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LOG MONTHLY CALCULATION RFR\2021-01\Results\"/>
    </mc:Choice>
  </mc:AlternateContent>
  <bookViews>
    <workbookView xWindow="13095" yWindow="1905" windowWidth="11040" windowHeight="7845" tabRatio="756" activeTab="2"/>
  </bookViews>
  <sheets>
    <sheet name="Main" sheetId="74" r:id="rId1"/>
    <sheet name="LTAS_Govts" sheetId="75" r:id="rId2"/>
    <sheet name="TM_Info" sheetId="103" r:id="rId3"/>
    <sheet name="LTAS_Corps" sheetId="76" r:id="rId4"/>
    <sheet name="LTAS_Basic_RFR" sheetId="97" r:id="rId5"/>
    <sheet name="LTAS_Specifics" sheetId="101" r:id="rId6"/>
    <sheet name="FS_Govts" sheetId="102" r:id="rId7"/>
    <sheet name="EUR" sheetId="21" r:id="rId8"/>
    <sheet name="BGN" sheetId="24" r:id="rId9"/>
    <sheet name="HRK" sheetId="25" r:id="rId10"/>
    <sheet name="CZK" sheetId="27" r:id="rId11"/>
    <sheet name="DKK" sheetId="28" r:id="rId12"/>
    <sheet name="HUF" sheetId="34" r:id="rId13"/>
    <sheet name="LIC" sheetId="99" r:id="rId14"/>
    <sheet name="PLN" sheetId="45" r:id="rId15"/>
    <sheet name="NOK" sheetId="100" r:id="rId16"/>
    <sheet name="RON" sheetId="47" r:id="rId17"/>
    <sheet name="RUB" sheetId="48" r:id="rId18"/>
    <sheet name="SEK" sheetId="52" r:id="rId19"/>
    <sheet name="CHF" sheetId="53" r:id="rId20"/>
    <sheet name="GBP" sheetId="54" r:id="rId21"/>
    <sheet name="AUD" sheetId="55" r:id="rId22"/>
    <sheet name="BRL" sheetId="56" r:id="rId23"/>
    <sheet name="CAD" sheetId="57" r:id="rId24"/>
    <sheet name="CLP" sheetId="58" r:id="rId25"/>
    <sheet name="CNY" sheetId="59" r:id="rId26"/>
    <sheet name="COP" sheetId="60" r:id="rId27"/>
    <sheet name="HKD" sheetId="61" r:id="rId28"/>
    <sheet name="INR" sheetId="62" r:id="rId29"/>
    <sheet name="JPY" sheetId="63" r:id="rId30"/>
    <sheet name="MYR" sheetId="64" r:id="rId31"/>
    <sheet name="MXN" sheetId="65" r:id="rId32"/>
    <sheet name="NZD" sheetId="66" r:id="rId33"/>
    <sheet name="SGD" sheetId="67" r:id="rId34"/>
    <sheet name="ZAR" sheetId="68" r:id="rId35"/>
    <sheet name="KRW" sheetId="69" r:id="rId36"/>
    <sheet name="TWD" sheetId="70" r:id="rId37"/>
    <sheet name="THB" sheetId="71" r:id="rId38"/>
    <sheet name="TRY" sheetId="72" r:id="rId39"/>
    <sheet name="USD" sheetId="73" r:id="rId40"/>
    <sheet name="ECB_reconst" sheetId="98" r:id="rId41"/>
  </sheets>
  <externalReferences>
    <externalReference r:id="rId42"/>
  </externalReferences>
  <definedNames>
    <definedName name="Markets" localSheetId="6">#REF!</definedName>
    <definedName name="Markets" localSheetId="4">#REF!</definedName>
    <definedName name="Markets" localSheetId="5">#REF!</definedName>
    <definedName name="Markets" localSheetId="0">#REF!</definedName>
    <definedName name="Markets" localSheetId="2">#REF!</definedName>
    <definedName name="Markets">#REF!</definedName>
    <definedName name="MaturityBucket">[1]CoD!$S$1</definedName>
    <definedName name="_xlnm.Print_Area" localSheetId="6">FS_Govts!$A$7:$AG$65</definedName>
    <definedName name="_xlnm.Print_Area" localSheetId="4">LTAS_Basic_RFR!$B$9:$AB$54</definedName>
    <definedName name="_xlnm.Print_Area" localSheetId="3">LTAS_Corps!$B$9:$AB$54</definedName>
    <definedName name="_xlnm.Print_Area" localSheetId="1">LTAS_Govts!$A$7:$AG$65</definedName>
    <definedName name="_xlnm.Print_Area" localSheetId="5">LTAS_Specifics!$B$9:$AB$11</definedName>
    <definedName name="_xlnm.Print_Area" localSheetId="2">TM_Info!$A$7:$AG$66</definedName>
  </definedNames>
  <calcPr calcId="162913"/>
</workbook>
</file>

<file path=xl/calcChain.xml><?xml version="1.0" encoding="utf-8"?>
<calcChain xmlns="http://schemas.openxmlformats.org/spreadsheetml/2006/main">
  <c r="Y15" i="74" l="1"/>
  <c r="J15" i="74" s="1"/>
  <c r="Y16" i="74"/>
  <c r="J16" i="74" s="1"/>
  <c r="Y17" i="74"/>
  <c r="J17" i="74" s="1"/>
  <c r="Y18" i="74" l="1"/>
  <c r="J18" i="74" s="1"/>
  <c r="Y19" i="74"/>
  <c r="J19" i="74" s="1"/>
  <c r="Y20" i="74"/>
  <c r="J20" i="74" s="1"/>
  <c r="Y21" i="74"/>
  <c r="J21" i="74" s="1"/>
  <c r="Z15" i="74"/>
  <c r="K15" i="74" s="1"/>
  <c r="AA15" i="74"/>
  <c r="L15" i="74" s="1"/>
  <c r="AB15" i="74"/>
  <c r="M15" i="74" s="1"/>
  <c r="AC15" i="74"/>
  <c r="N15" i="74" s="1"/>
  <c r="Z16" i="74"/>
  <c r="K16" i="74" s="1"/>
  <c r="AA16" i="74"/>
  <c r="L16" i="74" s="1"/>
  <c r="AB16" i="74"/>
  <c r="M16" i="74" s="1"/>
  <c r="AC16" i="74"/>
  <c r="N16" i="74" s="1"/>
  <c r="Z17" i="74"/>
  <c r="K17" i="74" s="1"/>
  <c r="AA17" i="74"/>
  <c r="L17" i="74" s="1"/>
  <c r="AB17" i="74"/>
  <c r="M17" i="74" s="1"/>
  <c r="AC17" i="74"/>
  <c r="N17" i="74" s="1"/>
  <c r="Z18" i="74"/>
  <c r="K18" i="74" s="1"/>
  <c r="AA18" i="74"/>
  <c r="L18" i="74" s="1"/>
  <c r="AB18" i="74"/>
  <c r="M18" i="74" s="1"/>
  <c r="AC18" i="74"/>
  <c r="N18" i="74" s="1"/>
  <c r="Z19" i="74"/>
  <c r="K19" i="74" s="1"/>
  <c r="AA19" i="74"/>
  <c r="L19" i="74" s="1"/>
  <c r="AB19" i="74"/>
  <c r="M19" i="74" s="1"/>
  <c r="AC19" i="74"/>
  <c r="N19" i="74" s="1"/>
  <c r="Z20" i="74"/>
  <c r="K20" i="74" s="1"/>
  <c r="AA20" i="74"/>
  <c r="L20" i="74" s="1"/>
  <c r="AB20" i="74"/>
  <c r="M20" i="74" s="1"/>
  <c r="AC20" i="74"/>
  <c r="Z21" i="74"/>
  <c r="K21" i="74" s="1"/>
  <c r="AA21" i="74"/>
  <c r="L21" i="74" s="1"/>
  <c r="AB21" i="74"/>
  <c r="M21" i="74" s="1"/>
  <c r="AC21" i="74"/>
  <c r="B9" i="97"/>
  <c r="B7" i="74" l="1"/>
  <c r="AD2997" i="98"/>
  <c r="AE2997" i="98" s="1"/>
  <c r="AF2997" i="98" s="1"/>
  <c r="AG2997" i="98" s="1"/>
  <c r="AC2997" i="98"/>
  <c r="AD2996" i="98"/>
  <c r="AE2996" i="98" s="1"/>
  <c r="AF2996" i="98" s="1"/>
  <c r="AG2996" i="98" s="1"/>
  <c r="AC2996" i="98"/>
  <c r="AD2995" i="98"/>
  <c r="AE2995" i="98" s="1"/>
  <c r="AF2995" i="98" s="1"/>
  <c r="AG2995" i="98" s="1"/>
  <c r="AC2995" i="98"/>
  <c r="AD2994" i="98"/>
  <c r="AE2994" i="98" s="1"/>
  <c r="AF2994" i="98" s="1"/>
  <c r="AG2994" i="98" s="1"/>
  <c r="AC2994" i="98"/>
  <c r="AD2993" i="98"/>
  <c r="AE2993" i="98" s="1"/>
  <c r="AF2993" i="98" s="1"/>
  <c r="AG2993" i="98" s="1"/>
  <c r="AC2993" i="98"/>
  <c r="AD2992" i="98"/>
  <c r="AE2992" i="98" s="1"/>
  <c r="AF2992" i="98" s="1"/>
  <c r="AG2992" i="98" s="1"/>
  <c r="AC2992" i="98"/>
  <c r="AD2991" i="98"/>
  <c r="AE2991" i="98" s="1"/>
  <c r="AF2991" i="98" s="1"/>
  <c r="AG2991" i="98" s="1"/>
  <c r="AC2991" i="98"/>
  <c r="AD2990" i="98"/>
  <c r="AE2990" i="98" s="1"/>
  <c r="AF2990" i="98" s="1"/>
  <c r="AG2990" i="98" s="1"/>
  <c r="AC2990" i="98"/>
  <c r="AD2989" i="98"/>
  <c r="AE2989" i="98" s="1"/>
  <c r="AF2989" i="98" s="1"/>
  <c r="AG2989" i="98" s="1"/>
  <c r="AC2989" i="98"/>
  <c r="AE2988" i="98"/>
  <c r="AF2988" i="98" s="1"/>
  <c r="AG2988" i="98" s="1"/>
  <c r="AD2988" i="98"/>
  <c r="AC2988" i="98"/>
  <c r="AD2987" i="98"/>
  <c r="AE2987" i="98" s="1"/>
  <c r="AF2987" i="98" s="1"/>
  <c r="AG2987" i="98" s="1"/>
  <c r="AC2987" i="98"/>
  <c r="AD2986" i="98"/>
  <c r="AE2986" i="98" s="1"/>
  <c r="AF2986" i="98" s="1"/>
  <c r="AG2986" i="98" s="1"/>
  <c r="AC2986" i="98"/>
  <c r="AD2985" i="98"/>
  <c r="AE2985" i="98" s="1"/>
  <c r="AF2985" i="98" s="1"/>
  <c r="AG2985" i="98" s="1"/>
  <c r="AC2985" i="98"/>
  <c r="AD2984" i="98"/>
  <c r="AE2984" i="98" s="1"/>
  <c r="AF2984" i="98" s="1"/>
  <c r="AG2984" i="98" s="1"/>
  <c r="AC2984" i="98"/>
  <c r="AD2983" i="98"/>
  <c r="AE2983" i="98" s="1"/>
  <c r="AF2983" i="98" s="1"/>
  <c r="AG2983" i="98" s="1"/>
  <c r="AC2983" i="98"/>
  <c r="AG2982" i="98"/>
  <c r="AD2982" i="98"/>
  <c r="AE2982" i="98" s="1"/>
  <c r="AF2982" i="98" s="1"/>
  <c r="AC2982" i="98"/>
  <c r="AD2981" i="98"/>
  <c r="AE2981" i="98" s="1"/>
  <c r="AF2981" i="98" s="1"/>
  <c r="AG2981" i="98" s="1"/>
  <c r="AC2981" i="98"/>
  <c r="AD2980" i="98"/>
  <c r="AE2980" i="98" s="1"/>
  <c r="AF2980" i="98" s="1"/>
  <c r="AG2980" i="98" s="1"/>
  <c r="AC2980" i="98"/>
  <c r="AD2979" i="98"/>
  <c r="AE2979" i="98" s="1"/>
  <c r="AF2979" i="98" s="1"/>
  <c r="AG2979" i="98" s="1"/>
  <c r="AC2979" i="98"/>
  <c r="AD2978" i="98"/>
  <c r="AE2978" i="98" s="1"/>
  <c r="AF2978" i="98" s="1"/>
  <c r="AG2978" i="98" s="1"/>
  <c r="AC2978" i="98"/>
  <c r="AD2977" i="98"/>
  <c r="AE2977" i="98" s="1"/>
  <c r="AF2977" i="98" s="1"/>
  <c r="AG2977" i="98" s="1"/>
  <c r="AC2977" i="98"/>
  <c r="AD2976" i="98"/>
  <c r="AE2976" i="98" s="1"/>
  <c r="AF2976" i="98" s="1"/>
  <c r="AG2976" i="98" s="1"/>
  <c r="AC2976" i="98"/>
  <c r="AD2975" i="98"/>
  <c r="AE2975" i="98" s="1"/>
  <c r="AF2975" i="98" s="1"/>
  <c r="AG2975" i="98" s="1"/>
  <c r="AC2975" i="98"/>
  <c r="AD2974" i="98"/>
  <c r="AE2974" i="98" s="1"/>
  <c r="AF2974" i="98" s="1"/>
  <c r="AG2974" i="98" s="1"/>
  <c r="AC2974" i="98"/>
  <c r="AD2973" i="98"/>
  <c r="AE2973" i="98" s="1"/>
  <c r="AF2973" i="98" s="1"/>
  <c r="AG2973" i="98" s="1"/>
  <c r="AC2973" i="98"/>
  <c r="AE2972" i="98"/>
  <c r="AF2972" i="98" s="1"/>
  <c r="AG2972" i="98" s="1"/>
  <c r="AD2972" i="98"/>
  <c r="AC2972" i="98"/>
  <c r="AD2971" i="98"/>
  <c r="AE2971" i="98" s="1"/>
  <c r="AF2971" i="98" s="1"/>
  <c r="AG2971" i="98" s="1"/>
  <c r="AC2971" i="98"/>
  <c r="AD2970" i="98"/>
  <c r="AE2970" i="98" s="1"/>
  <c r="AF2970" i="98" s="1"/>
  <c r="AG2970" i="98" s="1"/>
  <c r="AC2970" i="98"/>
  <c r="AD2969" i="98"/>
  <c r="AE2969" i="98" s="1"/>
  <c r="AF2969" i="98" s="1"/>
  <c r="AG2969" i="98" s="1"/>
  <c r="AC2969" i="98"/>
  <c r="AD2968" i="98"/>
  <c r="AE2968" i="98" s="1"/>
  <c r="AF2968" i="98" s="1"/>
  <c r="AG2968" i="98" s="1"/>
  <c r="AC2968" i="98"/>
  <c r="AD2967" i="98"/>
  <c r="AE2967" i="98" s="1"/>
  <c r="AF2967" i="98" s="1"/>
  <c r="AG2967" i="98" s="1"/>
  <c r="AC2967" i="98"/>
  <c r="AD2966" i="98"/>
  <c r="AE2966" i="98" s="1"/>
  <c r="AF2966" i="98" s="1"/>
  <c r="AG2966" i="98" s="1"/>
  <c r="AC2966" i="98"/>
  <c r="AD2965" i="98"/>
  <c r="AE2965" i="98" s="1"/>
  <c r="AF2965" i="98" s="1"/>
  <c r="AG2965" i="98" s="1"/>
  <c r="AC2965" i="98"/>
  <c r="AD2964" i="98"/>
  <c r="AE2964" i="98" s="1"/>
  <c r="AF2964" i="98" s="1"/>
  <c r="AG2964" i="98" s="1"/>
  <c r="AC2964" i="98"/>
  <c r="AD2963" i="98"/>
  <c r="AE2963" i="98" s="1"/>
  <c r="AF2963" i="98" s="1"/>
  <c r="AG2963" i="98" s="1"/>
  <c r="AC2963" i="98"/>
  <c r="AD2962" i="98"/>
  <c r="AE2962" i="98" s="1"/>
  <c r="AF2962" i="98" s="1"/>
  <c r="AG2962" i="98" s="1"/>
  <c r="AC2962" i="98"/>
  <c r="AD2961" i="98"/>
  <c r="AE2961" i="98" s="1"/>
  <c r="AF2961" i="98" s="1"/>
  <c r="AG2961" i="98" s="1"/>
  <c r="AC2961" i="98"/>
  <c r="AE2960" i="98"/>
  <c r="AF2960" i="98" s="1"/>
  <c r="AG2960" i="98" s="1"/>
  <c r="AD2960" i="98"/>
  <c r="AC2960" i="98"/>
  <c r="AD2959" i="98"/>
  <c r="AE2959" i="98" s="1"/>
  <c r="AF2959" i="98" s="1"/>
  <c r="AG2959" i="98" s="1"/>
  <c r="AC2959" i="98"/>
  <c r="AD2958" i="98"/>
  <c r="AE2958" i="98" s="1"/>
  <c r="AF2958" i="98" s="1"/>
  <c r="AG2958" i="98" s="1"/>
  <c r="AC2958" i="98"/>
  <c r="AD2957" i="98"/>
  <c r="AE2957" i="98" s="1"/>
  <c r="AF2957" i="98" s="1"/>
  <c r="AG2957" i="98" s="1"/>
  <c r="AC2957" i="98"/>
  <c r="AD2956" i="98"/>
  <c r="AE2956" i="98" s="1"/>
  <c r="AF2956" i="98" s="1"/>
  <c r="AG2956" i="98" s="1"/>
  <c r="AC2956" i="98"/>
  <c r="AD2955" i="98"/>
  <c r="AE2955" i="98" s="1"/>
  <c r="AF2955" i="98" s="1"/>
  <c r="AG2955" i="98" s="1"/>
  <c r="AC2955" i="98"/>
  <c r="AD2954" i="98"/>
  <c r="AE2954" i="98" s="1"/>
  <c r="AF2954" i="98" s="1"/>
  <c r="AG2954" i="98" s="1"/>
  <c r="AC2954" i="98"/>
  <c r="AD2953" i="98"/>
  <c r="AE2953" i="98" s="1"/>
  <c r="AF2953" i="98" s="1"/>
  <c r="AG2953" i="98" s="1"/>
  <c r="AC2953" i="98"/>
  <c r="AD2952" i="98"/>
  <c r="AE2952" i="98" s="1"/>
  <c r="AF2952" i="98" s="1"/>
  <c r="AG2952" i="98" s="1"/>
  <c r="AC2952" i="98"/>
  <c r="AG2951" i="98"/>
  <c r="AD2951" i="98"/>
  <c r="AE2951" i="98" s="1"/>
  <c r="AF2951" i="98" s="1"/>
  <c r="AC2951" i="98"/>
  <c r="AD2950" i="98"/>
  <c r="AE2950" i="98" s="1"/>
  <c r="AF2950" i="98" s="1"/>
  <c r="AG2950" i="98" s="1"/>
  <c r="AC2950" i="98"/>
  <c r="AD2949" i="98"/>
  <c r="AE2949" i="98" s="1"/>
  <c r="AF2949" i="98" s="1"/>
  <c r="AG2949" i="98" s="1"/>
  <c r="AC2949" i="98"/>
  <c r="AD2948" i="98"/>
  <c r="AE2948" i="98" s="1"/>
  <c r="AF2948" i="98" s="1"/>
  <c r="AG2948" i="98" s="1"/>
  <c r="AC2948" i="98"/>
  <c r="AD2947" i="98"/>
  <c r="AE2947" i="98" s="1"/>
  <c r="AF2947" i="98" s="1"/>
  <c r="AG2947" i="98" s="1"/>
  <c r="AC2947" i="98"/>
  <c r="AG2946" i="98"/>
  <c r="AD2946" i="98"/>
  <c r="AE2946" i="98" s="1"/>
  <c r="AF2946" i="98" s="1"/>
  <c r="AC2946" i="98"/>
  <c r="AD2945" i="98"/>
  <c r="AE2945" i="98" s="1"/>
  <c r="AF2945" i="98" s="1"/>
  <c r="AG2945" i="98" s="1"/>
  <c r="AC2945" i="98"/>
  <c r="AD2944" i="98"/>
  <c r="AE2944" i="98" s="1"/>
  <c r="AF2944" i="98" s="1"/>
  <c r="AG2944" i="98" s="1"/>
  <c r="AC2944" i="98"/>
  <c r="AD2943" i="98"/>
  <c r="AE2943" i="98" s="1"/>
  <c r="AF2943" i="98" s="1"/>
  <c r="AG2943" i="98" s="1"/>
  <c r="AC2943" i="98"/>
  <c r="AD2942" i="98"/>
  <c r="AE2942" i="98" s="1"/>
  <c r="AF2942" i="98" s="1"/>
  <c r="AG2942" i="98" s="1"/>
  <c r="AC2942" i="98"/>
  <c r="AD2941" i="98"/>
  <c r="AE2941" i="98" s="1"/>
  <c r="AF2941" i="98" s="1"/>
  <c r="AG2941" i="98" s="1"/>
  <c r="AC2941" i="98"/>
  <c r="AE2940" i="98"/>
  <c r="AF2940" i="98" s="1"/>
  <c r="AG2940" i="98" s="1"/>
  <c r="AD2940" i="98"/>
  <c r="AC2940" i="98"/>
  <c r="AD2939" i="98"/>
  <c r="AE2939" i="98" s="1"/>
  <c r="AF2939" i="98" s="1"/>
  <c r="AG2939" i="98" s="1"/>
  <c r="AC2939" i="98"/>
  <c r="AD2938" i="98"/>
  <c r="AE2938" i="98" s="1"/>
  <c r="AF2938" i="98" s="1"/>
  <c r="AG2938" i="98" s="1"/>
  <c r="AC2938" i="98"/>
  <c r="AE2937" i="98"/>
  <c r="AF2937" i="98" s="1"/>
  <c r="AG2937" i="98" s="1"/>
  <c r="AD2937" i="98"/>
  <c r="AC2937" i="98"/>
  <c r="AD2936" i="98"/>
  <c r="AE2936" i="98" s="1"/>
  <c r="AF2936" i="98" s="1"/>
  <c r="AG2936" i="98" s="1"/>
  <c r="AC2936" i="98"/>
  <c r="AD2935" i="98"/>
  <c r="AE2935" i="98" s="1"/>
  <c r="AF2935" i="98" s="1"/>
  <c r="AG2935" i="98" s="1"/>
  <c r="AC2935" i="98"/>
  <c r="AD2934" i="98"/>
  <c r="AE2934" i="98" s="1"/>
  <c r="AF2934" i="98" s="1"/>
  <c r="AG2934" i="98" s="1"/>
  <c r="AC2934" i="98"/>
  <c r="AD2933" i="98"/>
  <c r="AE2933" i="98" s="1"/>
  <c r="AF2933" i="98" s="1"/>
  <c r="AG2933" i="98" s="1"/>
  <c r="AC2933" i="98"/>
  <c r="AE2932" i="98"/>
  <c r="AF2932" i="98" s="1"/>
  <c r="AG2932" i="98" s="1"/>
  <c r="AD2932" i="98"/>
  <c r="AC2932" i="98"/>
  <c r="AD2931" i="98"/>
  <c r="AE2931" i="98" s="1"/>
  <c r="AF2931" i="98" s="1"/>
  <c r="AG2931" i="98" s="1"/>
  <c r="AC2931" i="98"/>
  <c r="AD2930" i="98"/>
  <c r="AE2930" i="98" s="1"/>
  <c r="AF2930" i="98" s="1"/>
  <c r="AG2930" i="98" s="1"/>
  <c r="AC2930" i="98"/>
  <c r="AD2929" i="98"/>
  <c r="AE2929" i="98" s="1"/>
  <c r="AF2929" i="98" s="1"/>
  <c r="AG2929" i="98" s="1"/>
  <c r="AC2929" i="98"/>
  <c r="AD2928" i="98"/>
  <c r="AE2928" i="98" s="1"/>
  <c r="AF2928" i="98" s="1"/>
  <c r="AG2928" i="98" s="1"/>
  <c r="AC2928" i="98"/>
  <c r="AD2927" i="98"/>
  <c r="AE2927" i="98" s="1"/>
  <c r="AF2927" i="98" s="1"/>
  <c r="AG2927" i="98" s="1"/>
  <c r="AC2927" i="98"/>
  <c r="AD2926" i="98"/>
  <c r="AE2926" i="98" s="1"/>
  <c r="AF2926" i="98" s="1"/>
  <c r="AG2926" i="98" s="1"/>
  <c r="AC2926" i="98"/>
  <c r="AD2925" i="98"/>
  <c r="AE2925" i="98" s="1"/>
  <c r="AF2925" i="98" s="1"/>
  <c r="AG2925" i="98" s="1"/>
  <c r="AC2925" i="98"/>
  <c r="AF2924" i="98"/>
  <c r="AG2924" i="98" s="1"/>
  <c r="AD2924" i="98"/>
  <c r="AE2924" i="98" s="1"/>
  <c r="AC2924" i="98"/>
  <c r="AD2923" i="98"/>
  <c r="AE2923" i="98" s="1"/>
  <c r="AF2923" i="98" s="1"/>
  <c r="AG2923" i="98" s="1"/>
  <c r="AC2923" i="98"/>
  <c r="AD2922" i="98"/>
  <c r="AE2922" i="98" s="1"/>
  <c r="AF2922" i="98" s="1"/>
  <c r="AG2922" i="98" s="1"/>
  <c r="AC2922" i="98"/>
  <c r="AD2921" i="98"/>
  <c r="AE2921" i="98" s="1"/>
  <c r="AF2921" i="98" s="1"/>
  <c r="AG2921" i="98" s="1"/>
  <c r="AC2921" i="98"/>
  <c r="AD2920" i="98"/>
  <c r="AE2920" i="98" s="1"/>
  <c r="AF2920" i="98" s="1"/>
  <c r="AG2920" i="98" s="1"/>
  <c r="AC2920" i="98"/>
  <c r="AE2919" i="98"/>
  <c r="AF2919" i="98" s="1"/>
  <c r="AG2919" i="98" s="1"/>
  <c r="AD2919" i="98"/>
  <c r="AC2919" i="98"/>
  <c r="AD2918" i="98"/>
  <c r="AE2918" i="98" s="1"/>
  <c r="AF2918" i="98" s="1"/>
  <c r="AG2918" i="98" s="1"/>
  <c r="AC2918" i="98"/>
  <c r="AD2917" i="98"/>
  <c r="AE2917" i="98" s="1"/>
  <c r="AF2917" i="98" s="1"/>
  <c r="AG2917" i="98" s="1"/>
  <c r="AC2917" i="98"/>
  <c r="AD2916" i="98"/>
  <c r="AE2916" i="98" s="1"/>
  <c r="AF2916" i="98" s="1"/>
  <c r="AG2916" i="98" s="1"/>
  <c r="AC2916" i="98"/>
  <c r="AD2915" i="98"/>
  <c r="AE2915" i="98" s="1"/>
  <c r="AF2915" i="98" s="1"/>
  <c r="AG2915" i="98" s="1"/>
  <c r="AC2915" i="98"/>
  <c r="AG2914" i="98"/>
  <c r="AD2914" i="98"/>
  <c r="AE2914" i="98" s="1"/>
  <c r="AF2914" i="98" s="1"/>
  <c r="AC2914" i="98"/>
  <c r="AD2913" i="98"/>
  <c r="AE2913" i="98" s="1"/>
  <c r="AF2913" i="98" s="1"/>
  <c r="AG2913" i="98" s="1"/>
  <c r="AC2913" i="98"/>
  <c r="AD2912" i="98"/>
  <c r="AE2912" i="98" s="1"/>
  <c r="AF2912" i="98" s="1"/>
  <c r="AG2912" i="98" s="1"/>
  <c r="AC2912" i="98"/>
  <c r="AD2911" i="98"/>
  <c r="AE2911" i="98" s="1"/>
  <c r="AF2911" i="98" s="1"/>
  <c r="AG2911" i="98" s="1"/>
  <c r="AC2911" i="98"/>
  <c r="AD2910" i="98"/>
  <c r="AE2910" i="98" s="1"/>
  <c r="AF2910" i="98" s="1"/>
  <c r="AG2910" i="98" s="1"/>
  <c r="AC2910" i="98"/>
  <c r="AD2909" i="98"/>
  <c r="AE2909" i="98" s="1"/>
  <c r="AF2909" i="98" s="1"/>
  <c r="AG2909" i="98" s="1"/>
  <c r="AC2909" i="98"/>
  <c r="AD2908" i="98"/>
  <c r="AE2908" i="98" s="1"/>
  <c r="AF2908" i="98" s="1"/>
  <c r="AG2908" i="98" s="1"/>
  <c r="AC2908" i="98"/>
  <c r="AD2907" i="98"/>
  <c r="AE2907" i="98" s="1"/>
  <c r="AF2907" i="98" s="1"/>
  <c r="AG2907" i="98" s="1"/>
  <c r="AC2907" i="98"/>
  <c r="AD2906" i="98"/>
  <c r="AE2906" i="98" s="1"/>
  <c r="AF2906" i="98" s="1"/>
  <c r="AG2906" i="98" s="1"/>
  <c r="AC2906" i="98"/>
  <c r="AD2905" i="98"/>
  <c r="AE2905" i="98" s="1"/>
  <c r="AF2905" i="98" s="1"/>
  <c r="AG2905" i="98" s="1"/>
  <c r="AC2905" i="98"/>
  <c r="AD2904" i="98"/>
  <c r="AE2904" i="98" s="1"/>
  <c r="AF2904" i="98" s="1"/>
  <c r="AG2904" i="98" s="1"/>
  <c r="AC2904" i="98"/>
  <c r="AD2903" i="98"/>
  <c r="AE2903" i="98" s="1"/>
  <c r="AF2903" i="98" s="1"/>
  <c r="AG2903" i="98" s="1"/>
  <c r="AC2903" i="98"/>
  <c r="AG2902" i="98"/>
  <c r="AD2902" i="98"/>
  <c r="AE2902" i="98" s="1"/>
  <c r="AF2902" i="98" s="1"/>
  <c r="AC2902" i="98"/>
  <c r="AD2901" i="98"/>
  <c r="AE2901" i="98" s="1"/>
  <c r="AF2901" i="98" s="1"/>
  <c r="AG2901" i="98" s="1"/>
  <c r="AC2901" i="98"/>
  <c r="AD2900" i="98"/>
  <c r="AE2900" i="98" s="1"/>
  <c r="AF2900" i="98" s="1"/>
  <c r="AG2900" i="98" s="1"/>
  <c r="AC2900" i="98"/>
  <c r="AE2899" i="98"/>
  <c r="AF2899" i="98" s="1"/>
  <c r="AG2899" i="98" s="1"/>
  <c r="AD2899" i="98"/>
  <c r="AC2899" i="98"/>
  <c r="AD2898" i="98"/>
  <c r="AE2898" i="98" s="1"/>
  <c r="AF2898" i="98" s="1"/>
  <c r="AG2898" i="98" s="1"/>
  <c r="AC2898" i="98"/>
  <c r="AD2897" i="98"/>
  <c r="AE2897" i="98" s="1"/>
  <c r="AF2897" i="98" s="1"/>
  <c r="AG2897" i="98" s="1"/>
  <c r="AC2897" i="98"/>
  <c r="AE2896" i="98"/>
  <c r="AF2896" i="98" s="1"/>
  <c r="AG2896" i="98" s="1"/>
  <c r="AD2896" i="98"/>
  <c r="AC2896" i="98"/>
  <c r="AD2895" i="98"/>
  <c r="AE2895" i="98" s="1"/>
  <c r="AF2895" i="98" s="1"/>
  <c r="AG2895" i="98" s="1"/>
  <c r="AC2895" i="98"/>
  <c r="AD2894" i="98"/>
  <c r="AE2894" i="98" s="1"/>
  <c r="AF2894" i="98" s="1"/>
  <c r="AG2894" i="98" s="1"/>
  <c r="AC2894" i="98"/>
  <c r="AD2893" i="98"/>
  <c r="AE2893" i="98" s="1"/>
  <c r="AF2893" i="98" s="1"/>
  <c r="AG2893" i="98" s="1"/>
  <c r="AC2893" i="98"/>
  <c r="AD2892" i="98"/>
  <c r="AE2892" i="98" s="1"/>
  <c r="AF2892" i="98" s="1"/>
  <c r="AG2892" i="98" s="1"/>
  <c r="AC2892" i="98"/>
  <c r="AD2891" i="98"/>
  <c r="AE2891" i="98" s="1"/>
  <c r="AF2891" i="98" s="1"/>
  <c r="AG2891" i="98" s="1"/>
  <c r="AC2891" i="98"/>
  <c r="AD2890" i="98"/>
  <c r="AE2890" i="98" s="1"/>
  <c r="AF2890" i="98" s="1"/>
  <c r="AG2890" i="98" s="1"/>
  <c r="AC2890" i="98"/>
  <c r="AD2889" i="98"/>
  <c r="AE2889" i="98" s="1"/>
  <c r="AF2889" i="98" s="1"/>
  <c r="AG2889" i="98" s="1"/>
  <c r="AC2889" i="98"/>
  <c r="AD2888" i="98"/>
  <c r="AE2888" i="98" s="1"/>
  <c r="AF2888" i="98" s="1"/>
  <c r="AG2888" i="98" s="1"/>
  <c r="AC2888" i="98"/>
  <c r="AE2887" i="98"/>
  <c r="AF2887" i="98" s="1"/>
  <c r="AG2887" i="98" s="1"/>
  <c r="AD2887" i="98"/>
  <c r="AC2887" i="98"/>
  <c r="AD2886" i="98"/>
  <c r="AE2886" i="98" s="1"/>
  <c r="AF2886" i="98" s="1"/>
  <c r="AG2886" i="98" s="1"/>
  <c r="AC2886" i="98"/>
  <c r="AD2885" i="98"/>
  <c r="AE2885" i="98" s="1"/>
  <c r="AF2885" i="98" s="1"/>
  <c r="AG2885" i="98" s="1"/>
  <c r="AC2885" i="98"/>
  <c r="AF2884" i="98"/>
  <c r="AG2884" i="98" s="1"/>
  <c r="AD2884" i="98"/>
  <c r="AE2884" i="98" s="1"/>
  <c r="AC2884" i="98"/>
  <c r="AD2883" i="98"/>
  <c r="AE2883" i="98" s="1"/>
  <c r="AF2883" i="98" s="1"/>
  <c r="AG2883" i="98" s="1"/>
  <c r="AC2883" i="98"/>
  <c r="AD2882" i="98"/>
  <c r="AE2882" i="98" s="1"/>
  <c r="AF2882" i="98" s="1"/>
  <c r="AG2882" i="98" s="1"/>
  <c r="AC2882" i="98"/>
  <c r="AF2881" i="98"/>
  <c r="AG2881" i="98" s="1"/>
  <c r="AD2881" i="98"/>
  <c r="AE2881" i="98" s="1"/>
  <c r="AC2881" i="98"/>
  <c r="AD2880" i="98"/>
  <c r="AE2880" i="98" s="1"/>
  <c r="AF2880" i="98" s="1"/>
  <c r="AG2880" i="98" s="1"/>
  <c r="AC2880" i="98"/>
  <c r="AD2879" i="98"/>
  <c r="AE2879" i="98" s="1"/>
  <c r="AF2879" i="98" s="1"/>
  <c r="AG2879" i="98" s="1"/>
  <c r="AC2879" i="98"/>
  <c r="AE2878" i="98"/>
  <c r="AF2878" i="98" s="1"/>
  <c r="AG2878" i="98" s="1"/>
  <c r="AD2878" i="98"/>
  <c r="AC2878" i="98"/>
  <c r="AD2877" i="98"/>
  <c r="AE2877" i="98" s="1"/>
  <c r="AF2877" i="98" s="1"/>
  <c r="AG2877" i="98" s="1"/>
  <c r="AC2877" i="98"/>
  <c r="AD2876" i="98"/>
  <c r="AE2876" i="98" s="1"/>
  <c r="AF2876" i="98" s="1"/>
  <c r="AG2876" i="98" s="1"/>
  <c r="AC2876" i="98"/>
  <c r="AD2875" i="98"/>
  <c r="AE2875" i="98" s="1"/>
  <c r="AF2875" i="98" s="1"/>
  <c r="AG2875" i="98" s="1"/>
  <c r="AC2875" i="98"/>
  <c r="AD2874" i="98"/>
  <c r="AE2874" i="98" s="1"/>
  <c r="AF2874" i="98" s="1"/>
  <c r="AG2874" i="98" s="1"/>
  <c r="AC2874" i="98"/>
  <c r="AD2873" i="98"/>
  <c r="AE2873" i="98" s="1"/>
  <c r="AF2873" i="98" s="1"/>
  <c r="AG2873" i="98" s="1"/>
  <c r="AC2873" i="98"/>
  <c r="AD2872" i="98"/>
  <c r="AE2872" i="98" s="1"/>
  <c r="AF2872" i="98" s="1"/>
  <c r="AG2872" i="98" s="1"/>
  <c r="AC2872" i="98"/>
  <c r="AD2871" i="98"/>
  <c r="AE2871" i="98" s="1"/>
  <c r="AF2871" i="98" s="1"/>
  <c r="AG2871" i="98" s="1"/>
  <c r="AC2871" i="98"/>
  <c r="AD2870" i="98"/>
  <c r="AE2870" i="98" s="1"/>
  <c r="AF2870" i="98" s="1"/>
  <c r="AG2870" i="98" s="1"/>
  <c r="AC2870" i="98"/>
  <c r="AF2869" i="98"/>
  <c r="AG2869" i="98" s="1"/>
  <c r="AD2869" i="98"/>
  <c r="AE2869" i="98" s="1"/>
  <c r="AC2869" i="98"/>
  <c r="AD2868" i="98"/>
  <c r="AE2868" i="98" s="1"/>
  <c r="AF2868" i="98" s="1"/>
  <c r="AG2868" i="98" s="1"/>
  <c r="AC2868" i="98"/>
  <c r="AD2867" i="98"/>
  <c r="AE2867" i="98" s="1"/>
  <c r="AF2867" i="98" s="1"/>
  <c r="AG2867" i="98" s="1"/>
  <c r="AC2867" i="98"/>
  <c r="AE2866" i="98"/>
  <c r="AF2866" i="98" s="1"/>
  <c r="AG2866" i="98" s="1"/>
  <c r="AD2866" i="98"/>
  <c r="AC2866" i="98"/>
  <c r="AD2865" i="98"/>
  <c r="AE2865" i="98" s="1"/>
  <c r="AF2865" i="98" s="1"/>
  <c r="AG2865" i="98" s="1"/>
  <c r="AC2865" i="98"/>
  <c r="AD2864" i="98"/>
  <c r="AE2864" i="98" s="1"/>
  <c r="AF2864" i="98" s="1"/>
  <c r="AG2864" i="98" s="1"/>
  <c r="AC2864" i="98"/>
  <c r="AD2863" i="98"/>
  <c r="AE2863" i="98" s="1"/>
  <c r="AF2863" i="98" s="1"/>
  <c r="AG2863" i="98" s="1"/>
  <c r="AC2863" i="98"/>
  <c r="AD2862" i="98"/>
  <c r="AE2862" i="98" s="1"/>
  <c r="AF2862" i="98" s="1"/>
  <c r="AG2862" i="98" s="1"/>
  <c r="AC2862" i="98"/>
  <c r="AD2861" i="98"/>
  <c r="AE2861" i="98" s="1"/>
  <c r="AF2861" i="98" s="1"/>
  <c r="AG2861" i="98" s="1"/>
  <c r="AC2861" i="98"/>
  <c r="AD2860" i="98"/>
  <c r="AE2860" i="98" s="1"/>
  <c r="AF2860" i="98" s="1"/>
  <c r="AG2860" i="98" s="1"/>
  <c r="AC2860" i="98"/>
  <c r="AD2859" i="98"/>
  <c r="AE2859" i="98" s="1"/>
  <c r="AF2859" i="98" s="1"/>
  <c r="AG2859" i="98" s="1"/>
  <c r="AC2859" i="98"/>
  <c r="AD2858" i="98"/>
  <c r="AE2858" i="98" s="1"/>
  <c r="AF2858" i="98" s="1"/>
  <c r="AG2858" i="98" s="1"/>
  <c r="AC2858" i="98"/>
  <c r="AD2857" i="98"/>
  <c r="AE2857" i="98" s="1"/>
  <c r="AF2857" i="98" s="1"/>
  <c r="AG2857" i="98" s="1"/>
  <c r="AC2857" i="98"/>
  <c r="AD2856" i="98"/>
  <c r="AE2856" i="98" s="1"/>
  <c r="AF2856" i="98" s="1"/>
  <c r="AG2856" i="98" s="1"/>
  <c r="AC2856" i="98"/>
  <c r="AD2855" i="98"/>
  <c r="AE2855" i="98" s="1"/>
  <c r="AF2855" i="98" s="1"/>
  <c r="AG2855" i="98" s="1"/>
  <c r="AC2855" i="98"/>
  <c r="AD2854" i="98"/>
  <c r="AE2854" i="98" s="1"/>
  <c r="AF2854" i="98" s="1"/>
  <c r="AG2854" i="98" s="1"/>
  <c r="AC2854" i="98"/>
  <c r="AD2853" i="98"/>
  <c r="AE2853" i="98" s="1"/>
  <c r="AF2853" i="98" s="1"/>
  <c r="AG2853" i="98" s="1"/>
  <c r="AC2853" i="98"/>
  <c r="AF2852" i="98"/>
  <c r="AG2852" i="98" s="1"/>
  <c r="AD2852" i="98"/>
  <c r="AE2852" i="98" s="1"/>
  <c r="AC2852" i="98"/>
  <c r="AG2851" i="98"/>
  <c r="AD2851" i="98"/>
  <c r="AE2851" i="98" s="1"/>
  <c r="AF2851" i="98" s="1"/>
  <c r="AC2851" i="98"/>
  <c r="AD2850" i="98"/>
  <c r="AE2850" i="98" s="1"/>
  <c r="AF2850" i="98" s="1"/>
  <c r="AG2850" i="98" s="1"/>
  <c r="AC2850" i="98"/>
  <c r="AF2849" i="98"/>
  <c r="AG2849" i="98" s="1"/>
  <c r="AD2849" i="98"/>
  <c r="AE2849" i="98" s="1"/>
  <c r="AC2849" i="98"/>
  <c r="AG2848" i="98"/>
  <c r="AE2848" i="98"/>
  <c r="AF2848" i="98" s="1"/>
  <c r="AD2848" i="98"/>
  <c r="AC2848" i="98"/>
  <c r="AF2847" i="98"/>
  <c r="AG2847" i="98" s="1"/>
  <c r="AD2847" i="98"/>
  <c r="AE2847" i="98" s="1"/>
  <c r="AC2847" i="98"/>
  <c r="AD2846" i="98"/>
  <c r="AE2846" i="98" s="1"/>
  <c r="AF2846" i="98" s="1"/>
  <c r="AG2846" i="98" s="1"/>
  <c r="AC2846" i="98"/>
  <c r="AD2845" i="98"/>
  <c r="AE2845" i="98" s="1"/>
  <c r="AF2845" i="98" s="1"/>
  <c r="AG2845" i="98" s="1"/>
  <c r="AC2845" i="98"/>
  <c r="AF2844" i="98"/>
  <c r="AG2844" i="98" s="1"/>
  <c r="AD2844" i="98"/>
  <c r="AE2844" i="98" s="1"/>
  <c r="AC2844" i="98"/>
  <c r="AD2843" i="98"/>
  <c r="AE2843" i="98" s="1"/>
  <c r="AF2843" i="98" s="1"/>
  <c r="AG2843" i="98" s="1"/>
  <c r="AC2843" i="98"/>
  <c r="AD2842" i="98"/>
  <c r="AE2842" i="98" s="1"/>
  <c r="AF2842" i="98" s="1"/>
  <c r="AG2842" i="98" s="1"/>
  <c r="AC2842" i="98"/>
  <c r="AD2841" i="98"/>
  <c r="AE2841" i="98" s="1"/>
  <c r="AF2841" i="98" s="1"/>
  <c r="AG2841" i="98" s="1"/>
  <c r="AC2841" i="98"/>
  <c r="AD2840" i="98"/>
  <c r="AE2840" i="98" s="1"/>
  <c r="AF2840" i="98" s="1"/>
  <c r="AG2840" i="98" s="1"/>
  <c r="AC2840" i="98"/>
  <c r="AD2839" i="98"/>
  <c r="AE2839" i="98" s="1"/>
  <c r="AF2839" i="98" s="1"/>
  <c r="AG2839" i="98" s="1"/>
  <c r="AC2839" i="98"/>
  <c r="AD2838" i="98"/>
  <c r="AE2838" i="98" s="1"/>
  <c r="AF2838" i="98" s="1"/>
  <c r="AG2838" i="98" s="1"/>
  <c r="AC2838" i="98"/>
  <c r="AD2837" i="98"/>
  <c r="AE2837" i="98" s="1"/>
  <c r="AF2837" i="98" s="1"/>
  <c r="AG2837" i="98" s="1"/>
  <c r="AC2837" i="98"/>
  <c r="AD2836" i="98"/>
  <c r="AE2836" i="98" s="1"/>
  <c r="AF2836" i="98" s="1"/>
  <c r="AG2836" i="98" s="1"/>
  <c r="AC2836" i="98"/>
  <c r="AD2835" i="98"/>
  <c r="AE2835" i="98" s="1"/>
  <c r="AF2835" i="98" s="1"/>
  <c r="AG2835" i="98" s="1"/>
  <c r="AC2835" i="98"/>
  <c r="AG2834" i="98"/>
  <c r="AD2834" i="98"/>
  <c r="AE2834" i="98" s="1"/>
  <c r="AF2834" i="98" s="1"/>
  <c r="AC2834" i="98"/>
  <c r="AD2833" i="98"/>
  <c r="AE2833" i="98" s="1"/>
  <c r="AF2833" i="98" s="1"/>
  <c r="AG2833" i="98" s="1"/>
  <c r="AC2833" i="98"/>
  <c r="AD2832" i="98"/>
  <c r="AE2832" i="98" s="1"/>
  <c r="AF2832" i="98" s="1"/>
  <c r="AG2832" i="98" s="1"/>
  <c r="AC2832" i="98"/>
  <c r="AF2831" i="98"/>
  <c r="AG2831" i="98" s="1"/>
  <c r="AD2831" i="98"/>
  <c r="AE2831" i="98" s="1"/>
  <c r="AC2831" i="98"/>
  <c r="AD2830" i="98"/>
  <c r="AE2830" i="98" s="1"/>
  <c r="AF2830" i="98" s="1"/>
  <c r="AG2830" i="98" s="1"/>
  <c r="AC2830" i="98"/>
  <c r="AD2829" i="98"/>
  <c r="AE2829" i="98" s="1"/>
  <c r="AF2829" i="98" s="1"/>
  <c r="AG2829" i="98" s="1"/>
  <c r="AC2829" i="98"/>
  <c r="AE2828" i="98"/>
  <c r="AF2828" i="98" s="1"/>
  <c r="AG2828" i="98" s="1"/>
  <c r="AD2828" i="98"/>
  <c r="AC2828" i="98"/>
  <c r="AD2827" i="98"/>
  <c r="AE2827" i="98" s="1"/>
  <c r="AF2827" i="98" s="1"/>
  <c r="AG2827" i="98" s="1"/>
  <c r="AC2827" i="98"/>
  <c r="AD2826" i="98"/>
  <c r="AE2826" i="98" s="1"/>
  <c r="AF2826" i="98" s="1"/>
  <c r="AG2826" i="98" s="1"/>
  <c r="AC2826" i="98"/>
  <c r="AD2825" i="98"/>
  <c r="AE2825" i="98" s="1"/>
  <c r="AF2825" i="98" s="1"/>
  <c r="AG2825" i="98" s="1"/>
  <c r="AC2825" i="98"/>
  <c r="AD2824" i="98"/>
  <c r="AE2824" i="98" s="1"/>
  <c r="AF2824" i="98" s="1"/>
  <c r="AG2824" i="98" s="1"/>
  <c r="AC2824" i="98"/>
  <c r="AD2823" i="98"/>
  <c r="AE2823" i="98" s="1"/>
  <c r="AF2823" i="98" s="1"/>
  <c r="AG2823" i="98" s="1"/>
  <c r="AC2823" i="98"/>
  <c r="AD2822" i="98"/>
  <c r="AE2822" i="98" s="1"/>
  <c r="AF2822" i="98" s="1"/>
  <c r="AG2822" i="98" s="1"/>
  <c r="AC2822" i="98"/>
  <c r="AE2821" i="98"/>
  <c r="AF2821" i="98" s="1"/>
  <c r="AG2821" i="98" s="1"/>
  <c r="AD2821" i="98"/>
  <c r="AC2821" i="98"/>
  <c r="AD2820" i="98"/>
  <c r="AE2820" i="98" s="1"/>
  <c r="AF2820" i="98" s="1"/>
  <c r="AG2820" i="98" s="1"/>
  <c r="AC2820" i="98"/>
  <c r="AD2819" i="98"/>
  <c r="AE2819" i="98" s="1"/>
  <c r="AF2819" i="98" s="1"/>
  <c r="AG2819" i="98" s="1"/>
  <c r="AC2819" i="98"/>
  <c r="AE2818" i="98"/>
  <c r="AF2818" i="98" s="1"/>
  <c r="AG2818" i="98" s="1"/>
  <c r="AD2818" i="98"/>
  <c r="AC2818" i="98"/>
  <c r="AD2817" i="98"/>
  <c r="AE2817" i="98" s="1"/>
  <c r="AF2817" i="98" s="1"/>
  <c r="AG2817" i="98" s="1"/>
  <c r="AC2817" i="98"/>
  <c r="AD2816" i="98"/>
  <c r="AE2816" i="98" s="1"/>
  <c r="AF2816" i="98" s="1"/>
  <c r="AG2816" i="98" s="1"/>
  <c r="AC2816" i="98"/>
  <c r="AD2815" i="98"/>
  <c r="AE2815" i="98" s="1"/>
  <c r="AF2815" i="98" s="1"/>
  <c r="AG2815" i="98" s="1"/>
  <c r="AC2815" i="98"/>
  <c r="AD2814" i="98"/>
  <c r="AE2814" i="98" s="1"/>
  <c r="AF2814" i="98" s="1"/>
  <c r="AG2814" i="98" s="1"/>
  <c r="AC2814" i="98"/>
  <c r="AD2813" i="98"/>
  <c r="AE2813" i="98" s="1"/>
  <c r="AF2813" i="98" s="1"/>
  <c r="AG2813" i="98" s="1"/>
  <c r="AC2813" i="98"/>
  <c r="AD2812" i="98"/>
  <c r="AE2812" i="98" s="1"/>
  <c r="AF2812" i="98" s="1"/>
  <c r="AG2812" i="98" s="1"/>
  <c r="AC2812" i="98"/>
  <c r="AD2811" i="98"/>
  <c r="AE2811" i="98" s="1"/>
  <c r="AF2811" i="98" s="1"/>
  <c r="AG2811" i="98" s="1"/>
  <c r="AC2811" i="98"/>
  <c r="AD2810" i="98"/>
  <c r="AE2810" i="98" s="1"/>
  <c r="AF2810" i="98" s="1"/>
  <c r="AG2810" i="98" s="1"/>
  <c r="AC2810" i="98"/>
  <c r="AF2809" i="98"/>
  <c r="AG2809" i="98" s="1"/>
  <c r="AD2809" i="98"/>
  <c r="AE2809" i="98" s="1"/>
  <c r="AC2809" i="98"/>
  <c r="AD2808" i="98"/>
  <c r="AE2808" i="98" s="1"/>
  <c r="AF2808" i="98" s="1"/>
  <c r="AG2808" i="98" s="1"/>
  <c r="AC2808" i="98"/>
  <c r="AD2807" i="98"/>
  <c r="AE2807" i="98" s="1"/>
  <c r="AF2807" i="98" s="1"/>
  <c r="AG2807" i="98" s="1"/>
  <c r="AC2807" i="98"/>
  <c r="AD2806" i="98"/>
  <c r="AE2806" i="98" s="1"/>
  <c r="AF2806" i="98" s="1"/>
  <c r="AG2806" i="98" s="1"/>
  <c r="AC2806" i="98"/>
  <c r="AD2805" i="98"/>
  <c r="AE2805" i="98" s="1"/>
  <c r="AF2805" i="98" s="1"/>
  <c r="AG2805" i="98" s="1"/>
  <c r="AC2805" i="98"/>
  <c r="AD2804" i="98"/>
  <c r="AE2804" i="98" s="1"/>
  <c r="AF2804" i="98" s="1"/>
  <c r="AG2804" i="98" s="1"/>
  <c r="AC2804" i="98"/>
  <c r="AD2803" i="98"/>
  <c r="AE2803" i="98" s="1"/>
  <c r="AF2803" i="98" s="1"/>
  <c r="AG2803" i="98" s="1"/>
  <c r="AC2803" i="98"/>
  <c r="AD2802" i="98"/>
  <c r="AE2802" i="98" s="1"/>
  <c r="AF2802" i="98" s="1"/>
  <c r="AG2802" i="98" s="1"/>
  <c r="AC2802" i="98"/>
  <c r="AD2801" i="98"/>
  <c r="AE2801" i="98" s="1"/>
  <c r="AF2801" i="98" s="1"/>
  <c r="AG2801" i="98" s="1"/>
  <c r="AC2801" i="98"/>
  <c r="AD2800" i="98"/>
  <c r="AE2800" i="98" s="1"/>
  <c r="AF2800" i="98" s="1"/>
  <c r="AG2800" i="98" s="1"/>
  <c r="AC2800" i="98"/>
  <c r="AD2799" i="98"/>
  <c r="AE2799" i="98" s="1"/>
  <c r="AF2799" i="98" s="1"/>
  <c r="AG2799" i="98" s="1"/>
  <c r="AC2799" i="98"/>
  <c r="AD2798" i="98"/>
  <c r="AE2798" i="98" s="1"/>
  <c r="AF2798" i="98" s="1"/>
  <c r="AG2798" i="98" s="1"/>
  <c r="AC2798" i="98"/>
  <c r="AD2797" i="98"/>
  <c r="AE2797" i="98" s="1"/>
  <c r="AF2797" i="98" s="1"/>
  <c r="AG2797" i="98" s="1"/>
  <c r="AC2797" i="98"/>
  <c r="AD2796" i="98"/>
  <c r="AE2796" i="98" s="1"/>
  <c r="AF2796" i="98" s="1"/>
  <c r="AG2796" i="98" s="1"/>
  <c r="AC2796" i="98"/>
  <c r="AD2795" i="98"/>
  <c r="AE2795" i="98" s="1"/>
  <c r="AF2795" i="98" s="1"/>
  <c r="AG2795" i="98" s="1"/>
  <c r="AC2795" i="98"/>
  <c r="AD2794" i="98"/>
  <c r="AE2794" i="98" s="1"/>
  <c r="AF2794" i="98" s="1"/>
  <c r="AG2794" i="98" s="1"/>
  <c r="AC2794" i="98"/>
  <c r="AD2793" i="98"/>
  <c r="AE2793" i="98" s="1"/>
  <c r="AF2793" i="98" s="1"/>
  <c r="AG2793" i="98" s="1"/>
  <c r="AC2793" i="98"/>
  <c r="AD2792" i="98"/>
  <c r="AE2792" i="98" s="1"/>
  <c r="AF2792" i="98" s="1"/>
  <c r="AG2792" i="98" s="1"/>
  <c r="AC2792" i="98"/>
  <c r="AD2791" i="98"/>
  <c r="AE2791" i="98" s="1"/>
  <c r="AF2791" i="98" s="1"/>
  <c r="AG2791" i="98" s="1"/>
  <c r="AC2791" i="98"/>
  <c r="AD2790" i="98"/>
  <c r="AE2790" i="98" s="1"/>
  <c r="AF2790" i="98" s="1"/>
  <c r="AG2790" i="98" s="1"/>
  <c r="AC2790" i="98"/>
  <c r="AD2789" i="98"/>
  <c r="AE2789" i="98" s="1"/>
  <c r="AF2789" i="98" s="1"/>
  <c r="AG2789" i="98" s="1"/>
  <c r="AC2789" i="98"/>
  <c r="AD2788" i="98"/>
  <c r="AE2788" i="98" s="1"/>
  <c r="AF2788" i="98" s="1"/>
  <c r="AG2788" i="98" s="1"/>
  <c r="AC2788" i="98"/>
  <c r="AD2787" i="98"/>
  <c r="AE2787" i="98" s="1"/>
  <c r="AF2787" i="98" s="1"/>
  <c r="AG2787" i="98" s="1"/>
  <c r="AC2787" i="98"/>
  <c r="AD2786" i="98"/>
  <c r="AE2786" i="98" s="1"/>
  <c r="AF2786" i="98" s="1"/>
  <c r="AG2786" i="98" s="1"/>
  <c r="AC2786" i="98"/>
  <c r="AD2785" i="98"/>
  <c r="AE2785" i="98" s="1"/>
  <c r="AF2785" i="98" s="1"/>
  <c r="AG2785" i="98" s="1"/>
  <c r="AC2785" i="98"/>
  <c r="AD2784" i="98"/>
  <c r="AE2784" i="98" s="1"/>
  <c r="AF2784" i="98" s="1"/>
  <c r="AG2784" i="98" s="1"/>
  <c r="AC2784" i="98"/>
  <c r="AD2783" i="98"/>
  <c r="AE2783" i="98" s="1"/>
  <c r="AF2783" i="98" s="1"/>
  <c r="AG2783" i="98" s="1"/>
  <c r="AC2783" i="98"/>
  <c r="AD2782" i="98"/>
  <c r="AE2782" i="98" s="1"/>
  <c r="AF2782" i="98" s="1"/>
  <c r="AG2782" i="98" s="1"/>
  <c r="AC2782" i="98"/>
  <c r="AF2781" i="98"/>
  <c r="AG2781" i="98" s="1"/>
  <c r="AD2781" i="98"/>
  <c r="AE2781" i="98" s="1"/>
  <c r="AC2781" i="98"/>
  <c r="AD2780" i="98"/>
  <c r="AE2780" i="98" s="1"/>
  <c r="AF2780" i="98" s="1"/>
  <c r="AG2780" i="98" s="1"/>
  <c r="AC2780" i="98"/>
  <c r="AD2779" i="98"/>
  <c r="AE2779" i="98" s="1"/>
  <c r="AF2779" i="98" s="1"/>
  <c r="AG2779" i="98" s="1"/>
  <c r="AC2779" i="98"/>
  <c r="AD2778" i="98"/>
  <c r="AE2778" i="98" s="1"/>
  <c r="AF2778" i="98" s="1"/>
  <c r="AG2778" i="98" s="1"/>
  <c r="AC2778" i="98"/>
  <c r="AD2777" i="98"/>
  <c r="AE2777" i="98" s="1"/>
  <c r="AF2777" i="98" s="1"/>
  <c r="AG2777" i="98" s="1"/>
  <c r="AC2777" i="98"/>
  <c r="AD2776" i="98"/>
  <c r="AE2776" i="98" s="1"/>
  <c r="AF2776" i="98" s="1"/>
  <c r="AG2776" i="98" s="1"/>
  <c r="AC2776" i="98"/>
  <c r="AD2775" i="98"/>
  <c r="AE2775" i="98" s="1"/>
  <c r="AF2775" i="98" s="1"/>
  <c r="AG2775" i="98" s="1"/>
  <c r="AC2775" i="98"/>
  <c r="AF2774" i="98"/>
  <c r="AG2774" i="98" s="1"/>
  <c r="AD2774" i="98"/>
  <c r="AE2774" i="98" s="1"/>
  <c r="AC2774" i="98"/>
  <c r="AD2773" i="98"/>
  <c r="AE2773" i="98" s="1"/>
  <c r="AF2773" i="98" s="1"/>
  <c r="AG2773" i="98" s="1"/>
  <c r="AC2773" i="98"/>
  <c r="AD2772" i="98"/>
  <c r="AE2772" i="98" s="1"/>
  <c r="AF2772" i="98" s="1"/>
  <c r="AG2772" i="98" s="1"/>
  <c r="AC2772" i="98"/>
  <c r="AD2771" i="98"/>
  <c r="AE2771" i="98" s="1"/>
  <c r="AF2771" i="98" s="1"/>
  <c r="AG2771" i="98" s="1"/>
  <c r="AC2771" i="98"/>
  <c r="AD2770" i="98"/>
  <c r="AE2770" i="98" s="1"/>
  <c r="AF2770" i="98" s="1"/>
  <c r="AG2770" i="98" s="1"/>
  <c r="AC2770" i="98"/>
  <c r="AD2769" i="98"/>
  <c r="AE2769" i="98" s="1"/>
  <c r="AF2769" i="98" s="1"/>
  <c r="AG2769" i="98" s="1"/>
  <c r="AC2769" i="98"/>
  <c r="AD2768" i="98"/>
  <c r="AE2768" i="98" s="1"/>
  <c r="AF2768" i="98" s="1"/>
  <c r="AG2768" i="98" s="1"/>
  <c r="AC2768" i="98"/>
  <c r="AD2767" i="98"/>
  <c r="AE2767" i="98" s="1"/>
  <c r="AF2767" i="98" s="1"/>
  <c r="AG2767" i="98" s="1"/>
  <c r="AC2767" i="98"/>
  <c r="AD2766" i="98"/>
  <c r="AE2766" i="98" s="1"/>
  <c r="AF2766" i="98" s="1"/>
  <c r="AG2766" i="98" s="1"/>
  <c r="AC2766" i="98"/>
  <c r="AF2765" i="98"/>
  <c r="AG2765" i="98" s="1"/>
  <c r="AD2765" i="98"/>
  <c r="AE2765" i="98" s="1"/>
  <c r="AC2765" i="98"/>
  <c r="AD2764" i="98"/>
  <c r="AE2764" i="98" s="1"/>
  <c r="AF2764" i="98" s="1"/>
  <c r="AG2764" i="98" s="1"/>
  <c r="AC2764" i="98"/>
  <c r="AD2763" i="98"/>
  <c r="AE2763" i="98" s="1"/>
  <c r="AF2763" i="98" s="1"/>
  <c r="AG2763" i="98" s="1"/>
  <c r="AC2763" i="98"/>
  <c r="AD2762" i="98"/>
  <c r="AE2762" i="98" s="1"/>
  <c r="AF2762" i="98" s="1"/>
  <c r="AG2762" i="98" s="1"/>
  <c r="AC2762" i="98"/>
  <c r="AD2761" i="98"/>
  <c r="AE2761" i="98" s="1"/>
  <c r="AF2761" i="98" s="1"/>
  <c r="AG2761" i="98" s="1"/>
  <c r="AC2761" i="98"/>
  <c r="AD2760" i="98"/>
  <c r="AE2760" i="98" s="1"/>
  <c r="AF2760" i="98" s="1"/>
  <c r="AG2760" i="98" s="1"/>
  <c r="AC2760" i="98"/>
  <c r="AD2759" i="98"/>
  <c r="AE2759" i="98" s="1"/>
  <c r="AF2759" i="98" s="1"/>
  <c r="AG2759" i="98" s="1"/>
  <c r="AC2759" i="98"/>
  <c r="AD2758" i="98"/>
  <c r="AE2758" i="98" s="1"/>
  <c r="AF2758" i="98" s="1"/>
  <c r="AG2758" i="98" s="1"/>
  <c r="AC2758" i="98"/>
  <c r="AE2757" i="98"/>
  <c r="AF2757" i="98" s="1"/>
  <c r="AG2757" i="98" s="1"/>
  <c r="AD2757" i="98"/>
  <c r="AC2757" i="98"/>
  <c r="AD2756" i="98"/>
  <c r="AE2756" i="98" s="1"/>
  <c r="AF2756" i="98" s="1"/>
  <c r="AG2756" i="98" s="1"/>
  <c r="AC2756" i="98"/>
  <c r="AD2755" i="98"/>
  <c r="AE2755" i="98" s="1"/>
  <c r="AF2755" i="98" s="1"/>
  <c r="AG2755" i="98" s="1"/>
  <c r="AC2755" i="98"/>
  <c r="AD2754" i="98"/>
  <c r="AE2754" i="98" s="1"/>
  <c r="AF2754" i="98" s="1"/>
  <c r="AG2754" i="98" s="1"/>
  <c r="AC2754" i="98"/>
  <c r="AD2753" i="98"/>
  <c r="AE2753" i="98" s="1"/>
  <c r="AF2753" i="98" s="1"/>
  <c r="AG2753" i="98" s="1"/>
  <c r="AC2753" i="98"/>
  <c r="AD2752" i="98"/>
  <c r="AE2752" i="98" s="1"/>
  <c r="AF2752" i="98" s="1"/>
  <c r="AG2752" i="98" s="1"/>
  <c r="AC2752" i="98"/>
  <c r="AD2751" i="98"/>
  <c r="AE2751" i="98" s="1"/>
  <c r="AF2751" i="98" s="1"/>
  <c r="AG2751" i="98" s="1"/>
  <c r="AC2751" i="98"/>
  <c r="AD2750" i="98"/>
  <c r="AE2750" i="98" s="1"/>
  <c r="AF2750" i="98" s="1"/>
  <c r="AG2750" i="98" s="1"/>
  <c r="AC2750" i="98"/>
  <c r="AD2749" i="98"/>
  <c r="AE2749" i="98" s="1"/>
  <c r="AF2749" i="98" s="1"/>
  <c r="AG2749" i="98" s="1"/>
  <c r="AC2749" i="98"/>
  <c r="AD2748" i="98"/>
  <c r="AE2748" i="98" s="1"/>
  <c r="AF2748" i="98" s="1"/>
  <c r="AG2748" i="98" s="1"/>
  <c r="AC2748" i="98"/>
  <c r="AD2747" i="98"/>
  <c r="AE2747" i="98" s="1"/>
  <c r="AF2747" i="98" s="1"/>
  <c r="AG2747" i="98" s="1"/>
  <c r="AC2747" i="98"/>
  <c r="AD2746" i="98"/>
  <c r="AE2746" i="98" s="1"/>
  <c r="AF2746" i="98" s="1"/>
  <c r="AG2746" i="98" s="1"/>
  <c r="AC2746" i="98"/>
  <c r="AD2745" i="98"/>
  <c r="AE2745" i="98" s="1"/>
  <c r="AF2745" i="98" s="1"/>
  <c r="AG2745" i="98" s="1"/>
  <c r="AC2745" i="98"/>
  <c r="AD2744" i="98"/>
  <c r="AE2744" i="98" s="1"/>
  <c r="AF2744" i="98" s="1"/>
  <c r="AG2744" i="98" s="1"/>
  <c r="AC2744" i="98"/>
  <c r="AD2743" i="98"/>
  <c r="AE2743" i="98" s="1"/>
  <c r="AF2743" i="98" s="1"/>
  <c r="AG2743" i="98" s="1"/>
  <c r="AC2743" i="98"/>
  <c r="AF2742" i="98"/>
  <c r="AG2742" i="98" s="1"/>
  <c r="AD2742" i="98"/>
  <c r="AE2742" i="98" s="1"/>
  <c r="AC2742" i="98"/>
  <c r="AE2741" i="98"/>
  <c r="AF2741" i="98" s="1"/>
  <c r="AG2741" i="98" s="1"/>
  <c r="AD2741" i="98"/>
  <c r="AC2741" i="98"/>
  <c r="AD2740" i="98"/>
  <c r="AE2740" i="98" s="1"/>
  <c r="AF2740" i="98" s="1"/>
  <c r="AG2740" i="98" s="1"/>
  <c r="AC2740" i="98"/>
  <c r="AD2739" i="98"/>
  <c r="AE2739" i="98" s="1"/>
  <c r="AF2739" i="98" s="1"/>
  <c r="AG2739" i="98" s="1"/>
  <c r="AC2739" i="98"/>
  <c r="AD2738" i="98"/>
  <c r="AE2738" i="98" s="1"/>
  <c r="AF2738" i="98" s="1"/>
  <c r="AG2738" i="98" s="1"/>
  <c r="AC2738" i="98"/>
  <c r="AD2737" i="98"/>
  <c r="AE2737" i="98" s="1"/>
  <c r="AF2737" i="98" s="1"/>
  <c r="AG2737" i="98" s="1"/>
  <c r="AC2737" i="98"/>
  <c r="AD2736" i="98"/>
  <c r="AE2736" i="98" s="1"/>
  <c r="AF2736" i="98" s="1"/>
  <c r="AG2736" i="98" s="1"/>
  <c r="AC2736" i="98"/>
  <c r="AD2735" i="98"/>
  <c r="AE2735" i="98" s="1"/>
  <c r="AF2735" i="98" s="1"/>
  <c r="AG2735" i="98" s="1"/>
  <c r="AC2735" i="98"/>
  <c r="AD2734" i="98"/>
  <c r="AE2734" i="98" s="1"/>
  <c r="AF2734" i="98" s="1"/>
  <c r="AG2734" i="98" s="1"/>
  <c r="AC2734" i="98"/>
  <c r="AF2733" i="98"/>
  <c r="AG2733" i="98" s="1"/>
  <c r="AD2733" i="98"/>
  <c r="AE2733" i="98" s="1"/>
  <c r="AC2733" i="98"/>
  <c r="AD2732" i="98"/>
  <c r="AE2732" i="98" s="1"/>
  <c r="AF2732" i="98" s="1"/>
  <c r="AG2732" i="98" s="1"/>
  <c r="AC2732" i="98"/>
  <c r="AD2731" i="98"/>
  <c r="AE2731" i="98" s="1"/>
  <c r="AF2731" i="98" s="1"/>
  <c r="AG2731" i="98" s="1"/>
  <c r="AC2731" i="98"/>
  <c r="AD2730" i="98"/>
  <c r="AE2730" i="98" s="1"/>
  <c r="AF2730" i="98" s="1"/>
  <c r="AG2730" i="98" s="1"/>
  <c r="AC2730" i="98"/>
  <c r="AD2729" i="98"/>
  <c r="AE2729" i="98" s="1"/>
  <c r="AF2729" i="98" s="1"/>
  <c r="AG2729" i="98" s="1"/>
  <c r="AC2729" i="98"/>
  <c r="AD2728" i="98"/>
  <c r="AE2728" i="98" s="1"/>
  <c r="AF2728" i="98" s="1"/>
  <c r="AG2728" i="98" s="1"/>
  <c r="AC2728" i="98"/>
  <c r="AD2727" i="98"/>
  <c r="AE2727" i="98" s="1"/>
  <c r="AF2727" i="98" s="1"/>
  <c r="AG2727" i="98" s="1"/>
  <c r="AC2727" i="98"/>
  <c r="AF2726" i="98"/>
  <c r="AG2726" i="98" s="1"/>
  <c r="AD2726" i="98"/>
  <c r="AE2726" i="98" s="1"/>
  <c r="AC2726" i="98"/>
  <c r="AE2725" i="98"/>
  <c r="AF2725" i="98" s="1"/>
  <c r="AG2725" i="98" s="1"/>
  <c r="AD2725" i="98"/>
  <c r="AC2725" i="98"/>
  <c r="AD2724" i="98"/>
  <c r="AE2724" i="98" s="1"/>
  <c r="AF2724" i="98" s="1"/>
  <c r="AG2724" i="98" s="1"/>
  <c r="AC2724" i="98"/>
  <c r="AD2723" i="98"/>
  <c r="AE2723" i="98" s="1"/>
  <c r="AF2723" i="98" s="1"/>
  <c r="AG2723" i="98" s="1"/>
  <c r="AC2723" i="98"/>
  <c r="AD2722" i="98"/>
  <c r="AE2722" i="98" s="1"/>
  <c r="AF2722" i="98" s="1"/>
  <c r="AG2722" i="98" s="1"/>
  <c r="AC2722" i="98"/>
  <c r="AD2721" i="98"/>
  <c r="AE2721" i="98" s="1"/>
  <c r="AF2721" i="98" s="1"/>
  <c r="AG2721" i="98" s="1"/>
  <c r="AC2721" i="98"/>
  <c r="AD2720" i="98"/>
  <c r="AE2720" i="98" s="1"/>
  <c r="AF2720" i="98" s="1"/>
  <c r="AG2720" i="98" s="1"/>
  <c r="AC2720" i="98"/>
  <c r="AD2719" i="98"/>
  <c r="AE2719" i="98" s="1"/>
  <c r="AF2719" i="98" s="1"/>
  <c r="AG2719" i="98" s="1"/>
  <c r="AC2719" i="98"/>
  <c r="AD2718" i="98"/>
  <c r="AE2718" i="98" s="1"/>
  <c r="AF2718" i="98" s="1"/>
  <c r="AG2718" i="98" s="1"/>
  <c r="AC2718" i="98"/>
  <c r="AF2717" i="98"/>
  <c r="AG2717" i="98" s="1"/>
  <c r="AD2717" i="98"/>
  <c r="AE2717" i="98" s="1"/>
  <c r="AC2717" i="98"/>
  <c r="AD2716" i="98"/>
  <c r="AE2716" i="98" s="1"/>
  <c r="AF2716" i="98" s="1"/>
  <c r="AG2716" i="98" s="1"/>
  <c r="AC2716" i="98"/>
  <c r="AD2715" i="98"/>
  <c r="AE2715" i="98" s="1"/>
  <c r="AF2715" i="98" s="1"/>
  <c r="AG2715" i="98" s="1"/>
  <c r="AC2715" i="98"/>
  <c r="AD2714" i="98"/>
  <c r="AE2714" i="98" s="1"/>
  <c r="AF2714" i="98" s="1"/>
  <c r="AG2714" i="98" s="1"/>
  <c r="AC2714" i="98"/>
  <c r="AD2713" i="98"/>
  <c r="AE2713" i="98" s="1"/>
  <c r="AF2713" i="98" s="1"/>
  <c r="AG2713" i="98" s="1"/>
  <c r="AC2713" i="98"/>
  <c r="AG2712" i="98"/>
  <c r="AD2712" i="98"/>
  <c r="AE2712" i="98" s="1"/>
  <c r="AF2712" i="98" s="1"/>
  <c r="AC2712" i="98"/>
  <c r="AD2711" i="98"/>
  <c r="AE2711" i="98" s="1"/>
  <c r="AF2711" i="98" s="1"/>
  <c r="AG2711" i="98" s="1"/>
  <c r="AC2711" i="98"/>
  <c r="AD2710" i="98"/>
  <c r="AE2710" i="98" s="1"/>
  <c r="AF2710" i="98" s="1"/>
  <c r="AG2710" i="98" s="1"/>
  <c r="AC2710" i="98"/>
  <c r="AD2709" i="98"/>
  <c r="AE2709" i="98" s="1"/>
  <c r="AF2709" i="98" s="1"/>
  <c r="AG2709" i="98" s="1"/>
  <c r="AC2709" i="98"/>
  <c r="AD2708" i="98"/>
  <c r="AE2708" i="98" s="1"/>
  <c r="AF2708" i="98" s="1"/>
  <c r="AG2708" i="98" s="1"/>
  <c r="AC2708" i="98"/>
  <c r="AD2707" i="98"/>
  <c r="AE2707" i="98" s="1"/>
  <c r="AF2707" i="98" s="1"/>
  <c r="AG2707" i="98" s="1"/>
  <c r="AC2707" i="98"/>
  <c r="AD2706" i="98"/>
  <c r="AE2706" i="98" s="1"/>
  <c r="AF2706" i="98" s="1"/>
  <c r="AG2706" i="98" s="1"/>
  <c r="AC2706" i="98"/>
  <c r="AD2705" i="98"/>
  <c r="AE2705" i="98" s="1"/>
  <c r="AF2705" i="98" s="1"/>
  <c r="AG2705" i="98" s="1"/>
  <c r="AC2705" i="98"/>
  <c r="AD2704" i="98"/>
  <c r="AE2704" i="98" s="1"/>
  <c r="AF2704" i="98" s="1"/>
  <c r="AG2704" i="98" s="1"/>
  <c r="AC2704" i="98"/>
  <c r="AD2703" i="98"/>
  <c r="AE2703" i="98" s="1"/>
  <c r="AF2703" i="98" s="1"/>
  <c r="AG2703" i="98" s="1"/>
  <c r="AC2703" i="98"/>
  <c r="AD2702" i="98"/>
  <c r="AE2702" i="98" s="1"/>
  <c r="AF2702" i="98" s="1"/>
  <c r="AG2702" i="98" s="1"/>
  <c r="AC2702" i="98"/>
  <c r="AE2701" i="98"/>
  <c r="AF2701" i="98" s="1"/>
  <c r="AG2701" i="98" s="1"/>
  <c r="AD2701" i="98"/>
  <c r="AC2701" i="98"/>
  <c r="AD2700" i="98"/>
  <c r="AE2700" i="98" s="1"/>
  <c r="AF2700" i="98" s="1"/>
  <c r="AG2700" i="98" s="1"/>
  <c r="AC2700" i="98"/>
  <c r="AD2699" i="98"/>
  <c r="AE2699" i="98" s="1"/>
  <c r="AF2699" i="98" s="1"/>
  <c r="AG2699" i="98" s="1"/>
  <c r="AC2699" i="98"/>
  <c r="AE2698" i="98"/>
  <c r="AF2698" i="98" s="1"/>
  <c r="AG2698" i="98" s="1"/>
  <c r="AD2698" i="98"/>
  <c r="AC2698" i="98"/>
  <c r="AD2697" i="98"/>
  <c r="AE2697" i="98" s="1"/>
  <c r="AF2697" i="98" s="1"/>
  <c r="AG2697" i="98" s="1"/>
  <c r="AC2697" i="98"/>
  <c r="AD2696" i="98"/>
  <c r="AE2696" i="98" s="1"/>
  <c r="AF2696" i="98" s="1"/>
  <c r="AG2696" i="98" s="1"/>
  <c r="AC2696" i="98"/>
  <c r="AD2695" i="98"/>
  <c r="AE2695" i="98" s="1"/>
  <c r="AF2695" i="98" s="1"/>
  <c r="AG2695" i="98" s="1"/>
  <c r="AC2695" i="98"/>
  <c r="AD2694" i="98"/>
  <c r="AE2694" i="98" s="1"/>
  <c r="AF2694" i="98" s="1"/>
  <c r="AG2694" i="98" s="1"/>
  <c r="AC2694" i="98"/>
  <c r="AD2693" i="98"/>
  <c r="AE2693" i="98" s="1"/>
  <c r="AF2693" i="98" s="1"/>
  <c r="AG2693" i="98" s="1"/>
  <c r="AC2693" i="98"/>
  <c r="AD2692" i="98"/>
  <c r="AE2692" i="98" s="1"/>
  <c r="AF2692" i="98" s="1"/>
  <c r="AG2692" i="98" s="1"/>
  <c r="AC2692" i="98"/>
  <c r="AD2691" i="98"/>
  <c r="AE2691" i="98" s="1"/>
  <c r="AF2691" i="98" s="1"/>
  <c r="AG2691" i="98" s="1"/>
  <c r="AC2691" i="98"/>
  <c r="AD2690" i="98"/>
  <c r="AE2690" i="98" s="1"/>
  <c r="AF2690" i="98" s="1"/>
  <c r="AG2690" i="98" s="1"/>
  <c r="AC2690" i="98"/>
  <c r="AD2689" i="98"/>
  <c r="AE2689" i="98" s="1"/>
  <c r="AF2689" i="98" s="1"/>
  <c r="AG2689" i="98" s="1"/>
  <c r="AC2689" i="98"/>
  <c r="AD2688" i="98"/>
  <c r="AE2688" i="98" s="1"/>
  <c r="AF2688" i="98" s="1"/>
  <c r="AG2688" i="98" s="1"/>
  <c r="AC2688" i="98"/>
  <c r="AD2687" i="98"/>
  <c r="AE2687" i="98" s="1"/>
  <c r="AF2687" i="98" s="1"/>
  <c r="AG2687" i="98" s="1"/>
  <c r="AC2687" i="98"/>
  <c r="AD2686" i="98"/>
  <c r="AE2686" i="98" s="1"/>
  <c r="AF2686" i="98" s="1"/>
  <c r="AG2686" i="98" s="1"/>
  <c r="AC2686" i="98"/>
  <c r="AD2685" i="98"/>
  <c r="AE2685" i="98" s="1"/>
  <c r="AF2685" i="98" s="1"/>
  <c r="AG2685" i="98" s="1"/>
  <c r="AC2685" i="98"/>
  <c r="AD2684" i="98"/>
  <c r="AE2684" i="98" s="1"/>
  <c r="AF2684" i="98" s="1"/>
  <c r="AG2684" i="98" s="1"/>
  <c r="AC2684" i="98"/>
  <c r="AD2683" i="98"/>
  <c r="AE2683" i="98" s="1"/>
  <c r="AF2683" i="98" s="1"/>
  <c r="AG2683" i="98" s="1"/>
  <c r="AC2683" i="98"/>
  <c r="AD2682" i="98"/>
  <c r="AE2682" i="98" s="1"/>
  <c r="AF2682" i="98" s="1"/>
  <c r="AG2682" i="98" s="1"/>
  <c r="AC2682" i="98"/>
  <c r="AD2681" i="98"/>
  <c r="AE2681" i="98" s="1"/>
  <c r="AF2681" i="98" s="1"/>
  <c r="AG2681" i="98" s="1"/>
  <c r="AC2681" i="98"/>
  <c r="AD2680" i="98"/>
  <c r="AE2680" i="98" s="1"/>
  <c r="AF2680" i="98" s="1"/>
  <c r="AG2680" i="98" s="1"/>
  <c r="AC2680" i="98"/>
  <c r="AD2679" i="98"/>
  <c r="AE2679" i="98" s="1"/>
  <c r="AF2679" i="98" s="1"/>
  <c r="AG2679" i="98" s="1"/>
  <c r="AC2679" i="98"/>
  <c r="AD2678" i="98"/>
  <c r="AE2678" i="98" s="1"/>
  <c r="AF2678" i="98" s="1"/>
  <c r="AG2678" i="98" s="1"/>
  <c r="AC2678" i="98"/>
  <c r="AD2677" i="98"/>
  <c r="AE2677" i="98" s="1"/>
  <c r="AF2677" i="98" s="1"/>
  <c r="AG2677" i="98" s="1"/>
  <c r="AC2677" i="98"/>
  <c r="AD2676" i="98"/>
  <c r="AE2676" i="98" s="1"/>
  <c r="AF2676" i="98" s="1"/>
  <c r="AG2676" i="98" s="1"/>
  <c r="AC2676" i="98"/>
  <c r="AD2675" i="98"/>
  <c r="AE2675" i="98" s="1"/>
  <c r="AF2675" i="98" s="1"/>
  <c r="AG2675" i="98" s="1"/>
  <c r="AC2675" i="98"/>
  <c r="AD2674" i="98"/>
  <c r="AE2674" i="98" s="1"/>
  <c r="AF2674" i="98" s="1"/>
  <c r="AG2674" i="98" s="1"/>
  <c r="AC2674" i="98"/>
  <c r="AD2673" i="98"/>
  <c r="AE2673" i="98" s="1"/>
  <c r="AF2673" i="98" s="1"/>
  <c r="AG2673" i="98" s="1"/>
  <c r="AC2673" i="98"/>
  <c r="AD2672" i="98"/>
  <c r="AE2672" i="98" s="1"/>
  <c r="AF2672" i="98" s="1"/>
  <c r="AG2672" i="98" s="1"/>
  <c r="AC2672" i="98"/>
  <c r="AD2671" i="98"/>
  <c r="AE2671" i="98" s="1"/>
  <c r="AF2671" i="98" s="1"/>
  <c r="AG2671" i="98" s="1"/>
  <c r="AC2671" i="98"/>
  <c r="AD2670" i="98"/>
  <c r="AE2670" i="98" s="1"/>
  <c r="AF2670" i="98" s="1"/>
  <c r="AG2670" i="98" s="1"/>
  <c r="AC2670" i="98"/>
  <c r="AD2669" i="98"/>
  <c r="AE2669" i="98" s="1"/>
  <c r="AF2669" i="98" s="1"/>
  <c r="AG2669" i="98" s="1"/>
  <c r="AC2669" i="98"/>
  <c r="AD2668" i="98"/>
  <c r="AE2668" i="98" s="1"/>
  <c r="AF2668" i="98" s="1"/>
  <c r="AG2668" i="98" s="1"/>
  <c r="AC2668" i="98"/>
  <c r="AD2667" i="98"/>
  <c r="AE2667" i="98" s="1"/>
  <c r="AF2667" i="98" s="1"/>
  <c r="AG2667" i="98" s="1"/>
  <c r="AC2667" i="98"/>
  <c r="AD2666" i="98"/>
  <c r="AE2666" i="98" s="1"/>
  <c r="AF2666" i="98" s="1"/>
  <c r="AG2666" i="98" s="1"/>
  <c r="AC2666" i="98"/>
  <c r="AD2665" i="98"/>
  <c r="AE2665" i="98" s="1"/>
  <c r="AF2665" i="98" s="1"/>
  <c r="AG2665" i="98" s="1"/>
  <c r="AC2665" i="98"/>
  <c r="AD2664" i="98"/>
  <c r="AE2664" i="98" s="1"/>
  <c r="AF2664" i="98" s="1"/>
  <c r="AG2664" i="98" s="1"/>
  <c r="AC2664" i="98"/>
  <c r="AD2663" i="98"/>
  <c r="AE2663" i="98" s="1"/>
  <c r="AF2663" i="98" s="1"/>
  <c r="AG2663" i="98" s="1"/>
  <c r="AC2663" i="98"/>
  <c r="AD2662" i="98"/>
  <c r="AE2662" i="98" s="1"/>
  <c r="AF2662" i="98" s="1"/>
  <c r="AG2662" i="98" s="1"/>
  <c r="AC2662" i="98"/>
  <c r="AD2661" i="98"/>
  <c r="AE2661" i="98" s="1"/>
  <c r="AF2661" i="98" s="1"/>
  <c r="AG2661" i="98" s="1"/>
  <c r="AC2661" i="98"/>
  <c r="AD2660" i="98"/>
  <c r="AE2660" i="98" s="1"/>
  <c r="AF2660" i="98" s="1"/>
  <c r="AG2660" i="98" s="1"/>
  <c r="AC2660" i="98"/>
  <c r="AD2659" i="98"/>
  <c r="AE2659" i="98" s="1"/>
  <c r="AF2659" i="98" s="1"/>
  <c r="AG2659" i="98" s="1"/>
  <c r="AC2659" i="98"/>
  <c r="AD2658" i="98"/>
  <c r="AE2658" i="98" s="1"/>
  <c r="AF2658" i="98" s="1"/>
  <c r="AG2658" i="98" s="1"/>
  <c r="AC2658" i="98"/>
  <c r="AD2657" i="98"/>
  <c r="AE2657" i="98" s="1"/>
  <c r="AF2657" i="98" s="1"/>
  <c r="AG2657" i="98" s="1"/>
  <c r="AC2657" i="98"/>
  <c r="AD2656" i="98"/>
  <c r="AE2656" i="98" s="1"/>
  <c r="AF2656" i="98" s="1"/>
  <c r="AG2656" i="98" s="1"/>
  <c r="AC2656" i="98"/>
  <c r="AD2655" i="98"/>
  <c r="AE2655" i="98" s="1"/>
  <c r="AF2655" i="98" s="1"/>
  <c r="AG2655" i="98" s="1"/>
  <c r="AC2655" i="98"/>
  <c r="AD2654" i="98"/>
  <c r="AE2654" i="98" s="1"/>
  <c r="AF2654" i="98" s="1"/>
  <c r="AG2654" i="98" s="1"/>
  <c r="AC2654" i="98"/>
  <c r="AD2653" i="98"/>
  <c r="AE2653" i="98" s="1"/>
  <c r="AF2653" i="98" s="1"/>
  <c r="AG2653" i="98" s="1"/>
  <c r="AC2653" i="98"/>
  <c r="AD2652" i="98"/>
  <c r="AE2652" i="98" s="1"/>
  <c r="AF2652" i="98" s="1"/>
  <c r="AG2652" i="98" s="1"/>
  <c r="AC2652" i="98"/>
  <c r="AD2651" i="98"/>
  <c r="AE2651" i="98" s="1"/>
  <c r="AF2651" i="98" s="1"/>
  <c r="AG2651" i="98" s="1"/>
  <c r="AC2651" i="98"/>
  <c r="AD2650" i="98"/>
  <c r="AE2650" i="98" s="1"/>
  <c r="AF2650" i="98" s="1"/>
  <c r="AG2650" i="98" s="1"/>
  <c r="AC2650" i="98"/>
  <c r="AE2649" i="98"/>
  <c r="AF2649" i="98" s="1"/>
  <c r="AG2649" i="98" s="1"/>
  <c r="AD2649" i="98"/>
  <c r="AC2649" i="98"/>
  <c r="AD2648" i="98"/>
  <c r="AE2648" i="98" s="1"/>
  <c r="AF2648" i="98" s="1"/>
  <c r="AG2648" i="98" s="1"/>
  <c r="AC2648" i="98"/>
  <c r="AD2647" i="98"/>
  <c r="AE2647" i="98" s="1"/>
  <c r="AF2647" i="98" s="1"/>
  <c r="AG2647" i="98" s="1"/>
  <c r="AC2647" i="98"/>
  <c r="AD2646" i="98"/>
  <c r="AE2646" i="98" s="1"/>
  <c r="AF2646" i="98" s="1"/>
  <c r="AG2646" i="98" s="1"/>
  <c r="AC2646" i="98"/>
  <c r="AD2645" i="98"/>
  <c r="AE2645" i="98" s="1"/>
  <c r="AF2645" i="98" s="1"/>
  <c r="AG2645" i="98" s="1"/>
  <c r="AC2645" i="98"/>
  <c r="AD2644" i="98"/>
  <c r="AE2644" i="98" s="1"/>
  <c r="AF2644" i="98" s="1"/>
  <c r="AG2644" i="98" s="1"/>
  <c r="AC2644" i="98"/>
  <c r="AD2643" i="98"/>
  <c r="AE2643" i="98" s="1"/>
  <c r="AF2643" i="98" s="1"/>
  <c r="AG2643" i="98" s="1"/>
  <c r="AC2643" i="98"/>
  <c r="AD2642" i="98"/>
  <c r="AE2642" i="98" s="1"/>
  <c r="AF2642" i="98" s="1"/>
  <c r="AG2642" i="98" s="1"/>
  <c r="AC2642" i="98"/>
  <c r="AD2641" i="98"/>
  <c r="AE2641" i="98" s="1"/>
  <c r="AF2641" i="98" s="1"/>
  <c r="AG2641" i="98" s="1"/>
  <c r="AC2641" i="98"/>
  <c r="AD2640" i="98"/>
  <c r="AE2640" i="98" s="1"/>
  <c r="AF2640" i="98" s="1"/>
  <c r="AG2640" i="98" s="1"/>
  <c r="AC2640" i="98"/>
  <c r="AD2639" i="98"/>
  <c r="AE2639" i="98" s="1"/>
  <c r="AF2639" i="98" s="1"/>
  <c r="AG2639" i="98" s="1"/>
  <c r="AC2639" i="98"/>
  <c r="AD2638" i="98"/>
  <c r="AE2638" i="98" s="1"/>
  <c r="AF2638" i="98" s="1"/>
  <c r="AG2638" i="98" s="1"/>
  <c r="AC2638" i="98"/>
  <c r="AD2637" i="98"/>
  <c r="AE2637" i="98" s="1"/>
  <c r="AF2637" i="98" s="1"/>
  <c r="AG2637" i="98" s="1"/>
  <c r="AC2637" i="98"/>
  <c r="AD2636" i="98"/>
  <c r="AE2636" i="98" s="1"/>
  <c r="AF2636" i="98" s="1"/>
  <c r="AG2636" i="98" s="1"/>
  <c r="AC2636" i="98"/>
  <c r="AD2635" i="98"/>
  <c r="AE2635" i="98" s="1"/>
  <c r="AF2635" i="98" s="1"/>
  <c r="AG2635" i="98" s="1"/>
  <c r="AC2635" i="98"/>
  <c r="AE2634" i="98"/>
  <c r="AF2634" i="98" s="1"/>
  <c r="AG2634" i="98" s="1"/>
  <c r="AD2634" i="98"/>
  <c r="AC2634" i="98"/>
  <c r="AE2633" i="98"/>
  <c r="AF2633" i="98" s="1"/>
  <c r="AG2633" i="98" s="1"/>
  <c r="AD2633" i="98"/>
  <c r="AC2633" i="98"/>
  <c r="AD2632" i="98"/>
  <c r="AE2632" i="98" s="1"/>
  <c r="AF2632" i="98" s="1"/>
  <c r="AG2632" i="98" s="1"/>
  <c r="AC2632" i="98"/>
  <c r="AD2631" i="98"/>
  <c r="AE2631" i="98" s="1"/>
  <c r="AF2631" i="98" s="1"/>
  <c r="AG2631" i="98" s="1"/>
  <c r="AC2631" i="98"/>
  <c r="AD2630" i="98"/>
  <c r="AE2630" i="98" s="1"/>
  <c r="AF2630" i="98" s="1"/>
  <c r="AG2630" i="98" s="1"/>
  <c r="AC2630" i="98"/>
  <c r="AD2629" i="98"/>
  <c r="AE2629" i="98" s="1"/>
  <c r="AF2629" i="98" s="1"/>
  <c r="AG2629" i="98" s="1"/>
  <c r="AC2629" i="98"/>
  <c r="AD2628" i="98"/>
  <c r="AE2628" i="98" s="1"/>
  <c r="AF2628" i="98" s="1"/>
  <c r="AG2628" i="98" s="1"/>
  <c r="AC2628" i="98"/>
  <c r="AD2627" i="98"/>
  <c r="AE2627" i="98" s="1"/>
  <c r="AF2627" i="98" s="1"/>
  <c r="AG2627" i="98" s="1"/>
  <c r="AC2627" i="98"/>
  <c r="AD2626" i="98"/>
  <c r="AE2626" i="98" s="1"/>
  <c r="AF2626" i="98" s="1"/>
  <c r="AG2626" i="98" s="1"/>
  <c r="AC2626" i="98"/>
  <c r="AD2625" i="98"/>
  <c r="AE2625" i="98" s="1"/>
  <c r="AF2625" i="98" s="1"/>
  <c r="AG2625" i="98" s="1"/>
  <c r="AC2625" i="98"/>
  <c r="AD2624" i="98"/>
  <c r="AE2624" i="98" s="1"/>
  <c r="AF2624" i="98" s="1"/>
  <c r="AG2624" i="98" s="1"/>
  <c r="AC2624" i="98"/>
  <c r="AD2623" i="98"/>
  <c r="AE2623" i="98" s="1"/>
  <c r="AF2623" i="98" s="1"/>
  <c r="AG2623" i="98" s="1"/>
  <c r="AC2623" i="98"/>
  <c r="AD2622" i="98"/>
  <c r="AE2622" i="98" s="1"/>
  <c r="AF2622" i="98" s="1"/>
  <c r="AG2622" i="98" s="1"/>
  <c r="AC2622" i="98"/>
  <c r="AD2621" i="98"/>
  <c r="AE2621" i="98" s="1"/>
  <c r="AF2621" i="98" s="1"/>
  <c r="AG2621" i="98" s="1"/>
  <c r="AC2621" i="98"/>
  <c r="AD2620" i="98"/>
  <c r="AE2620" i="98" s="1"/>
  <c r="AF2620" i="98" s="1"/>
  <c r="AG2620" i="98" s="1"/>
  <c r="AC2620" i="98"/>
  <c r="AD2619" i="98"/>
  <c r="AE2619" i="98" s="1"/>
  <c r="AF2619" i="98" s="1"/>
  <c r="AG2619" i="98" s="1"/>
  <c r="AC2619" i="98"/>
  <c r="AD2618" i="98"/>
  <c r="AE2618" i="98" s="1"/>
  <c r="AF2618" i="98" s="1"/>
  <c r="AG2618" i="98" s="1"/>
  <c r="AC2618" i="98"/>
  <c r="AD2617" i="98"/>
  <c r="AE2617" i="98" s="1"/>
  <c r="AF2617" i="98" s="1"/>
  <c r="AG2617" i="98" s="1"/>
  <c r="AC2617" i="98"/>
  <c r="AD2616" i="98"/>
  <c r="AE2616" i="98" s="1"/>
  <c r="AF2616" i="98" s="1"/>
  <c r="AG2616" i="98" s="1"/>
  <c r="AC2616" i="98"/>
  <c r="AD2615" i="98"/>
  <c r="AE2615" i="98" s="1"/>
  <c r="AF2615" i="98" s="1"/>
  <c r="AG2615" i="98" s="1"/>
  <c r="AC2615" i="98"/>
  <c r="AD2614" i="98"/>
  <c r="AE2614" i="98" s="1"/>
  <c r="AF2614" i="98" s="1"/>
  <c r="AG2614" i="98" s="1"/>
  <c r="AC2614" i="98"/>
  <c r="AD2613" i="98"/>
  <c r="AE2613" i="98" s="1"/>
  <c r="AF2613" i="98" s="1"/>
  <c r="AG2613" i="98" s="1"/>
  <c r="AC2613" i="98"/>
  <c r="AD2612" i="98"/>
  <c r="AE2612" i="98" s="1"/>
  <c r="AF2612" i="98" s="1"/>
  <c r="AG2612" i="98" s="1"/>
  <c r="AC2612" i="98"/>
  <c r="AD2611" i="98"/>
  <c r="AE2611" i="98" s="1"/>
  <c r="AF2611" i="98" s="1"/>
  <c r="AG2611" i="98" s="1"/>
  <c r="AC2611" i="98"/>
  <c r="AD2610" i="98"/>
  <c r="AE2610" i="98" s="1"/>
  <c r="AF2610" i="98" s="1"/>
  <c r="AG2610" i="98" s="1"/>
  <c r="AC2610" i="98"/>
  <c r="AD2609" i="98"/>
  <c r="AE2609" i="98" s="1"/>
  <c r="AF2609" i="98" s="1"/>
  <c r="AG2609" i="98" s="1"/>
  <c r="AC2609" i="98"/>
  <c r="AD2608" i="98"/>
  <c r="AE2608" i="98" s="1"/>
  <c r="AF2608" i="98" s="1"/>
  <c r="AG2608" i="98" s="1"/>
  <c r="AC2608" i="98"/>
  <c r="AD2607" i="98"/>
  <c r="AE2607" i="98" s="1"/>
  <c r="AF2607" i="98" s="1"/>
  <c r="AG2607" i="98" s="1"/>
  <c r="AC2607" i="98"/>
  <c r="AD2606" i="98"/>
  <c r="AE2606" i="98" s="1"/>
  <c r="AF2606" i="98" s="1"/>
  <c r="AG2606" i="98" s="1"/>
  <c r="AC2606" i="98"/>
  <c r="AD2605" i="98"/>
  <c r="AE2605" i="98" s="1"/>
  <c r="AF2605" i="98" s="1"/>
  <c r="AG2605" i="98" s="1"/>
  <c r="AC2605" i="98"/>
  <c r="AD2604" i="98"/>
  <c r="AE2604" i="98" s="1"/>
  <c r="AF2604" i="98" s="1"/>
  <c r="AG2604" i="98" s="1"/>
  <c r="AC2604" i="98"/>
  <c r="AD2603" i="98"/>
  <c r="AE2603" i="98" s="1"/>
  <c r="AF2603" i="98" s="1"/>
  <c r="AG2603" i="98" s="1"/>
  <c r="AC2603" i="98"/>
  <c r="AD2602" i="98"/>
  <c r="AE2602" i="98" s="1"/>
  <c r="AF2602" i="98" s="1"/>
  <c r="AG2602" i="98" s="1"/>
  <c r="AC2602" i="98"/>
  <c r="AD2601" i="98"/>
  <c r="AE2601" i="98" s="1"/>
  <c r="AF2601" i="98" s="1"/>
  <c r="AG2601" i="98" s="1"/>
  <c r="AC2601" i="98"/>
  <c r="AD2600" i="98"/>
  <c r="AE2600" i="98" s="1"/>
  <c r="AF2600" i="98" s="1"/>
  <c r="AG2600" i="98" s="1"/>
  <c r="AC2600" i="98"/>
  <c r="AD2599" i="98"/>
  <c r="AE2599" i="98" s="1"/>
  <c r="AF2599" i="98" s="1"/>
  <c r="AG2599" i="98" s="1"/>
  <c r="AC2599" i="98"/>
  <c r="AD2598" i="98"/>
  <c r="AE2598" i="98" s="1"/>
  <c r="AF2598" i="98" s="1"/>
  <c r="AG2598" i="98" s="1"/>
  <c r="AC2598" i="98"/>
  <c r="AD2597" i="98"/>
  <c r="AE2597" i="98" s="1"/>
  <c r="AF2597" i="98" s="1"/>
  <c r="AG2597" i="98" s="1"/>
  <c r="AC2597" i="98"/>
  <c r="AD2596" i="98"/>
  <c r="AE2596" i="98" s="1"/>
  <c r="AF2596" i="98" s="1"/>
  <c r="AG2596" i="98" s="1"/>
  <c r="AC2596" i="98"/>
  <c r="AD2595" i="98"/>
  <c r="AE2595" i="98" s="1"/>
  <c r="AF2595" i="98" s="1"/>
  <c r="AG2595" i="98" s="1"/>
  <c r="AC2595" i="98"/>
  <c r="AD2594" i="98"/>
  <c r="AE2594" i="98" s="1"/>
  <c r="AF2594" i="98" s="1"/>
  <c r="AG2594" i="98" s="1"/>
  <c r="AC2594" i="98"/>
  <c r="AD2593" i="98"/>
  <c r="AE2593" i="98" s="1"/>
  <c r="AF2593" i="98" s="1"/>
  <c r="AG2593" i="98" s="1"/>
  <c r="AC2593" i="98"/>
  <c r="AD2592" i="98"/>
  <c r="AE2592" i="98" s="1"/>
  <c r="AF2592" i="98" s="1"/>
  <c r="AG2592" i="98" s="1"/>
  <c r="AC2592" i="98"/>
  <c r="AD2591" i="98"/>
  <c r="AE2591" i="98" s="1"/>
  <c r="AF2591" i="98" s="1"/>
  <c r="AG2591" i="98" s="1"/>
  <c r="AC2591" i="98"/>
  <c r="AD2590" i="98"/>
  <c r="AE2590" i="98" s="1"/>
  <c r="AF2590" i="98" s="1"/>
  <c r="AG2590" i="98" s="1"/>
  <c r="AC2590" i="98"/>
  <c r="AD2589" i="98"/>
  <c r="AE2589" i="98" s="1"/>
  <c r="AF2589" i="98" s="1"/>
  <c r="AG2589" i="98" s="1"/>
  <c r="AC2589" i="98"/>
  <c r="AD2588" i="98"/>
  <c r="AE2588" i="98" s="1"/>
  <c r="AF2588" i="98" s="1"/>
  <c r="AG2588" i="98" s="1"/>
  <c r="AC2588" i="98"/>
  <c r="AD2587" i="98"/>
  <c r="AE2587" i="98" s="1"/>
  <c r="AF2587" i="98" s="1"/>
  <c r="AG2587" i="98" s="1"/>
  <c r="AC2587" i="98"/>
  <c r="AD2586" i="98"/>
  <c r="AE2586" i="98" s="1"/>
  <c r="AF2586" i="98" s="1"/>
  <c r="AG2586" i="98" s="1"/>
  <c r="AC2586" i="98"/>
  <c r="AD2585" i="98"/>
  <c r="AE2585" i="98" s="1"/>
  <c r="AF2585" i="98" s="1"/>
  <c r="AG2585" i="98" s="1"/>
  <c r="AC2585" i="98"/>
  <c r="AD2584" i="98"/>
  <c r="AE2584" i="98" s="1"/>
  <c r="AF2584" i="98" s="1"/>
  <c r="AG2584" i="98" s="1"/>
  <c r="AC2584" i="98"/>
  <c r="AD2583" i="98"/>
  <c r="AE2583" i="98" s="1"/>
  <c r="AF2583" i="98" s="1"/>
  <c r="AG2583" i="98" s="1"/>
  <c r="AC2583" i="98"/>
  <c r="AD2582" i="98"/>
  <c r="AE2582" i="98" s="1"/>
  <c r="AF2582" i="98" s="1"/>
  <c r="AG2582" i="98" s="1"/>
  <c r="AC2582" i="98"/>
  <c r="AD2581" i="98"/>
  <c r="AE2581" i="98" s="1"/>
  <c r="AF2581" i="98" s="1"/>
  <c r="AG2581" i="98" s="1"/>
  <c r="AC2581" i="98"/>
  <c r="AD2580" i="98"/>
  <c r="AE2580" i="98" s="1"/>
  <c r="AF2580" i="98" s="1"/>
  <c r="AG2580" i="98" s="1"/>
  <c r="AC2580" i="98"/>
  <c r="AD2579" i="98"/>
  <c r="AE2579" i="98" s="1"/>
  <c r="AF2579" i="98" s="1"/>
  <c r="AG2579" i="98" s="1"/>
  <c r="AC2579" i="98"/>
  <c r="AF2578" i="98"/>
  <c r="AG2578" i="98" s="1"/>
  <c r="AD2578" i="98"/>
  <c r="AE2578" i="98" s="1"/>
  <c r="AC2578" i="98"/>
  <c r="AD2577" i="98"/>
  <c r="AE2577" i="98" s="1"/>
  <c r="AF2577" i="98" s="1"/>
  <c r="AG2577" i="98" s="1"/>
  <c r="AC2577" i="98"/>
  <c r="AD2576" i="98"/>
  <c r="AE2576" i="98" s="1"/>
  <c r="AF2576" i="98" s="1"/>
  <c r="AG2576" i="98" s="1"/>
  <c r="AC2576" i="98"/>
  <c r="AE2575" i="98"/>
  <c r="AF2575" i="98" s="1"/>
  <c r="AG2575" i="98" s="1"/>
  <c r="AD2575" i="98"/>
  <c r="AC2575" i="98"/>
  <c r="AD2574" i="98"/>
  <c r="AE2574" i="98" s="1"/>
  <c r="AF2574" i="98" s="1"/>
  <c r="AG2574" i="98" s="1"/>
  <c r="AC2574" i="98"/>
  <c r="AD2573" i="98"/>
  <c r="AE2573" i="98" s="1"/>
  <c r="AF2573" i="98" s="1"/>
  <c r="AG2573" i="98" s="1"/>
  <c r="AC2573" i="98"/>
  <c r="AD2572" i="98"/>
  <c r="AE2572" i="98" s="1"/>
  <c r="AF2572" i="98" s="1"/>
  <c r="AG2572" i="98" s="1"/>
  <c r="AC2572" i="98"/>
  <c r="AD2571" i="98"/>
  <c r="AE2571" i="98" s="1"/>
  <c r="AF2571" i="98" s="1"/>
  <c r="AG2571" i="98" s="1"/>
  <c r="AC2571" i="98"/>
  <c r="AD2570" i="98"/>
  <c r="AE2570" i="98" s="1"/>
  <c r="AF2570" i="98" s="1"/>
  <c r="AG2570" i="98" s="1"/>
  <c r="AC2570" i="98"/>
  <c r="AD2569" i="98"/>
  <c r="AE2569" i="98" s="1"/>
  <c r="AF2569" i="98" s="1"/>
  <c r="AG2569" i="98" s="1"/>
  <c r="AC2569" i="98"/>
  <c r="AD2568" i="98"/>
  <c r="AE2568" i="98" s="1"/>
  <c r="AF2568" i="98" s="1"/>
  <c r="AG2568" i="98" s="1"/>
  <c r="AC2568" i="98"/>
  <c r="AD2567" i="98"/>
  <c r="AE2567" i="98" s="1"/>
  <c r="AF2567" i="98" s="1"/>
  <c r="AG2567" i="98" s="1"/>
  <c r="AC2567" i="98"/>
  <c r="AF2566" i="98"/>
  <c r="AG2566" i="98" s="1"/>
  <c r="AD2566" i="98"/>
  <c r="AE2566" i="98" s="1"/>
  <c r="AC2566" i="98"/>
  <c r="AD2565" i="98"/>
  <c r="AE2565" i="98" s="1"/>
  <c r="AF2565" i="98" s="1"/>
  <c r="AG2565" i="98" s="1"/>
  <c r="AC2565" i="98"/>
  <c r="AD2564" i="98"/>
  <c r="AE2564" i="98" s="1"/>
  <c r="AF2564" i="98" s="1"/>
  <c r="AG2564" i="98" s="1"/>
  <c r="AC2564" i="98"/>
  <c r="AD2563" i="98"/>
  <c r="AE2563" i="98" s="1"/>
  <c r="AF2563" i="98" s="1"/>
  <c r="AG2563" i="98" s="1"/>
  <c r="AC2563" i="98"/>
  <c r="AD2562" i="98"/>
  <c r="AE2562" i="98" s="1"/>
  <c r="AF2562" i="98" s="1"/>
  <c r="AG2562" i="98" s="1"/>
  <c r="AC2562" i="98"/>
  <c r="AD2561" i="98"/>
  <c r="AE2561" i="98" s="1"/>
  <c r="AF2561" i="98" s="1"/>
  <c r="AG2561" i="98" s="1"/>
  <c r="AC2561" i="98"/>
  <c r="AD2560" i="98"/>
  <c r="AE2560" i="98" s="1"/>
  <c r="AF2560" i="98" s="1"/>
  <c r="AG2560" i="98" s="1"/>
  <c r="AC2560" i="98"/>
  <c r="AE2559" i="98"/>
  <c r="AF2559" i="98" s="1"/>
  <c r="AG2559" i="98" s="1"/>
  <c r="AD2559" i="98"/>
  <c r="AC2559" i="98"/>
  <c r="AD2558" i="98"/>
  <c r="AE2558" i="98" s="1"/>
  <c r="AF2558" i="98" s="1"/>
  <c r="AG2558" i="98" s="1"/>
  <c r="AC2558" i="98"/>
  <c r="AD2557" i="98"/>
  <c r="AE2557" i="98" s="1"/>
  <c r="AF2557" i="98" s="1"/>
  <c r="AG2557" i="98" s="1"/>
  <c r="AC2557" i="98"/>
  <c r="AD2556" i="98"/>
  <c r="AE2556" i="98" s="1"/>
  <c r="AF2556" i="98" s="1"/>
  <c r="AG2556" i="98" s="1"/>
  <c r="AC2556" i="98"/>
  <c r="AD2555" i="98"/>
  <c r="AE2555" i="98" s="1"/>
  <c r="AF2555" i="98" s="1"/>
  <c r="AG2555" i="98" s="1"/>
  <c r="AC2555" i="98"/>
  <c r="AD2554" i="98"/>
  <c r="AE2554" i="98" s="1"/>
  <c r="AF2554" i="98" s="1"/>
  <c r="AG2554" i="98" s="1"/>
  <c r="AC2554" i="98"/>
  <c r="AD2553" i="98"/>
  <c r="AE2553" i="98" s="1"/>
  <c r="AF2553" i="98" s="1"/>
  <c r="AG2553" i="98" s="1"/>
  <c r="AC2553" i="98"/>
  <c r="AD2552" i="98"/>
  <c r="AE2552" i="98" s="1"/>
  <c r="AF2552" i="98" s="1"/>
  <c r="AG2552" i="98" s="1"/>
  <c r="AC2552" i="98"/>
  <c r="AD2551" i="98"/>
  <c r="AE2551" i="98" s="1"/>
  <c r="AF2551" i="98" s="1"/>
  <c r="AG2551" i="98" s="1"/>
  <c r="AC2551" i="98"/>
  <c r="AD2550" i="98"/>
  <c r="AE2550" i="98" s="1"/>
  <c r="AF2550" i="98" s="1"/>
  <c r="AG2550" i="98" s="1"/>
  <c r="AC2550" i="98"/>
  <c r="AD2549" i="98"/>
  <c r="AE2549" i="98" s="1"/>
  <c r="AF2549" i="98" s="1"/>
  <c r="AG2549" i="98" s="1"/>
  <c r="AC2549" i="98"/>
  <c r="AD2548" i="98"/>
  <c r="AE2548" i="98" s="1"/>
  <c r="AF2548" i="98" s="1"/>
  <c r="AG2548" i="98" s="1"/>
  <c r="AC2548" i="98"/>
  <c r="AD2547" i="98"/>
  <c r="AE2547" i="98" s="1"/>
  <c r="AF2547" i="98" s="1"/>
  <c r="AG2547" i="98" s="1"/>
  <c r="AC2547" i="98"/>
  <c r="AD2546" i="98"/>
  <c r="AE2546" i="98" s="1"/>
  <c r="AF2546" i="98" s="1"/>
  <c r="AG2546" i="98" s="1"/>
  <c r="AC2546" i="98"/>
  <c r="AD2545" i="98"/>
  <c r="AE2545" i="98" s="1"/>
  <c r="AF2545" i="98" s="1"/>
  <c r="AG2545" i="98" s="1"/>
  <c r="AC2545" i="98"/>
  <c r="AD2544" i="98"/>
  <c r="AE2544" i="98" s="1"/>
  <c r="AF2544" i="98" s="1"/>
  <c r="AG2544" i="98" s="1"/>
  <c r="AC2544" i="98"/>
  <c r="AD2543" i="98"/>
  <c r="AE2543" i="98" s="1"/>
  <c r="AF2543" i="98" s="1"/>
  <c r="AG2543" i="98" s="1"/>
  <c r="AC2543" i="98"/>
  <c r="AD2542" i="98"/>
  <c r="AE2542" i="98" s="1"/>
  <c r="AF2542" i="98" s="1"/>
  <c r="AG2542" i="98" s="1"/>
  <c r="AC2542" i="98"/>
  <c r="AD2541" i="98"/>
  <c r="AE2541" i="98" s="1"/>
  <c r="AF2541" i="98" s="1"/>
  <c r="AG2541" i="98" s="1"/>
  <c r="AC2541" i="98"/>
  <c r="AD2540" i="98"/>
  <c r="AE2540" i="98" s="1"/>
  <c r="AF2540" i="98" s="1"/>
  <c r="AG2540" i="98" s="1"/>
  <c r="AC2540" i="98"/>
  <c r="AD2539" i="98"/>
  <c r="AE2539" i="98" s="1"/>
  <c r="AF2539" i="98" s="1"/>
  <c r="AG2539" i="98" s="1"/>
  <c r="AC2539" i="98"/>
  <c r="AD2538" i="98"/>
  <c r="AE2538" i="98" s="1"/>
  <c r="AF2538" i="98" s="1"/>
  <c r="AG2538" i="98" s="1"/>
  <c r="AC2538" i="98"/>
  <c r="AD2537" i="98"/>
  <c r="AE2537" i="98" s="1"/>
  <c r="AF2537" i="98" s="1"/>
  <c r="AG2537" i="98" s="1"/>
  <c r="AC2537" i="98"/>
  <c r="AD2536" i="98"/>
  <c r="AE2536" i="98" s="1"/>
  <c r="AF2536" i="98" s="1"/>
  <c r="AG2536" i="98" s="1"/>
  <c r="AC2536" i="98"/>
  <c r="AD2535" i="98"/>
  <c r="AE2535" i="98" s="1"/>
  <c r="AF2535" i="98" s="1"/>
  <c r="AG2535" i="98" s="1"/>
  <c r="AC2535" i="98"/>
  <c r="AG2534" i="98"/>
  <c r="AD2534" i="98"/>
  <c r="AE2534" i="98" s="1"/>
  <c r="AF2534" i="98" s="1"/>
  <c r="AC2534" i="98"/>
  <c r="AD2533" i="98"/>
  <c r="AE2533" i="98" s="1"/>
  <c r="AF2533" i="98" s="1"/>
  <c r="AG2533" i="98" s="1"/>
  <c r="AC2533" i="98"/>
  <c r="AD2532" i="98"/>
  <c r="AE2532" i="98" s="1"/>
  <c r="AF2532" i="98" s="1"/>
  <c r="AG2532" i="98" s="1"/>
  <c r="AC2532" i="98"/>
  <c r="AD2531" i="98"/>
  <c r="AE2531" i="98" s="1"/>
  <c r="AF2531" i="98" s="1"/>
  <c r="AG2531" i="98" s="1"/>
  <c r="AC2531" i="98"/>
  <c r="AD2530" i="98"/>
  <c r="AE2530" i="98" s="1"/>
  <c r="AF2530" i="98" s="1"/>
  <c r="AG2530" i="98" s="1"/>
  <c r="AC2530" i="98"/>
  <c r="AD2529" i="98"/>
  <c r="AE2529" i="98" s="1"/>
  <c r="AF2529" i="98" s="1"/>
  <c r="AG2529" i="98" s="1"/>
  <c r="AC2529" i="98"/>
  <c r="AD2528" i="98"/>
  <c r="AE2528" i="98" s="1"/>
  <c r="AF2528" i="98" s="1"/>
  <c r="AG2528" i="98" s="1"/>
  <c r="AC2528" i="98"/>
  <c r="AD2527" i="98"/>
  <c r="AE2527" i="98" s="1"/>
  <c r="AF2527" i="98" s="1"/>
  <c r="AG2527" i="98" s="1"/>
  <c r="AC2527" i="98"/>
  <c r="AD2526" i="98"/>
  <c r="AE2526" i="98" s="1"/>
  <c r="AF2526" i="98" s="1"/>
  <c r="AG2526" i="98" s="1"/>
  <c r="AC2526" i="98"/>
  <c r="AD2525" i="98"/>
  <c r="AE2525" i="98" s="1"/>
  <c r="AF2525" i="98" s="1"/>
  <c r="AG2525" i="98" s="1"/>
  <c r="AC2525" i="98"/>
  <c r="AD2524" i="98"/>
  <c r="AE2524" i="98" s="1"/>
  <c r="AF2524" i="98" s="1"/>
  <c r="AG2524" i="98" s="1"/>
  <c r="AC2524" i="98"/>
  <c r="AD2523" i="98"/>
  <c r="AE2523" i="98" s="1"/>
  <c r="AF2523" i="98" s="1"/>
  <c r="AG2523" i="98" s="1"/>
  <c r="AC2523" i="98"/>
  <c r="AD2522" i="98"/>
  <c r="AE2522" i="98" s="1"/>
  <c r="AF2522" i="98" s="1"/>
  <c r="AG2522" i="98" s="1"/>
  <c r="AC2522" i="98"/>
  <c r="AD2521" i="98"/>
  <c r="AE2521" i="98" s="1"/>
  <c r="AF2521" i="98" s="1"/>
  <c r="AG2521" i="98" s="1"/>
  <c r="AC2521" i="98"/>
  <c r="AD2520" i="98"/>
  <c r="AE2520" i="98" s="1"/>
  <c r="AF2520" i="98" s="1"/>
  <c r="AG2520" i="98" s="1"/>
  <c r="AC2520" i="98"/>
  <c r="AD2519" i="98"/>
  <c r="AE2519" i="98" s="1"/>
  <c r="AF2519" i="98" s="1"/>
  <c r="AG2519" i="98" s="1"/>
  <c r="AC2519" i="98"/>
  <c r="AD2518" i="98"/>
  <c r="AE2518" i="98" s="1"/>
  <c r="AF2518" i="98" s="1"/>
  <c r="AG2518" i="98" s="1"/>
  <c r="AC2518" i="98"/>
  <c r="AD2517" i="98"/>
  <c r="AE2517" i="98" s="1"/>
  <c r="AF2517" i="98" s="1"/>
  <c r="AG2517" i="98" s="1"/>
  <c r="AC2517" i="98"/>
  <c r="AD2516" i="98"/>
  <c r="AE2516" i="98" s="1"/>
  <c r="AF2516" i="98" s="1"/>
  <c r="AG2516" i="98" s="1"/>
  <c r="AC2516" i="98"/>
  <c r="AE2515" i="98"/>
  <c r="AF2515" i="98" s="1"/>
  <c r="AG2515" i="98" s="1"/>
  <c r="AD2515" i="98"/>
  <c r="AC2515" i="98"/>
  <c r="AD2514" i="98"/>
  <c r="AE2514" i="98" s="1"/>
  <c r="AF2514" i="98" s="1"/>
  <c r="AG2514" i="98" s="1"/>
  <c r="AC2514" i="98"/>
  <c r="AD2513" i="98"/>
  <c r="AE2513" i="98" s="1"/>
  <c r="AF2513" i="98" s="1"/>
  <c r="AG2513" i="98" s="1"/>
  <c r="AC2513" i="98"/>
  <c r="AD2512" i="98"/>
  <c r="AE2512" i="98" s="1"/>
  <c r="AF2512" i="98" s="1"/>
  <c r="AG2512" i="98" s="1"/>
  <c r="AC2512" i="98"/>
  <c r="AD2511" i="98"/>
  <c r="AE2511" i="98" s="1"/>
  <c r="AF2511" i="98" s="1"/>
  <c r="AG2511" i="98" s="1"/>
  <c r="AC2511" i="98"/>
  <c r="AD2510" i="98"/>
  <c r="AE2510" i="98" s="1"/>
  <c r="AF2510" i="98" s="1"/>
  <c r="AG2510" i="98" s="1"/>
  <c r="AC2510" i="98"/>
  <c r="AD2509" i="98"/>
  <c r="AE2509" i="98" s="1"/>
  <c r="AF2509" i="98" s="1"/>
  <c r="AG2509" i="98" s="1"/>
  <c r="AC2509" i="98"/>
  <c r="AD2508" i="98"/>
  <c r="AE2508" i="98" s="1"/>
  <c r="AF2508" i="98" s="1"/>
  <c r="AG2508" i="98" s="1"/>
  <c r="AC2508" i="98"/>
  <c r="AD2507" i="98"/>
  <c r="AE2507" i="98" s="1"/>
  <c r="AF2507" i="98" s="1"/>
  <c r="AG2507" i="98" s="1"/>
  <c r="AC2507" i="98"/>
  <c r="AD2506" i="98"/>
  <c r="AE2506" i="98" s="1"/>
  <c r="AF2506" i="98" s="1"/>
  <c r="AG2506" i="98" s="1"/>
  <c r="AC2506" i="98"/>
  <c r="AD2505" i="98"/>
  <c r="AE2505" i="98" s="1"/>
  <c r="AF2505" i="98" s="1"/>
  <c r="AG2505" i="98" s="1"/>
  <c r="AC2505" i="98"/>
  <c r="AD2504" i="98"/>
  <c r="AE2504" i="98" s="1"/>
  <c r="AF2504" i="98" s="1"/>
  <c r="AG2504" i="98" s="1"/>
  <c r="AC2504" i="98"/>
  <c r="AF2503" i="98"/>
  <c r="AG2503" i="98" s="1"/>
  <c r="AD2503" i="98"/>
  <c r="AE2503" i="98" s="1"/>
  <c r="AC2503" i="98"/>
  <c r="AD2502" i="98"/>
  <c r="AE2502" i="98" s="1"/>
  <c r="AF2502" i="98" s="1"/>
  <c r="AG2502" i="98" s="1"/>
  <c r="AC2502" i="98"/>
  <c r="AD2501" i="98"/>
  <c r="AE2501" i="98" s="1"/>
  <c r="AF2501" i="98" s="1"/>
  <c r="AG2501" i="98" s="1"/>
  <c r="AC2501" i="98"/>
  <c r="AD2500" i="98"/>
  <c r="AE2500" i="98" s="1"/>
  <c r="AF2500" i="98" s="1"/>
  <c r="AG2500" i="98" s="1"/>
  <c r="AC2500" i="98"/>
  <c r="AD2499" i="98"/>
  <c r="AE2499" i="98" s="1"/>
  <c r="AF2499" i="98" s="1"/>
  <c r="AG2499" i="98" s="1"/>
  <c r="AC2499" i="98"/>
  <c r="AD2498" i="98"/>
  <c r="AE2498" i="98" s="1"/>
  <c r="AF2498" i="98" s="1"/>
  <c r="AG2498" i="98" s="1"/>
  <c r="AC2498" i="98"/>
  <c r="AD2497" i="98"/>
  <c r="AE2497" i="98" s="1"/>
  <c r="AF2497" i="98" s="1"/>
  <c r="AG2497" i="98" s="1"/>
  <c r="AC2497" i="98"/>
  <c r="AD2496" i="98"/>
  <c r="AE2496" i="98" s="1"/>
  <c r="AF2496" i="98" s="1"/>
  <c r="AG2496" i="98" s="1"/>
  <c r="AC2496" i="98"/>
  <c r="AD2495" i="98"/>
  <c r="AE2495" i="98" s="1"/>
  <c r="AF2495" i="98" s="1"/>
  <c r="AG2495" i="98" s="1"/>
  <c r="AC2495" i="98"/>
  <c r="AD2494" i="98"/>
  <c r="AE2494" i="98" s="1"/>
  <c r="AF2494" i="98" s="1"/>
  <c r="AG2494" i="98" s="1"/>
  <c r="AC2494" i="98"/>
  <c r="AD2493" i="98"/>
  <c r="AE2493" i="98" s="1"/>
  <c r="AF2493" i="98" s="1"/>
  <c r="AG2493" i="98" s="1"/>
  <c r="AC2493" i="98"/>
  <c r="AD2492" i="98"/>
  <c r="AE2492" i="98" s="1"/>
  <c r="AF2492" i="98" s="1"/>
  <c r="AG2492" i="98" s="1"/>
  <c r="AC2492" i="98"/>
  <c r="AD2491" i="98"/>
  <c r="AE2491" i="98" s="1"/>
  <c r="AF2491" i="98" s="1"/>
  <c r="AG2491" i="98" s="1"/>
  <c r="AC2491" i="98"/>
  <c r="AD2490" i="98"/>
  <c r="AE2490" i="98" s="1"/>
  <c r="AF2490" i="98" s="1"/>
  <c r="AG2490" i="98" s="1"/>
  <c r="AC2490" i="98"/>
  <c r="AD2489" i="98"/>
  <c r="AE2489" i="98" s="1"/>
  <c r="AF2489" i="98" s="1"/>
  <c r="AG2489" i="98" s="1"/>
  <c r="AC2489" i="98"/>
  <c r="AD2488" i="98"/>
  <c r="AE2488" i="98" s="1"/>
  <c r="AF2488" i="98" s="1"/>
  <c r="AG2488" i="98" s="1"/>
  <c r="AC2488" i="98"/>
  <c r="AD2487" i="98"/>
  <c r="AE2487" i="98" s="1"/>
  <c r="AF2487" i="98" s="1"/>
  <c r="AG2487" i="98" s="1"/>
  <c r="AC2487" i="98"/>
  <c r="AD2486" i="98"/>
  <c r="AE2486" i="98" s="1"/>
  <c r="AF2486" i="98" s="1"/>
  <c r="AG2486" i="98" s="1"/>
  <c r="AC2486" i="98"/>
  <c r="AD2485" i="98"/>
  <c r="AE2485" i="98" s="1"/>
  <c r="AF2485" i="98" s="1"/>
  <c r="AG2485" i="98" s="1"/>
  <c r="AC2485" i="98"/>
  <c r="AD2484" i="98"/>
  <c r="AE2484" i="98" s="1"/>
  <c r="AF2484" i="98" s="1"/>
  <c r="AG2484" i="98" s="1"/>
  <c r="AC2484" i="98"/>
  <c r="AD2483" i="98"/>
  <c r="AE2483" i="98" s="1"/>
  <c r="AF2483" i="98" s="1"/>
  <c r="AG2483" i="98" s="1"/>
  <c r="AC2483" i="98"/>
  <c r="AD2482" i="98"/>
  <c r="AE2482" i="98" s="1"/>
  <c r="AF2482" i="98" s="1"/>
  <c r="AG2482" i="98" s="1"/>
  <c r="AC2482" i="98"/>
  <c r="AD2481" i="98"/>
  <c r="AE2481" i="98" s="1"/>
  <c r="AF2481" i="98" s="1"/>
  <c r="AG2481" i="98" s="1"/>
  <c r="AC2481" i="98"/>
  <c r="AD2480" i="98"/>
  <c r="AE2480" i="98" s="1"/>
  <c r="AF2480" i="98" s="1"/>
  <c r="AG2480" i="98" s="1"/>
  <c r="AC2480" i="98"/>
  <c r="AD2479" i="98"/>
  <c r="AE2479" i="98" s="1"/>
  <c r="AF2479" i="98" s="1"/>
  <c r="AG2479" i="98" s="1"/>
  <c r="AC2479" i="98"/>
  <c r="AD2478" i="98"/>
  <c r="AE2478" i="98" s="1"/>
  <c r="AF2478" i="98" s="1"/>
  <c r="AG2478" i="98" s="1"/>
  <c r="AC2478" i="98"/>
  <c r="AD2477" i="98"/>
  <c r="AE2477" i="98" s="1"/>
  <c r="AF2477" i="98" s="1"/>
  <c r="AG2477" i="98" s="1"/>
  <c r="AC2477" i="98"/>
  <c r="AD2476" i="98"/>
  <c r="AE2476" i="98" s="1"/>
  <c r="AF2476" i="98" s="1"/>
  <c r="AG2476" i="98" s="1"/>
  <c r="AC2476" i="98"/>
  <c r="AD2475" i="98"/>
  <c r="AE2475" i="98" s="1"/>
  <c r="AF2475" i="98" s="1"/>
  <c r="AG2475" i="98" s="1"/>
  <c r="AC2475" i="98"/>
  <c r="AD2474" i="98"/>
  <c r="AE2474" i="98" s="1"/>
  <c r="AF2474" i="98" s="1"/>
  <c r="AG2474" i="98" s="1"/>
  <c r="AC2474" i="98"/>
  <c r="AD2473" i="98"/>
  <c r="AE2473" i="98" s="1"/>
  <c r="AF2473" i="98" s="1"/>
  <c r="AG2473" i="98" s="1"/>
  <c r="AC2473" i="98"/>
  <c r="AD2472" i="98"/>
  <c r="AE2472" i="98" s="1"/>
  <c r="AF2472" i="98" s="1"/>
  <c r="AG2472" i="98" s="1"/>
  <c r="AC2472" i="98"/>
  <c r="AD2471" i="98"/>
  <c r="AE2471" i="98" s="1"/>
  <c r="AF2471" i="98" s="1"/>
  <c r="AG2471" i="98" s="1"/>
  <c r="AC2471" i="98"/>
  <c r="AD2470" i="98"/>
  <c r="AE2470" i="98" s="1"/>
  <c r="AF2470" i="98" s="1"/>
  <c r="AG2470" i="98" s="1"/>
  <c r="AC2470" i="98"/>
  <c r="AD2469" i="98"/>
  <c r="AE2469" i="98" s="1"/>
  <c r="AF2469" i="98" s="1"/>
  <c r="AG2469" i="98" s="1"/>
  <c r="AC2469" i="98"/>
  <c r="AD2468" i="98"/>
  <c r="AE2468" i="98" s="1"/>
  <c r="AF2468" i="98" s="1"/>
  <c r="AG2468" i="98" s="1"/>
  <c r="AC2468" i="98"/>
  <c r="AD2467" i="98"/>
  <c r="AE2467" i="98" s="1"/>
  <c r="AF2467" i="98" s="1"/>
  <c r="AG2467" i="98" s="1"/>
  <c r="AC2467" i="98"/>
  <c r="AD2466" i="98"/>
  <c r="AE2466" i="98" s="1"/>
  <c r="AF2466" i="98" s="1"/>
  <c r="AG2466" i="98" s="1"/>
  <c r="AC2466" i="98"/>
  <c r="AE2465" i="98"/>
  <c r="AF2465" i="98" s="1"/>
  <c r="AG2465" i="98" s="1"/>
  <c r="AD2465" i="98"/>
  <c r="AC2465" i="98"/>
  <c r="AD2464" i="98"/>
  <c r="AE2464" i="98" s="1"/>
  <c r="AF2464" i="98" s="1"/>
  <c r="AG2464" i="98" s="1"/>
  <c r="AC2464" i="98"/>
  <c r="AD2463" i="98"/>
  <c r="AE2463" i="98" s="1"/>
  <c r="AF2463" i="98" s="1"/>
  <c r="AG2463" i="98" s="1"/>
  <c r="AC2463" i="98"/>
  <c r="AD2462" i="98"/>
  <c r="AE2462" i="98" s="1"/>
  <c r="AF2462" i="98" s="1"/>
  <c r="AG2462" i="98" s="1"/>
  <c r="AC2462" i="98"/>
  <c r="AD2461" i="98"/>
  <c r="AE2461" i="98" s="1"/>
  <c r="AF2461" i="98" s="1"/>
  <c r="AG2461" i="98" s="1"/>
  <c r="AC2461" i="98"/>
  <c r="AD2460" i="98"/>
  <c r="AE2460" i="98" s="1"/>
  <c r="AF2460" i="98" s="1"/>
  <c r="AG2460" i="98" s="1"/>
  <c r="AC2460" i="98"/>
  <c r="AD2459" i="98"/>
  <c r="AE2459" i="98" s="1"/>
  <c r="AF2459" i="98" s="1"/>
  <c r="AG2459" i="98" s="1"/>
  <c r="AC2459" i="98"/>
  <c r="AE2458" i="98"/>
  <c r="AF2458" i="98" s="1"/>
  <c r="AG2458" i="98" s="1"/>
  <c r="AD2458" i="98"/>
  <c r="AC2458" i="98"/>
  <c r="AD2457" i="98"/>
  <c r="AE2457" i="98" s="1"/>
  <c r="AF2457" i="98" s="1"/>
  <c r="AG2457" i="98" s="1"/>
  <c r="AC2457" i="98"/>
  <c r="AD2456" i="98"/>
  <c r="AE2456" i="98" s="1"/>
  <c r="AF2456" i="98" s="1"/>
  <c r="AG2456" i="98" s="1"/>
  <c r="AC2456" i="98"/>
  <c r="AD2455" i="98"/>
  <c r="AE2455" i="98" s="1"/>
  <c r="AF2455" i="98" s="1"/>
  <c r="AG2455" i="98" s="1"/>
  <c r="AC2455" i="98"/>
  <c r="AD2454" i="98"/>
  <c r="AE2454" i="98" s="1"/>
  <c r="AF2454" i="98" s="1"/>
  <c r="AG2454" i="98" s="1"/>
  <c r="AC2454" i="98"/>
  <c r="AD2453" i="98"/>
  <c r="AE2453" i="98" s="1"/>
  <c r="AF2453" i="98" s="1"/>
  <c r="AG2453" i="98" s="1"/>
  <c r="AC2453" i="98"/>
  <c r="AD2452" i="98"/>
  <c r="AE2452" i="98" s="1"/>
  <c r="AF2452" i="98" s="1"/>
  <c r="AG2452" i="98" s="1"/>
  <c r="AC2452" i="98"/>
  <c r="AD2451" i="98"/>
  <c r="AE2451" i="98" s="1"/>
  <c r="AF2451" i="98" s="1"/>
  <c r="AG2451" i="98" s="1"/>
  <c r="AC2451" i="98"/>
  <c r="AD2450" i="98"/>
  <c r="AE2450" i="98" s="1"/>
  <c r="AF2450" i="98" s="1"/>
  <c r="AG2450" i="98" s="1"/>
  <c r="AC2450" i="98"/>
  <c r="AD2449" i="98"/>
  <c r="AE2449" i="98" s="1"/>
  <c r="AF2449" i="98" s="1"/>
  <c r="AG2449" i="98" s="1"/>
  <c r="AC2449" i="98"/>
  <c r="AD2448" i="98"/>
  <c r="AE2448" i="98" s="1"/>
  <c r="AF2448" i="98" s="1"/>
  <c r="AG2448" i="98" s="1"/>
  <c r="AC2448" i="98"/>
  <c r="AG2447" i="98"/>
  <c r="AD2447" i="98"/>
  <c r="AE2447" i="98" s="1"/>
  <c r="AF2447" i="98" s="1"/>
  <c r="AC2447" i="98"/>
  <c r="AD2446" i="98"/>
  <c r="AE2446" i="98" s="1"/>
  <c r="AF2446" i="98" s="1"/>
  <c r="AG2446" i="98" s="1"/>
  <c r="AC2446" i="98"/>
  <c r="AD2445" i="98"/>
  <c r="AE2445" i="98" s="1"/>
  <c r="AF2445" i="98" s="1"/>
  <c r="AG2445" i="98" s="1"/>
  <c r="AC2445" i="98"/>
  <c r="AD2444" i="98"/>
  <c r="AE2444" i="98" s="1"/>
  <c r="AF2444" i="98" s="1"/>
  <c r="AG2444" i="98" s="1"/>
  <c r="AC2444" i="98"/>
  <c r="AD2443" i="98"/>
  <c r="AE2443" i="98" s="1"/>
  <c r="AF2443" i="98" s="1"/>
  <c r="AG2443" i="98" s="1"/>
  <c r="AC2443" i="98"/>
  <c r="AD2442" i="98"/>
  <c r="AE2442" i="98" s="1"/>
  <c r="AF2442" i="98" s="1"/>
  <c r="AG2442" i="98" s="1"/>
  <c r="AC2442" i="98"/>
  <c r="AD2441" i="98"/>
  <c r="AE2441" i="98" s="1"/>
  <c r="AF2441" i="98" s="1"/>
  <c r="AG2441" i="98" s="1"/>
  <c r="AC2441" i="98"/>
  <c r="AF2440" i="98"/>
  <c r="AG2440" i="98" s="1"/>
  <c r="AD2440" i="98"/>
  <c r="AE2440" i="98" s="1"/>
  <c r="AC2440" i="98"/>
  <c r="AD2439" i="98"/>
  <c r="AE2439" i="98" s="1"/>
  <c r="AF2439" i="98" s="1"/>
  <c r="AG2439" i="98" s="1"/>
  <c r="AC2439" i="98"/>
  <c r="AD2438" i="98"/>
  <c r="AE2438" i="98" s="1"/>
  <c r="AF2438" i="98" s="1"/>
  <c r="AG2438" i="98" s="1"/>
  <c r="AC2438" i="98"/>
  <c r="AD2437" i="98"/>
  <c r="AE2437" i="98" s="1"/>
  <c r="AF2437" i="98" s="1"/>
  <c r="AG2437" i="98" s="1"/>
  <c r="AC2437" i="98"/>
  <c r="AD2436" i="98"/>
  <c r="AE2436" i="98" s="1"/>
  <c r="AF2436" i="98" s="1"/>
  <c r="AG2436" i="98" s="1"/>
  <c r="AC2436" i="98"/>
  <c r="AD2435" i="98"/>
  <c r="AE2435" i="98" s="1"/>
  <c r="AF2435" i="98" s="1"/>
  <c r="AG2435" i="98" s="1"/>
  <c r="AC2435" i="98"/>
  <c r="AD2434" i="98"/>
  <c r="AE2434" i="98" s="1"/>
  <c r="AF2434" i="98" s="1"/>
  <c r="AG2434" i="98" s="1"/>
  <c r="AC2434" i="98"/>
  <c r="AD2433" i="98"/>
  <c r="AE2433" i="98" s="1"/>
  <c r="AF2433" i="98" s="1"/>
  <c r="AG2433" i="98" s="1"/>
  <c r="AC2433" i="98"/>
  <c r="AD2432" i="98"/>
  <c r="AE2432" i="98" s="1"/>
  <c r="AF2432" i="98" s="1"/>
  <c r="AG2432" i="98" s="1"/>
  <c r="AC2432" i="98"/>
  <c r="AD2431" i="98"/>
  <c r="AE2431" i="98" s="1"/>
  <c r="AF2431" i="98" s="1"/>
  <c r="AG2431" i="98" s="1"/>
  <c r="AC2431" i="98"/>
  <c r="AD2430" i="98"/>
  <c r="AE2430" i="98" s="1"/>
  <c r="AF2430" i="98" s="1"/>
  <c r="AG2430" i="98" s="1"/>
  <c r="AC2430" i="98"/>
  <c r="AE2429" i="98"/>
  <c r="AF2429" i="98" s="1"/>
  <c r="AG2429" i="98" s="1"/>
  <c r="AD2429" i="98"/>
  <c r="AC2429" i="98"/>
  <c r="AD2428" i="98"/>
  <c r="AE2428" i="98" s="1"/>
  <c r="AF2428" i="98" s="1"/>
  <c r="AG2428" i="98" s="1"/>
  <c r="AC2428" i="98"/>
  <c r="AD2427" i="98"/>
  <c r="AE2427" i="98" s="1"/>
  <c r="AF2427" i="98" s="1"/>
  <c r="AG2427" i="98" s="1"/>
  <c r="AC2427" i="98"/>
  <c r="AD2426" i="98"/>
  <c r="AE2426" i="98" s="1"/>
  <c r="AF2426" i="98" s="1"/>
  <c r="AG2426" i="98" s="1"/>
  <c r="AC2426" i="98"/>
  <c r="AD2425" i="98"/>
  <c r="AE2425" i="98" s="1"/>
  <c r="AF2425" i="98" s="1"/>
  <c r="AG2425" i="98" s="1"/>
  <c r="AC2425" i="98"/>
  <c r="AD2424" i="98"/>
  <c r="AE2424" i="98" s="1"/>
  <c r="AF2424" i="98" s="1"/>
  <c r="AG2424" i="98" s="1"/>
  <c r="AC2424" i="98"/>
  <c r="AD2423" i="98"/>
  <c r="AE2423" i="98" s="1"/>
  <c r="AF2423" i="98" s="1"/>
  <c r="AG2423" i="98" s="1"/>
  <c r="AC2423" i="98"/>
  <c r="AD2422" i="98"/>
  <c r="AE2422" i="98" s="1"/>
  <c r="AF2422" i="98" s="1"/>
  <c r="AG2422" i="98" s="1"/>
  <c r="AC2422" i="98"/>
  <c r="AD2421" i="98"/>
  <c r="AE2421" i="98" s="1"/>
  <c r="AF2421" i="98" s="1"/>
  <c r="AG2421" i="98" s="1"/>
  <c r="AC2421" i="98"/>
  <c r="AD2420" i="98"/>
  <c r="AE2420" i="98" s="1"/>
  <c r="AF2420" i="98" s="1"/>
  <c r="AG2420" i="98" s="1"/>
  <c r="AC2420" i="98"/>
  <c r="AD2419" i="98"/>
  <c r="AE2419" i="98" s="1"/>
  <c r="AF2419" i="98" s="1"/>
  <c r="AG2419" i="98" s="1"/>
  <c r="AC2419" i="98"/>
  <c r="AD2418" i="98"/>
  <c r="AE2418" i="98" s="1"/>
  <c r="AF2418" i="98" s="1"/>
  <c r="AG2418" i="98" s="1"/>
  <c r="AC2418" i="98"/>
  <c r="AD2417" i="98"/>
  <c r="AE2417" i="98" s="1"/>
  <c r="AF2417" i="98" s="1"/>
  <c r="AG2417" i="98" s="1"/>
  <c r="AC2417" i="98"/>
  <c r="AD2416" i="98"/>
  <c r="AE2416" i="98" s="1"/>
  <c r="AF2416" i="98" s="1"/>
  <c r="AG2416" i="98" s="1"/>
  <c r="AC2416" i="98"/>
  <c r="AD2415" i="98"/>
  <c r="AE2415" i="98" s="1"/>
  <c r="AF2415" i="98" s="1"/>
  <c r="AG2415" i="98" s="1"/>
  <c r="AC2415" i="98"/>
  <c r="AD2414" i="98"/>
  <c r="AE2414" i="98" s="1"/>
  <c r="AF2414" i="98" s="1"/>
  <c r="AG2414" i="98" s="1"/>
  <c r="AC2414" i="98"/>
  <c r="AD2413" i="98"/>
  <c r="AE2413" i="98" s="1"/>
  <c r="AF2413" i="98" s="1"/>
  <c r="AG2413" i="98" s="1"/>
  <c r="AC2413" i="98"/>
  <c r="AD2412" i="98"/>
  <c r="AE2412" i="98" s="1"/>
  <c r="AF2412" i="98" s="1"/>
  <c r="AG2412" i="98" s="1"/>
  <c r="AC2412" i="98"/>
  <c r="AD2411" i="98"/>
  <c r="AE2411" i="98" s="1"/>
  <c r="AF2411" i="98" s="1"/>
  <c r="AG2411" i="98" s="1"/>
  <c r="AC2411" i="98"/>
  <c r="AD2410" i="98"/>
  <c r="AE2410" i="98" s="1"/>
  <c r="AF2410" i="98" s="1"/>
  <c r="AG2410" i="98" s="1"/>
  <c r="AC2410" i="98"/>
  <c r="AD2409" i="98"/>
  <c r="AE2409" i="98" s="1"/>
  <c r="AF2409" i="98" s="1"/>
  <c r="AG2409" i="98" s="1"/>
  <c r="AC2409" i="98"/>
  <c r="AD2408" i="98"/>
  <c r="AE2408" i="98" s="1"/>
  <c r="AF2408" i="98" s="1"/>
  <c r="AG2408" i="98" s="1"/>
  <c r="AC2408" i="98"/>
  <c r="AD2407" i="98"/>
  <c r="AE2407" i="98" s="1"/>
  <c r="AF2407" i="98" s="1"/>
  <c r="AG2407" i="98" s="1"/>
  <c r="AC2407" i="98"/>
  <c r="AD2406" i="98"/>
  <c r="AE2406" i="98" s="1"/>
  <c r="AF2406" i="98" s="1"/>
  <c r="AG2406" i="98" s="1"/>
  <c r="AC2406" i="98"/>
  <c r="AE2405" i="98"/>
  <c r="AF2405" i="98" s="1"/>
  <c r="AG2405" i="98" s="1"/>
  <c r="AD2405" i="98"/>
  <c r="AC2405" i="98"/>
  <c r="AD2404" i="98"/>
  <c r="AE2404" i="98" s="1"/>
  <c r="AF2404" i="98" s="1"/>
  <c r="AG2404" i="98" s="1"/>
  <c r="AC2404" i="98"/>
  <c r="AD2403" i="98"/>
  <c r="AE2403" i="98" s="1"/>
  <c r="AF2403" i="98" s="1"/>
  <c r="AG2403" i="98" s="1"/>
  <c r="AC2403" i="98"/>
  <c r="AD2402" i="98"/>
  <c r="AE2402" i="98" s="1"/>
  <c r="AF2402" i="98" s="1"/>
  <c r="AG2402" i="98" s="1"/>
  <c r="AC2402" i="98"/>
  <c r="AD2401" i="98"/>
  <c r="AE2401" i="98" s="1"/>
  <c r="AF2401" i="98" s="1"/>
  <c r="AG2401" i="98" s="1"/>
  <c r="AC2401" i="98"/>
  <c r="AD2400" i="98"/>
  <c r="AE2400" i="98" s="1"/>
  <c r="AF2400" i="98" s="1"/>
  <c r="AG2400" i="98" s="1"/>
  <c r="AC2400" i="98"/>
  <c r="AD2399" i="98"/>
  <c r="AE2399" i="98" s="1"/>
  <c r="AF2399" i="98" s="1"/>
  <c r="AG2399" i="98" s="1"/>
  <c r="AC2399" i="98"/>
  <c r="AD2398" i="98"/>
  <c r="AE2398" i="98" s="1"/>
  <c r="AF2398" i="98" s="1"/>
  <c r="AG2398" i="98" s="1"/>
  <c r="AC2398" i="98"/>
  <c r="AD2397" i="98"/>
  <c r="AE2397" i="98" s="1"/>
  <c r="AF2397" i="98" s="1"/>
  <c r="AG2397" i="98" s="1"/>
  <c r="AC2397" i="98"/>
  <c r="AD2396" i="98"/>
  <c r="AE2396" i="98" s="1"/>
  <c r="AF2396" i="98" s="1"/>
  <c r="AG2396" i="98" s="1"/>
  <c r="AC2396" i="98"/>
  <c r="AD2395" i="98"/>
  <c r="AE2395" i="98" s="1"/>
  <c r="AF2395" i="98" s="1"/>
  <c r="AG2395" i="98" s="1"/>
  <c r="AC2395" i="98"/>
  <c r="AD2394" i="98"/>
  <c r="AE2394" i="98" s="1"/>
  <c r="AF2394" i="98" s="1"/>
  <c r="AG2394" i="98" s="1"/>
  <c r="AC2394" i="98"/>
  <c r="AD2393" i="98"/>
  <c r="AE2393" i="98" s="1"/>
  <c r="AF2393" i="98" s="1"/>
  <c r="AG2393" i="98" s="1"/>
  <c r="AC2393" i="98"/>
  <c r="AD2392" i="98"/>
  <c r="AE2392" i="98" s="1"/>
  <c r="AF2392" i="98" s="1"/>
  <c r="AG2392" i="98" s="1"/>
  <c r="AC2392" i="98"/>
  <c r="AD2391" i="98"/>
  <c r="AE2391" i="98" s="1"/>
  <c r="AF2391" i="98" s="1"/>
  <c r="AG2391" i="98" s="1"/>
  <c r="AC2391" i="98"/>
  <c r="AD2390" i="98"/>
  <c r="AE2390" i="98" s="1"/>
  <c r="AF2390" i="98" s="1"/>
  <c r="AG2390" i="98" s="1"/>
  <c r="AC2390" i="98"/>
  <c r="AD2389" i="98"/>
  <c r="AE2389" i="98" s="1"/>
  <c r="AF2389" i="98" s="1"/>
  <c r="AG2389" i="98" s="1"/>
  <c r="AC2389" i="98"/>
  <c r="AD2388" i="98"/>
  <c r="AE2388" i="98" s="1"/>
  <c r="AF2388" i="98" s="1"/>
  <c r="AG2388" i="98" s="1"/>
  <c r="AC2388" i="98"/>
  <c r="AD2387" i="98"/>
  <c r="AE2387" i="98" s="1"/>
  <c r="AF2387" i="98" s="1"/>
  <c r="AG2387" i="98" s="1"/>
  <c r="AC2387" i="98"/>
  <c r="AD2386" i="98"/>
  <c r="AE2386" i="98" s="1"/>
  <c r="AF2386" i="98" s="1"/>
  <c r="AG2386" i="98" s="1"/>
  <c r="AC2386" i="98"/>
  <c r="AD2385" i="98"/>
  <c r="AE2385" i="98" s="1"/>
  <c r="AF2385" i="98" s="1"/>
  <c r="AG2385" i="98" s="1"/>
  <c r="AC2385" i="98"/>
  <c r="AF2384" i="98"/>
  <c r="AG2384" i="98" s="1"/>
  <c r="AD2384" i="98"/>
  <c r="AE2384" i="98" s="1"/>
  <c r="AC2384" i="98"/>
  <c r="AD2383" i="98"/>
  <c r="AE2383" i="98" s="1"/>
  <c r="AF2383" i="98" s="1"/>
  <c r="AG2383" i="98" s="1"/>
  <c r="AC2383" i="98"/>
  <c r="AD2382" i="98"/>
  <c r="AE2382" i="98" s="1"/>
  <c r="AF2382" i="98" s="1"/>
  <c r="AG2382" i="98" s="1"/>
  <c r="AC2382" i="98"/>
  <c r="AD2381" i="98"/>
  <c r="AE2381" i="98" s="1"/>
  <c r="AF2381" i="98" s="1"/>
  <c r="AG2381" i="98" s="1"/>
  <c r="AC2381" i="98"/>
  <c r="AD2380" i="98"/>
  <c r="AE2380" i="98" s="1"/>
  <c r="AF2380" i="98" s="1"/>
  <c r="AG2380" i="98" s="1"/>
  <c r="AC2380" i="98"/>
  <c r="AD2379" i="98"/>
  <c r="AE2379" i="98" s="1"/>
  <c r="AF2379" i="98" s="1"/>
  <c r="AG2379" i="98" s="1"/>
  <c r="AC2379" i="98"/>
  <c r="AD2378" i="98"/>
  <c r="AE2378" i="98" s="1"/>
  <c r="AF2378" i="98" s="1"/>
  <c r="AG2378" i="98" s="1"/>
  <c r="AC2378" i="98"/>
  <c r="AE2377" i="98"/>
  <c r="AF2377" i="98" s="1"/>
  <c r="AG2377" i="98" s="1"/>
  <c r="AD2377" i="98"/>
  <c r="AC2377" i="98"/>
  <c r="AD2376" i="98"/>
  <c r="AE2376" i="98" s="1"/>
  <c r="AF2376" i="98" s="1"/>
  <c r="AG2376" i="98" s="1"/>
  <c r="AC2376" i="98"/>
  <c r="AD2375" i="98"/>
  <c r="AE2375" i="98" s="1"/>
  <c r="AF2375" i="98" s="1"/>
  <c r="AG2375" i="98" s="1"/>
  <c r="AC2375" i="98"/>
  <c r="AD2374" i="98"/>
  <c r="AE2374" i="98" s="1"/>
  <c r="AF2374" i="98" s="1"/>
  <c r="AG2374" i="98" s="1"/>
  <c r="AC2374" i="98"/>
  <c r="AD2373" i="98"/>
  <c r="AE2373" i="98" s="1"/>
  <c r="AF2373" i="98" s="1"/>
  <c r="AG2373" i="98" s="1"/>
  <c r="AC2373" i="98"/>
  <c r="AD2372" i="98"/>
  <c r="AE2372" i="98" s="1"/>
  <c r="AF2372" i="98" s="1"/>
  <c r="AG2372" i="98" s="1"/>
  <c r="AC2372" i="98"/>
  <c r="AD2371" i="98"/>
  <c r="AE2371" i="98" s="1"/>
  <c r="AF2371" i="98" s="1"/>
  <c r="AG2371" i="98" s="1"/>
  <c r="AC2371" i="98"/>
  <c r="AD2370" i="98"/>
  <c r="AE2370" i="98" s="1"/>
  <c r="AF2370" i="98" s="1"/>
  <c r="AG2370" i="98" s="1"/>
  <c r="AC2370" i="98"/>
  <c r="AD2369" i="98"/>
  <c r="AE2369" i="98" s="1"/>
  <c r="AF2369" i="98" s="1"/>
  <c r="AG2369" i="98" s="1"/>
  <c r="AC2369" i="98"/>
  <c r="AD2368" i="98"/>
  <c r="AE2368" i="98" s="1"/>
  <c r="AF2368" i="98" s="1"/>
  <c r="AG2368" i="98" s="1"/>
  <c r="AC2368" i="98"/>
  <c r="AD2367" i="98"/>
  <c r="AE2367" i="98" s="1"/>
  <c r="AF2367" i="98" s="1"/>
  <c r="AG2367" i="98" s="1"/>
  <c r="AC2367" i="98"/>
  <c r="AD2366" i="98"/>
  <c r="AE2366" i="98" s="1"/>
  <c r="AF2366" i="98" s="1"/>
  <c r="AG2366" i="98" s="1"/>
  <c r="AC2366" i="98"/>
  <c r="AD2365" i="98"/>
  <c r="AE2365" i="98" s="1"/>
  <c r="AF2365" i="98" s="1"/>
  <c r="AG2365" i="98" s="1"/>
  <c r="AC2365" i="98"/>
  <c r="AD2364" i="98"/>
  <c r="AE2364" i="98" s="1"/>
  <c r="AF2364" i="98" s="1"/>
  <c r="AG2364" i="98" s="1"/>
  <c r="AC2364" i="98"/>
  <c r="AD2363" i="98"/>
  <c r="AE2363" i="98" s="1"/>
  <c r="AF2363" i="98" s="1"/>
  <c r="AG2363" i="98" s="1"/>
  <c r="AC2363" i="98"/>
  <c r="AD2362" i="98"/>
  <c r="AE2362" i="98" s="1"/>
  <c r="AF2362" i="98" s="1"/>
  <c r="AG2362" i="98" s="1"/>
  <c r="AC2362" i="98"/>
  <c r="AD2361" i="98"/>
  <c r="AE2361" i="98" s="1"/>
  <c r="AF2361" i="98" s="1"/>
  <c r="AG2361" i="98" s="1"/>
  <c r="AC2361" i="98"/>
  <c r="AD2360" i="98"/>
  <c r="AE2360" i="98" s="1"/>
  <c r="AF2360" i="98" s="1"/>
  <c r="AG2360" i="98" s="1"/>
  <c r="AC2360" i="98"/>
  <c r="AD2359" i="98"/>
  <c r="AE2359" i="98" s="1"/>
  <c r="AF2359" i="98" s="1"/>
  <c r="AG2359" i="98" s="1"/>
  <c r="AC2359" i="98"/>
  <c r="AD2358" i="98"/>
  <c r="AE2358" i="98" s="1"/>
  <c r="AF2358" i="98" s="1"/>
  <c r="AG2358" i="98" s="1"/>
  <c r="AC2358" i="98"/>
  <c r="AD2357" i="98"/>
  <c r="AE2357" i="98" s="1"/>
  <c r="AF2357" i="98" s="1"/>
  <c r="AG2357" i="98" s="1"/>
  <c r="AC2357" i="98"/>
  <c r="AD2356" i="98"/>
  <c r="AE2356" i="98" s="1"/>
  <c r="AF2356" i="98" s="1"/>
  <c r="AG2356" i="98" s="1"/>
  <c r="AC2356" i="98"/>
  <c r="AD2355" i="98"/>
  <c r="AE2355" i="98" s="1"/>
  <c r="AF2355" i="98" s="1"/>
  <c r="AG2355" i="98" s="1"/>
  <c r="AC2355" i="98"/>
  <c r="AE2354" i="98"/>
  <c r="AF2354" i="98" s="1"/>
  <c r="AG2354" i="98" s="1"/>
  <c r="AD2354" i="98"/>
  <c r="AC2354" i="98"/>
  <c r="AD2353" i="98"/>
  <c r="AE2353" i="98" s="1"/>
  <c r="AF2353" i="98" s="1"/>
  <c r="AG2353" i="98" s="1"/>
  <c r="AC2353" i="98"/>
  <c r="AD2352" i="98"/>
  <c r="AE2352" i="98" s="1"/>
  <c r="AF2352" i="98" s="1"/>
  <c r="AG2352" i="98" s="1"/>
  <c r="AC2352" i="98"/>
  <c r="AD2351" i="98"/>
  <c r="AE2351" i="98" s="1"/>
  <c r="AF2351" i="98" s="1"/>
  <c r="AG2351" i="98" s="1"/>
  <c r="AC2351" i="98"/>
  <c r="AD2350" i="98"/>
  <c r="AE2350" i="98" s="1"/>
  <c r="AF2350" i="98" s="1"/>
  <c r="AG2350" i="98" s="1"/>
  <c r="AC2350" i="98"/>
  <c r="AE2349" i="98"/>
  <c r="AF2349" i="98" s="1"/>
  <c r="AG2349" i="98" s="1"/>
  <c r="AD2349" i="98"/>
  <c r="AC2349" i="98"/>
  <c r="AD2348" i="98"/>
  <c r="AE2348" i="98" s="1"/>
  <c r="AF2348" i="98" s="1"/>
  <c r="AG2348" i="98" s="1"/>
  <c r="AC2348" i="98"/>
  <c r="AD2347" i="98"/>
  <c r="AE2347" i="98" s="1"/>
  <c r="AF2347" i="98" s="1"/>
  <c r="AG2347" i="98" s="1"/>
  <c r="AC2347" i="98"/>
  <c r="AD2346" i="98"/>
  <c r="AE2346" i="98" s="1"/>
  <c r="AF2346" i="98" s="1"/>
  <c r="AG2346" i="98" s="1"/>
  <c r="AC2346" i="98"/>
  <c r="AD2345" i="98"/>
  <c r="AE2345" i="98" s="1"/>
  <c r="AF2345" i="98" s="1"/>
  <c r="AG2345" i="98" s="1"/>
  <c r="AC2345" i="98"/>
  <c r="AD2344" i="98"/>
  <c r="AE2344" i="98" s="1"/>
  <c r="AF2344" i="98" s="1"/>
  <c r="AG2344" i="98" s="1"/>
  <c r="AC2344" i="98"/>
  <c r="AD2343" i="98"/>
  <c r="AE2343" i="98" s="1"/>
  <c r="AF2343" i="98" s="1"/>
  <c r="AG2343" i="98" s="1"/>
  <c r="AC2343" i="98"/>
  <c r="AD2342" i="98"/>
  <c r="AE2342" i="98" s="1"/>
  <c r="AF2342" i="98" s="1"/>
  <c r="AG2342" i="98" s="1"/>
  <c r="AC2342" i="98"/>
  <c r="AD2341" i="98"/>
  <c r="AE2341" i="98" s="1"/>
  <c r="AF2341" i="98" s="1"/>
  <c r="AG2341" i="98" s="1"/>
  <c r="AC2341" i="98"/>
  <c r="AD2340" i="98"/>
  <c r="AE2340" i="98" s="1"/>
  <c r="AF2340" i="98" s="1"/>
  <c r="AG2340" i="98" s="1"/>
  <c r="AC2340" i="98"/>
  <c r="AD2339" i="98"/>
  <c r="AE2339" i="98" s="1"/>
  <c r="AF2339" i="98" s="1"/>
  <c r="AG2339" i="98" s="1"/>
  <c r="AC2339" i="98"/>
  <c r="AD2338" i="98"/>
  <c r="AE2338" i="98" s="1"/>
  <c r="AF2338" i="98" s="1"/>
  <c r="AG2338" i="98" s="1"/>
  <c r="AC2338" i="98"/>
  <c r="AD2337" i="98"/>
  <c r="AE2337" i="98" s="1"/>
  <c r="AF2337" i="98" s="1"/>
  <c r="AG2337" i="98" s="1"/>
  <c r="AC2337" i="98"/>
  <c r="AF2336" i="98"/>
  <c r="AG2336" i="98" s="1"/>
  <c r="AD2336" i="98"/>
  <c r="AE2336" i="98" s="1"/>
  <c r="AC2336" i="98"/>
  <c r="AD2335" i="98"/>
  <c r="AE2335" i="98" s="1"/>
  <c r="AF2335" i="98" s="1"/>
  <c r="AG2335" i="98" s="1"/>
  <c r="AC2335" i="98"/>
  <c r="AD2334" i="98"/>
  <c r="AE2334" i="98" s="1"/>
  <c r="AF2334" i="98" s="1"/>
  <c r="AG2334" i="98" s="1"/>
  <c r="AC2334" i="98"/>
  <c r="AD2333" i="98"/>
  <c r="AE2333" i="98" s="1"/>
  <c r="AF2333" i="98" s="1"/>
  <c r="AG2333" i="98" s="1"/>
  <c r="AC2333" i="98"/>
  <c r="AD2332" i="98"/>
  <c r="AE2332" i="98" s="1"/>
  <c r="AF2332" i="98" s="1"/>
  <c r="AG2332" i="98" s="1"/>
  <c r="AC2332" i="98"/>
  <c r="AD2331" i="98"/>
  <c r="AE2331" i="98" s="1"/>
  <c r="AF2331" i="98" s="1"/>
  <c r="AG2331" i="98" s="1"/>
  <c r="AC2331" i="98"/>
  <c r="AD2330" i="98"/>
  <c r="AE2330" i="98" s="1"/>
  <c r="AF2330" i="98" s="1"/>
  <c r="AG2330" i="98" s="1"/>
  <c r="AC2330" i="98"/>
  <c r="AD2329" i="98"/>
  <c r="AE2329" i="98" s="1"/>
  <c r="AF2329" i="98" s="1"/>
  <c r="AG2329" i="98" s="1"/>
  <c r="AC2329" i="98"/>
  <c r="AD2328" i="98"/>
  <c r="AE2328" i="98" s="1"/>
  <c r="AF2328" i="98" s="1"/>
  <c r="AG2328" i="98" s="1"/>
  <c r="AC2328" i="98"/>
  <c r="AD2327" i="98"/>
  <c r="AE2327" i="98" s="1"/>
  <c r="AF2327" i="98" s="1"/>
  <c r="AG2327" i="98" s="1"/>
  <c r="AC2327" i="98"/>
  <c r="AD2326" i="98"/>
  <c r="AE2326" i="98" s="1"/>
  <c r="AF2326" i="98" s="1"/>
  <c r="AG2326" i="98" s="1"/>
  <c r="AC2326" i="98"/>
  <c r="AE2325" i="98"/>
  <c r="AF2325" i="98" s="1"/>
  <c r="AG2325" i="98" s="1"/>
  <c r="AD2325" i="98"/>
  <c r="AC2325" i="98"/>
  <c r="AD2324" i="98"/>
  <c r="AE2324" i="98" s="1"/>
  <c r="AF2324" i="98" s="1"/>
  <c r="AG2324" i="98" s="1"/>
  <c r="AC2324" i="98"/>
  <c r="AD2323" i="98"/>
  <c r="AE2323" i="98" s="1"/>
  <c r="AF2323" i="98" s="1"/>
  <c r="AG2323" i="98" s="1"/>
  <c r="AC2323" i="98"/>
  <c r="AD2322" i="98"/>
  <c r="AE2322" i="98" s="1"/>
  <c r="AF2322" i="98" s="1"/>
  <c r="AG2322" i="98" s="1"/>
  <c r="AC2322" i="98"/>
  <c r="AD2321" i="98"/>
  <c r="AE2321" i="98" s="1"/>
  <c r="AF2321" i="98" s="1"/>
  <c r="AG2321" i="98" s="1"/>
  <c r="AC2321" i="98"/>
  <c r="AD2320" i="98"/>
  <c r="AE2320" i="98" s="1"/>
  <c r="AF2320" i="98" s="1"/>
  <c r="AG2320" i="98" s="1"/>
  <c r="AC2320" i="98"/>
  <c r="AD2319" i="98"/>
  <c r="AE2319" i="98" s="1"/>
  <c r="AF2319" i="98" s="1"/>
  <c r="AG2319" i="98" s="1"/>
  <c r="AC2319" i="98"/>
  <c r="AD2318" i="98"/>
  <c r="AE2318" i="98" s="1"/>
  <c r="AF2318" i="98" s="1"/>
  <c r="AG2318" i="98" s="1"/>
  <c r="AC2318" i="98"/>
  <c r="AD2317" i="98"/>
  <c r="AE2317" i="98" s="1"/>
  <c r="AF2317" i="98" s="1"/>
  <c r="AG2317" i="98" s="1"/>
  <c r="AC2317" i="98"/>
  <c r="AD2316" i="98"/>
  <c r="AE2316" i="98" s="1"/>
  <c r="AF2316" i="98" s="1"/>
  <c r="AG2316" i="98" s="1"/>
  <c r="AC2316" i="98"/>
  <c r="AD2315" i="98"/>
  <c r="AE2315" i="98" s="1"/>
  <c r="AF2315" i="98" s="1"/>
  <c r="AG2315" i="98" s="1"/>
  <c r="AC2315" i="98"/>
  <c r="AD2314" i="98"/>
  <c r="AE2314" i="98" s="1"/>
  <c r="AF2314" i="98" s="1"/>
  <c r="AG2314" i="98" s="1"/>
  <c r="AC2314" i="98"/>
  <c r="AD2313" i="98"/>
  <c r="AE2313" i="98" s="1"/>
  <c r="AF2313" i="98" s="1"/>
  <c r="AG2313" i="98" s="1"/>
  <c r="AC2313" i="98"/>
  <c r="AD2312" i="98"/>
  <c r="AE2312" i="98" s="1"/>
  <c r="AF2312" i="98" s="1"/>
  <c r="AG2312" i="98" s="1"/>
  <c r="AC2312" i="98"/>
  <c r="AG2311" i="98"/>
  <c r="AD2311" i="98"/>
  <c r="AE2311" i="98" s="1"/>
  <c r="AF2311" i="98" s="1"/>
  <c r="AC2311" i="98"/>
  <c r="AD2310" i="98"/>
  <c r="AE2310" i="98" s="1"/>
  <c r="AF2310" i="98" s="1"/>
  <c r="AG2310" i="98" s="1"/>
  <c r="AC2310" i="98"/>
  <c r="AD2309" i="98"/>
  <c r="AE2309" i="98" s="1"/>
  <c r="AF2309" i="98" s="1"/>
  <c r="AG2309" i="98" s="1"/>
  <c r="AC2309" i="98"/>
  <c r="AD2308" i="98"/>
  <c r="AE2308" i="98" s="1"/>
  <c r="AF2308" i="98" s="1"/>
  <c r="AG2308" i="98" s="1"/>
  <c r="AC2308" i="98"/>
  <c r="AD2307" i="98"/>
  <c r="AE2307" i="98" s="1"/>
  <c r="AF2307" i="98" s="1"/>
  <c r="AG2307" i="98" s="1"/>
  <c r="AC2307" i="98"/>
  <c r="AE2306" i="98"/>
  <c r="AF2306" i="98" s="1"/>
  <c r="AG2306" i="98" s="1"/>
  <c r="AD2306" i="98"/>
  <c r="AC2306" i="98"/>
  <c r="AD2305" i="98"/>
  <c r="AE2305" i="98" s="1"/>
  <c r="AF2305" i="98" s="1"/>
  <c r="AG2305" i="98" s="1"/>
  <c r="AC2305" i="98"/>
  <c r="AD2304" i="98"/>
  <c r="AE2304" i="98" s="1"/>
  <c r="AF2304" i="98" s="1"/>
  <c r="AG2304" i="98" s="1"/>
  <c r="AC2304" i="98"/>
  <c r="AD2303" i="98"/>
  <c r="AE2303" i="98" s="1"/>
  <c r="AF2303" i="98" s="1"/>
  <c r="AG2303" i="98" s="1"/>
  <c r="AC2303" i="98"/>
  <c r="AD2302" i="98"/>
  <c r="AE2302" i="98" s="1"/>
  <c r="AF2302" i="98" s="1"/>
  <c r="AG2302" i="98" s="1"/>
  <c r="AC2302" i="98"/>
  <c r="AD2301" i="98"/>
  <c r="AE2301" i="98" s="1"/>
  <c r="AF2301" i="98" s="1"/>
  <c r="AG2301" i="98" s="1"/>
  <c r="AC2301" i="98"/>
  <c r="AD2300" i="98"/>
  <c r="AE2300" i="98" s="1"/>
  <c r="AF2300" i="98" s="1"/>
  <c r="AG2300" i="98" s="1"/>
  <c r="AC2300" i="98"/>
  <c r="AD2299" i="98"/>
  <c r="AE2299" i="98" s="1"/>
  <c r="AF2299" i="98" s="1"/>
  <c r="AG2299" i="98" s="1"/>
  <c r="AC2299" i="98"/>
  <c r="AD2298" i="98"/>
  <c r="AE2298" i="98" s="1"/>
  <c r="AF2298" i="98" s="1"/>
  <c r="AG2298" i="98" s="1"/>
  <c r="AC2298" i="98"/>
  <c r="AE2297" i="98"/>
  <c r="AF2297" i="98" s="1"/>
  <c r="AG2297" i="98" s="1"/>
  <c r="AD2297" i="98"/>
  <c r="AC2297" i="98"/>
  <c r="AD2296" i="98"/>
  <c r="AE2296" i="98" s="1"/>
  <c r="AF2296" i="98" s="1"/>
  <c r="AG2296" i="98" s="1"/>
  <c r="AC2296" i="98"/>
  <c r="AD2295" i="98"/>
  <c r="AE2295" i="98" s="1"/>
  <c r="AF2295" i="98" s="1"/>
  <c r="AG2295" i="98" s="1"/>
  <c r="AC2295" i="98"/>
  <c r="AD2294" i="98"/>
  <c r="AE2294" i="98" s="1"/>
  <c r="AF2294" i="98" s="1"/>
  <c r="AG2294" i="98" s="1"/>
  <c r="AC2294" i="98"/>
  <c r="AD2293" i="98"/>
  <c r="AE2293" i="98" s="1"/>
  <c r="AF2293" i="98" s="1"/>
  <c r="AG2293" i="98" s="1"/>
  <c r="AC2293" i="98"/>
  <c r="AD2292" i="98"/>
  <c r="AE2292" i="98" s="1"/>
  <c r="AF2292" i="98" s="1"/>
  <c r="AG2292" i="98" s="1"/>
  <c r="AC2292" i="98"/>
  <c r="AD2291" i="98"/>
  <c r="AE2291" i="98" s="1"/>
  <c r="AF2291" i="98" s="1"/>
  <c r="AG2291" i="98" s="1"/>
  <c r="AC2291" i="98"/>
  <c r="AD2290" i="98"/>
  <c r="AE2290" i="98" s="1"/>
  <c r="AF2290" i="98" s="1"/>
  <c r="AG2290" i="98" s="1"/>
  <c r="AC2290" i="98"/>
  <c r="AD2289" i="98"/>
  <c r="AE2289" i="98" s="1"/>
  <c r="AF2289" i="98" s="1"/>
  <c r="AG2289" i="98" s="1"/>
  <c r="AC2289" i="98"/>
  <c r="AD2288" i="98"/>
  <c r="AE2288" i="98" s="1"/>
  <c r="AF2288" i="98" s="1"/>
  <c r="AG2288" i="98" s="1"/>
  <c r="AC2288" i="98"/>
  <c r="AD2287" i="98"/>
  <c r="AE2287" i="98" s="1"/>
  <c r="AF2287" i="98" s="1"/>
  <c r="AG2287" i="98" s="1"/>
  <c r="AC2287" i="98"/>
  <c r="AD2286" i="98"/>
  <c r="AE2286" i="98" s="1"/>
  <c r="AF2286" i="98" s="1"/>
  <c r="AG2286" i="98" s="1"/>
  <c r="AC2286" i="98"/>
  <c r="AE2285" i="98"/>
  <c r="AF2285" i="98" s="1"/>
  <c r="AG2285" i="98" s="1"/>
  <c r="AD2285" i="98"/>
  <c r="AC2285" i="98"/>
  <c r="AD2284" i="98"/>
  <c r="AE2284" i="98" s="1"/>
  <c r="AF2284" i="98" s="1"/>
  <c r="AG2284" i="98" s="1"/>
  <c r="AC2284" i="98"/>
  <c r="AD2283" i="98"/>
  <c r="AE2283" i="98" s="1"/>
  <c r="AF2283" i="98" s="1"/>
  <c r="AG2283" i="98" s="1"/>
  <c r="AC2283" i="98"/>
  <c r="AD2282" i="98"/>
  <c r="AE2282" i="98" s="1"/>
  <c r="AF2282" i="98" s="1"/>
  <c r="AG2282" i="98" s="1"/>
  <c r="AC2282" i="98"/>
  <c r="AD2281" i="98"/>
  <c r="AE2281" i="98" s="1"/>
  <c r="AF2281" i="98" s="1"/>
  <c r="AG2281" i="98" s="1"/>
  <c r="AC2281" i="98"/>
  <c r="AG2280" i="98"/>
  <c r="AD2280" i="98"/>
  <c r="AE2280" i="98" s="1"/>
  <c r="AF2280" i="98" s="1"/>
  <c r="AC2280" i="98"/>
  <c r="AD2279" i="98"/>
  <c r="AE2279" i="98" s="1"/>
  <c r="AF2279" i="98" s="1"/>
  <c r="AG2279" i="98" s="1"/>
  <c r="AC2279" i="98"/>
  <c r="AD2278" i="98"/>
  <c r="AE2278" i="98" s="1"/>
  <c r="AF2278" i="98" s="1"/>
  <c r="AG2278" i="98" s="1"/>
  <c r="AC2278" i="98"/>
  <c r="AD2277" i="98"/>
  <c r="AE2277" i="98" s="1"/>
  <c r="AF2277" i="98" s="1"/>
  <c r="AG2277" i="98" s="1"/>
  <c r="AC2277" i="98"/>
  <c r="AD2276" i="98"/>
  <c r="AE2276" i="98" s="1"/>
  <c r="AF2276" i="98" s="1"/>
  <c r="AG2276" i="98" s="1"/>
  <c r="AC2276" i="98"/>
  <c r="AD2275" i="98"/>
  <c r="AE2275" i="98" s="1"/>
  <c r="AF2275" i="98" s="1"/>
  <c r="AG2275" i="98" s="1"/>
  <c r="AC2275" i="98"/>
  <c r="AD2274" i="98"/>
  <c r="AE2274" i="98" s="1"/>
  <c r="AF2274" i="98" s="1"/>
  <c r="AG2274" i="98" s="1"/>
  <c r="AC2274" i="98"/>
  <c r="AD2273" i="98"/>
  <c r="AE2273" i="98" s="1"/>
  <c r="AF2273" i="98" s="1"/>
  <c r="AG2273" i="98" s="1"/>
  <c r="AC2273" i="98"/>
  <c r="AD2272" i="98"/>
  <c r="AE2272" i="98" s="1"/>
  <c r="AF2272" i="98" s="1"/>
  <c r="AG2272" i="98" s="1"/>
  <c r="AC2272" i="98"/>
  <c r="AD2271" i="98"/>
  <c r="AE2271" i="98" s="1"/>
  <c r="AF2271" i="98" s="1"/>
  <c r="AG2271" i="98" s="1"/>
  <c r="AC2271" i="98"/>
  <c r="AD2270" i="98"/>
  <c r="AE2270" i="98" s="1"/>
  <c r="AF2270" i="98" s="1"/>
  <c r="AG2270" i="98" s="1"/>
  <c r="AC2270" i="98"/>
  <c r="AD2269" i="98"/>
  <c r="AE2269" i="98" s="1"/>
  <c r="AF2269" i="98" s="1"/>
  <c r="AG2269" i="98" s="1"/>
  <c r="AC2269" i="98"/>
  <c r="AD2268" i="98"/>
  <c r="AE2268" i="98" s="1"/>
  <c r="AF2268" i="98" s="1"/>
  <c r="AG2268" i="98" s="1"/>
  <c r="AC2268" i="98"/>
  <c r="AD2267" i="98"/>
  <c r="AE2267" i="98" s="1"/>
  <c r="AF2267" i="98" s="1"/>
  <c r="AG2267" i="98" s="1"/>
  <c r="AC2267" i="98"/>
  <c r="AD2266" i="98"/>
  <c r="AE2266" i="98" s="1"/>
  <c r="AF2266" i="98" s="1"/>
  <c r="AG2266" i="98" s="1"/>
  <c r="AC2266" i="98"/>
  <c r="AD2265" i="98"/>
  <c r="AE2265" i="98" s="1"/>
  <c r="AF2265" i="98" s="1"/>
  <c r="AG2265" i="98" s="1"/>
  <c r="AC2265" i="98"/>
  <c r="AF2264" i="98"/>
  <c r="AG2264" i="98" s="1"/>
  <c r="AD2264" i="98"/>
  <c r="AE2264" i="98" s="1"/>
  <c r="AC2264" i="98"/>
  <c r="AD2263" i="98"/>
  <c r="AE2263" i="98" s="1"/>
  <c r="AF2263" i="98" s="1"/>
  <c r="AG2263" i="98" s="1"/>
  <c r="AC2263" i="98"/>
  <c r="AD2262" i="98"/>
  <c r="AE2262" i="98" s="1"/>
  <c r="AF2262" i="98" s="1"/>
  <c r="AG2262" i="98" s="1"/>
  <c r="AC2262" i="98"/>
  <c r="AD2261" i="98"/>
  <c r="AE2261" i="98" s="1"/>
  <c r="AF2261" i="98" s="1"/>
  <c r="AG2261" i="98" s="1"/>
  <c r="AC2261" i="98"/>
  <c r="AD2260" i="98"/>
  <c r="AE2260" i="98" s="1"/>
  <c r="AF2260" i="98" s="1"/>
  <c r="AG2260" i="98" s="1"/>
  <c r="AC2260" i="98"/>
  <c r="AD2259" i="98"/>
  <c r="AE2259" i="98" s="1"/>
  <c r="AF2259" i="98" s="1"/>
  <c r="AG2259" i="98" s="1"/>
  <c r="AC2259" i="98"/>
  <c r="AD2258" i="98"/>
  <c r="AE2258" i="98" s="1"/>
  <c r="AF2258" i="98" s="1"/>
  <c r="AG2258" i="98" s="1"/>
  <c r="AC2258" i="98"/>
  <c r="AD2257" i="98"/>
  <c r="AE2257" i="98" s="1"/>
  <c r="AF2257" i="98" s="1"/>
  <c r="AG2257" i="98" s="1"/>
  <c r="AC2257" i="98"/>
  <c r="AD2256" i="98"/>
  <c r="AE2256" i="98" s="1"/>
  <c r="AF2256" i="98" s="1"/>
  <c r="AG2256" i="98" s="1"/>
  <c r="AC2256" i="98"/>
  <c r="AD2255" i="98"/>
  <c r="AE2255" i="98" s="1"/>
  <c r="AF2255" i="98" s="1"/>
  <c r="AG2255" i="98" s="1"/>
  <c r="AC2255" i="98"/>
  <c r="AD2254" i="98"/>
  <c r="AE2254" i="98" s="1"/>
  <c r="AF2254" i="98" s="1"/>
  <c r="AG2254" i="98" s="1"/>
  <c r="AC2254" i="98"/>
  <c r="AD2253" i="98"/>
  <c r="AE2253" i="98" s="1"/>
  <c r="AF2253" i="98" s="1"/>
  <c r="AG2253" i="98" s="1"/>
  <c r="AC2253" i="98"/>
  <c r="AD2252" i="98"/>
  <c r="AE2252" i="98" s="1"/>
  <c r="AF2252" i="98" s="1"/>
  <c r="AG2252" i="98" s="1"/>
  <c r="AC2252" i="98"/>
  <c r="AD2251" i="98"/>
  <c r="AE2251" i="98" s="1"/>
  <c r="AF2251" i="98" s="1"/>
  <c r="AG2251" i="98" s="1"/>
  <c r="AC2251" i="98"/>
  <c r="AD2250" i="98"/>
  <c r="AE2250" i="98" s="1"/>
  <c r="AF2250" i="98" s="1"/>
  <c r="AG2250" i="98" s="1"/>
  <c r="AC2250" i="98"/>
  <c r="AD2249" i="98"/>
  <c r="AE2249" i="98" s="1"/>
  <c r="AF2249" i="98" s="1"/>
  <c r="AG2249" i="98" s="1"/>
  <c r="AC2249" i="98"/>
  <c r="AD2248" i="98"/>
  <c r="AE2248" i="98" s="1"/>
  <c r="AF2248" i="98" s="1"/>
  <c r="AG2248" i="98" s="1"/>
  <c r="AC2248" i="98"/>
  <c r="AD2247" i="98"/>
  <c r="AE2247" i="98" s="1"/>
  <c r="AF2247" i="98" s="1"/>
  <c r="AG2247" i="98" s="1"/>
  <c r="AC2247" i="98"/>
  <c r="AD2246" i="98"/>
  <c r="AE2246" i="98" s="1"/>
  <c r="AF2246" i="98" s="1"/>
  <c r="AG2246" i="98" s="1"/>
  <c r="AC2246" i="98"/>
  <c r="AD2245" i="98"/>
  <c r="AE2245" i="98" s="1"/>
  <c r="AF2245" i="98" s="1"/>
  <c r="AG2245" i="98" s="1"/>
  <c r="AC2245" i="98"/>
  <c r="AD2244" i="98"/>
  <c r="AE2244" i="98" s="1"/>
  <c r="AF2244" i="98" s="1"/>
  <c r="AG2244" i="98" s="1"/>
  <c r="AC2244" i="98"/>
  <c r="AD2243" i="98"/>
  <c r="AE2243" i="98" s="1"/>
  <c r="AF2243" i="98" s="1"/>
  <c r="AG2243" i="98" s="1"/>
  <c r="AC2243" i="98"/>
  <c r="AD2242" i="98"/>
  <c r="AE2242" i="98" s="1"/>
  <c r="AF2242" i="98" s="1"/>
  <c r="AG2242" i="98" s="1"/>
  <c r="AC2242" i="98"/>
  <c r="AF2241" i="98"/>
  <c r="AG2241" i="98" s="1"/>
  <c r="AD2241" i="98"/>
  <c r="AE2241" i="98" s="1"/>
  <c r="AC2241" i="98"/>
  <c r="AG2240" i="98"/>
  <c r="AD2240" i="98"/>
  <c r="AE2240" i="98" s="1"/>
  <c r="AF2240" i="98" s="1"/>
  <c r="AC2240" i="98"/>
  <c r="AD2239" i="98"/>
  <c r="AE2239" i="98" s="1"/>
  <c r="AF2239" i="98" s="1"/>
  <c r="AG2239" i="98" s="1"/>
  <c r="AC2239" i="98"/>
  <c r="AD2238" i="98"/>
  <c r="AE2238" i="98" s="1"/>
  <c r="AF2238" i="98" s="1"/>
  <c r="AG2238" i="98" s="1"/>
  <c r="AC2238" i="98"/>
  <c r="AD2237" i="98"/>
  <c r="AE2237" i="98" s="1"/>
  <c r="AF2237" i="98" s="1"/>
  <c r="AG2237" i="98" s="1"/>
  <c r="AC2237" i="98"/>
  <c r="AD2236" i="98"/>
  <c r="AE2236" i="98" s="1"/>
  <c r="AF2236" i="98" s="1"/>
  <c r="AG2236" i="98" s="1"/>
  <c r="AC2236" i="98"/>
  <c r="AD2235" i="98"/>
  <c r="AE2235" i="98" s="1"/>
  <c r="AF2235" i="98" s="1"/>
  <c r="AG2235" i="98" s="1"/>
  <c r="AC2235" i="98"/>
  <c r="AD2234" i="98"/>
  <c r="AE2234" i="98" s="1"/>
  <c r="AF2234" i="98" s="1"/>
  <c r="AG2234" i="98" s="1"/>
  <c r="AC2234" i="98"/>
  <c r="AD2233" i="98"/>
  <c r="AE2233" i="98" s="1"/>
  <c r="AF2233" i="98" s="1"/>
  <c r="AG2233" i="98" s="1"/>
  <c r="AC2233" i="98"/>
  <c r="AD2232" i="98"/>
  <c r="AE2232" i="98" s="1"/>
  <c r="AF2232" i="98" s="1"/>
  <c r="AG2232" i="98" s="1"/>
  <c r="AC2232" i="98"/>
  <c r="AD2231" i="98"/>
  <c r="AE2231" i="98" s="1"/>
  <c r="AF2231" i="98" s="1"/>
  <c r="AG2231" i="98" s="1"/>
  <c r="AC2231" i="98"/>
  <c r="AD2230" i="98"/>
  <c r="AE2230" i="98" s="1"/>
  <c r="AF2230" i="98" s="1"/>
  <c r="AG2230" i="98" s="1"/>
  <c r="AC2230" i="98"/>
  <c r="AE2229" i="98"/>
  <c r="AF2229" i="98" s="1"/>
  <c r="AG2229" i="98" s="1"/>
  <c r="AD2229" i="98"/>
  <c r="AC2229" i="98"/>
  <c r="AD2228" i="98"/>
  <c r="AE2228" i="98" s="1"/>
  <c r="AF2228" i="98" s="1"/>
  <c r="AG2228" i="98" s="1"/>
  <c r="AC2228" i="98"/>
  <c r="AD2227" i="98"/>
  <c r="AE2227" i="98" s="1"/>
  <c r="AF2227" i="98" s="1"/>
  <c r="AG2227" i="98" s="1"/>
  <c r="AC2227" i="98"/>
  <c r="AD2226" i="98"/>
  <c r="AE2226" i="98" s="1"/>
  <c r="AF2226" i="98" s="1"/>
  <c r="AG2226" i="98" s="1"/>
  <c r="AC2226" i="98"/>
  <c r="AD2225" i="98"/>
  <c r="AE2225" i="98" s="1"/>
  <c r="AF2225" i="98" s="1"/>
  <c r="AG2225" i="98" s="1"/>
  <c r="AC2225" i="98"/>
  <c r="AD2224" i="98"/>
  <c r="AE2224" i="98" s="1"/>
  <c r="AF2224" i="98" s="1"/>
  <c r="AG2224" i="98" s="1"/>
  <c r="AC2224" i="98"/>
  <c r="AD2223" i="98"/>
  <c r="AE2223" i="98" s="1"/>
  <c r="AF2223" i="98" s="1"/>
  <c r="AG2223" i="98" s="1"/>
  <c r="AC2223" i="98"/>
  <c r="AD2222" i="98"/>
  <c r="AE2222" i="98" s="1"/>
  <c r="AF2222" i="98" s="1"/>
  <c r="AG2222" i="98" s="1"/>
  <c r="AC2222" i="98"/>
  <c r="AD2221" i="98"/>
  <c r="AE2221" i="98" s="1"/>
  <c r="AF2221" i="98" s="1"/>
  <c r="AG2221" i="98" s="1"/>
  <c r="AC2221" i="98"/>
  <c r="AD2220" i="98"/>
  <c r="AE2220" i="98" s="1"/>
  <c r="AF2220" i="98" s="1"/>
  <c r="AG2220" i="98" s="1"/>
  <c r="AC2220" i="98"/>
  <c r="AD2219" i="98"/>
  <c r="AE2219" i="98" s="1"/>
  <c r="AF2219" i="98" s="1"/>
  <c r="AG2219" i="98" s="1"/>
  <c r="AC2219" i="98"/>
  <c r="AE2218" i="98"/>
  <c r="AF2218" i="98" s="1"/>
  <c r="AG2218" i="98" s="1"/>
  <c r="AD2218" i="98"/>
  <c r="AC2218" i="98"/>
  <c r="AD2217" i="98"/>
  <c r="AE2217" i="98" s="1"/>
  <c r="AF2217" i="98" s="1"/>
  <c r="AG2217" i="98" s="1"/>
  <c r="AC2217" i="98"/>
  <c r="AD2216" i="98"/>
  <c r="AE2216" i="98" s="1"/>
  <c r="AF2216" i="98" s="1"/>
  <c r="AG2216" i="98" s="1"/>
  <c r="AC2216" i="98"/>
  <c r="AD2215" i="98"/>
  <c r="AE2215" i="98" s="1"/>
  <c r="AF2215" i="98" s="1"/>
  <c r="AG2215" i="98" s="1"/>
  <c r="AC2215" i="98"/>
  <c r="AD2214" i="98"/>
  <c r="AE2214" i="98" s="1"/>
  <c r="AF2214" i="98" s="1"/>
  <c r="AG2214" i="98" s="1"/>
  <c r="AC2214" i="98"/>
  <c r="AE2213" i="98"/>
  <c r="AF2213" i="98" s="1"/>
  <c r="AG2213" i="98" s="1"/>
  <c r="AD2213" i="98"/>
  <c r="AC2213" i="98"/>
  <c r="AD2212" i="98"/>
  <c r="AE2212" i="98" s="1"/>
  <c r="AF2212" i="98" s="1"/>
  <c r="AG2212" i="98" s="1"/>
  <c r="AC2212" i="98"/>
  <c r="AD2211" i="98"/>
  <c r="AE2211" i="98" s="1"/>
  <c r="AF2211" i="98" s="1"/>
  <c r="AG2211" i="98" s="1"/>
  <c r="AC2211" i="98"/>
  <c r="AD2210" i="98"/>
  <c r="AE2210" i="98" s="1"/>
  <c r="AF2210" i="98" s="1"/>
  <c r="AG2210" i="98" s="1"/>
  <c r="AC2210" i="98"/>
  <c r="AD2209" i="98"/>
  <c r="AE2209" i="98" s="1"/>
  <c r="AF2209" i="98" s="1"/>
  <c r="AG2209" i="98" s="1"/>
  <c r="AC2209" i="98"/>
  <c r="AD2208" i="98"/>
  <c r="AE2208" i="98" s="1"/>
  <c r="AF2208" i="98" s="1"/>
  <c r="AG2208" i="98" s="1"/>
  <c r="AC2208" i="98"/>
  <c r="AD2207" i="98"/>
  <c r="AE2207" i="98" s="1"/>
  <c r="AF2207" i="98" s="1"/>
  <c r="AG2207" i="98" s="1"/>
  <c r="AC2207" i="98"/>
  <c r="AD2206" i="98"/>
  <c r="AE2206" i="98" s="1"/>
  <c r="AF2206" i="98" s="1"/>
  <c r="AG2206" i="98" s="1"/>
  <c r="AC2206" i="98"/>
  <c r="AD2205" i="98"/>
  <c r="AE2205" i="98" s="1"/>
  <c r="AF2205" i="98" s="1"/>
  <c r="AG2205" i="98" s="1"/>
  <c r="AC2205" i="98"/>
  <c r="AD2204" i="98"/>
  <c r="AE2204" i="98" s="1"/>
  <c r="AF2204" i="98" s="1"/>
  <c r="AG2204" i="98" s="1"/>
  <c r="AC2204" i="98"/>
  <c r="AD2203" i="98"/>
  <c r="AE2203" i="98" s="1"/>
  <c r="AF2203" i="98" s="1"/>
  <c r="AG2203" i="98" s="1"/>
  <c r="AC2203" i="98"/>
  <c r="AD2202" i="98"/>
  <c r="AE2202" i="98" s="1"/>
  <c r="AF2202" i="98" s="1"/>
  <c r="AG2202" i="98" s="1"/>
  <c r="AC2202" i="98"/>
  <c r="AE2201" i="98"/>
  <c r="AF2201" i="98" s="1"/>
  <c r="AG2201" i="98" s="1"/>
  <c r="AD2201" i="98"/>
  <c r="AC2201" i="98"/>
  <c r="AD2200" i="98"/>
  <c r="AE2200" i="98" s="1"/>
  <c r="AF2200" i="98" s="1"/>
  <c r="AG2200" i="98" s="1"/>
  <c r="AC2200" i="98"/>
  <c r="AD2199" i="98"/>
  <c r="AE2199" i="98" s="1"/>
  <c r="AF2199" i="98" s="1"/>
  <c r="AG2199" i="98" s="1"/>
  <c r="AC2199" i="98"/>
  <c r="AD2198" i="98"/>
  <c r="AE2198" i="98" s="1"/>
  <c r="AF2198" i="98" s="1"/>
  <c r="AG2198" i="98" s="1"/>
  <c r="AC2198" i="98"/>
  <c r="AD2197" i="98"/>
  <c r="AE2197" i="98" s="1"/>
  <c r="AF2197" i="98" s="1"/>
  <c r="AG2197" i="98" s="1"/>
  <c r="AC2197" i="98"/>
  <c r="AD2196" i="98"/>
  <c r="AE2196" i="98" s="1"/>
  <c r="AF2196" i="98" s="1"/>
  <c r="AG2196" i="98" s="1"/>
  <c r="AC2196" i="98"/>
  <c r="AD2195" i="98"/>
  <c r="AE2195" i="98" s="1"/>
  <c r="AF2195" i="98" s="1"/>
  <c r="AG2195" i="98" s="1"/>
  <c r="AC2195" i="98"/>
  <c r="AD2194" i="98"/>
  <c r="AE2194" i="98" s="1"/>
  <c r="AF2194" i="98" s="1"/>
  <c r="AG2194" i="98" s="1"/>
  <c r="AC2194" i="98"/>
  <c r="AD2193" i="98"/>
  <c r="AE2193" i="98" s="1"/>
  <c r="AF2193" i="98" s="1"/>
  <c r="AG2193" i="98" s="1"/>
  <c r="AC2193" i="98"/>
  <c r="AD2192" i="98"/>
  <c r="AE2192" i="98" s="1"/>
  <c r="AF2192" i="98" s="1"/>
  <c r="AG2192" i="98" s="1"/>
  <c r="AC2192" i="98"/>
  <c r="AD2191" i="98"/>
  <c r="AE2191" i="98" s="1"/>
  <c r="AF2191" i="98" s="1"/>
  <c r="AG2191" i="98" s="1"/>
  <c r="AC2191" i="98"/>
  <c r="AD2190" i="98"/>
  <c r="AE2190" i="98" s="1"/>
  <c r="AF2190" i="98" s="1"/>
  <c r="AG2190" i="98" s="1"/>
  <c r="AC2190" i="98"/>
  <c r="AD2189" i="98"/>
  <c r="AE2189" i="98" s="1"/>
  <c r="AF2189" i="98" s="1"/>
  <c r="AG2189" i="98" s="1"/>
  <c r="AC2189" i="98"/>
  <c r="AD2188" i="98"/>
  <c r="AE2188" i="98" s="1"/>
  <c r="AF2188" i="98" s="1"/>
  <c r="AG2188" i="98" s="1"/>
  <c r="AC2188" i="98"/>
  <c r="AD2187" i="98"/>
  <c r="AE2187" i="98" s="1"/>
  <c r="AF2187" i="98" s="1"/>
  <c r="AG2187" i="98" s="1"/>
  <c r="AC2187" i="98"/>
  <c r="AD2186" i="98"/>
  <c r="AE2186" i="98" s="1"/>
  <c r="AF2186" i="98" s="1"/>
  <c r="AG2186" i="98" s="1"/>
  <c r="AC2186" i="98"/>
  <c r="AD2185" i="98"/>
  <c r="AE2185" i="98" s="1"/>
  <c r="AF2185" i="98" s="1"/>
  <c r="AG2185" i="98" s="1"/>
  <c r="AC2185" i="98"/>
  <c r="AD2184" i="98"/>
  <c r="AE2184" i="98" s="1"/>
  <c r="AF2184" i="98" s="1"/>
  <c r="AG2184" i="98" s="1"/>
  <c r="AC2184" i="98"/>
  <c r="AD2183" i="98"/>
  <c r="AE2183" i="98" s="1"/>
  <c r="AF2183" i="98" s="1"/>
  <c r="AG2183" i="98" s="1"/>
  <c r="AC2183" i="98"/>
  <c r="AD2182" i="98"/>
  <c r="AE2182" i="98" s="1"/>
  <c r="AF2182" i="98" s="1"/>
  <c r="AG2182" i="98" s="1"/>
  <c r="AC2182" i="98"/>
  <c r="AD2181" i="98"/>
  <c r="AE2181" i="98" s="1"/>
  <c r="AF2181" i="98" s="1"/>
  <c r="AG2181" i="98" s="1"/>
  <c r="AC2181" i="98"/>
  <c r="AD2180" i="98"/>
  <c r="AE2180" i="98" s="1"/>
  <c r="AF2180" i="98" s="1"/>
  <c r="AG2180" i="98" s="1"/>
  <c r="AC2180" i="98"/>
  <c r="AD2179" i="98"/>
  <c r="AE2179" i="98" s="1"/>
  <c r="AF2179" i="98" s="1"/>
  <c r="AG2179" i="98" s="1"/>
  <c r="AC2179" i="98"/>
  <c r="AD2178" i="98"/>
  <c r="AE2178" i="98" s="1"/>
  <c r="AF2178" i="98" s="1"/>
  <c r="AG2178" i="98" s="1"/>
  <c r="AC2178" i="98"/>
  <c r="AE2177" i="98"/>
  <c r="AF2177" i="98" s="1"/>
  <c r="AG2177" i="98" s="1"/>
  <c r="AD2177" i="98"/>
  <c r="AC2177" i="98"/>
  <c r="AD2176" i="98"/>
  <c r="AE2176" i="98" s="1"/>
  <c r="AF2176" i="98" s="1"/>
  <c r="AG2176" i="98" s="1"/>
  <c r="AC2176" i="98"/>
  <c r="AD2175" i="98"/>
  <c r="AE2175" i="98" s="1"/>
  <c r="AF2175" i="98" s="1"/>
  <c r="AG2175" i="98" s="1"/>
  <c r="AC2175" i="98"/>
  <c r="AD2174" i="98"/>
  <c r="AE2174" i="98" s="1"/>
  <c r="AF2174" i="98" s="1"/>
  <c r="AG2174" i="98" s="1"/>
  <c r="AC2174" i="98"/>
  <c r="AE2173" i="98"/>
  <c r="AF2173" i="98" s="1"/>
  <c r="AG2173" i="98" s="1"/>
  <c r="AD2173" i="98"/>
  <c r="AC2173" i="98"/>
  <c r="AD2172" i="98"/>
  <c r="AE2172" i="98" s="1"/>
  <c r="AF2172" i="98" s="1"/>
  <c r="AG2172" i="98" s="1"/>
  <c r="AC2172" i="98"/>
  <c r="AD2171" i="98"/>
  <c r="AE2171" i="98" s="1"/>
  <c r="AF2171" i="98" s="1"/>
  <c r="AG2171" i="98" s="1"/>
  <c r="AC2171" i="98"/>
  <c r="AD2170" i="98"/>
  <c r="AE2170" i="98" s="1"/>
  <c r="AF2170" i="98" s="1"/>
  <c r="AG2170" i="98" s="1"/>
  <c r="AC2170" i="98"/>
  <c r="AD2169" i="98"/>
  <c r="AE2169" i="98" s="1"/>
  <c r="AF2169" i="98" s="1"/>
  <c r="AG2169" i="98" s="1"/>
  <c r="AC2169" i="98"/>
  <c r="AD2168" i="98"/>
  <c r="AE2168" i="98" s="1"/>
  <c r="AF2168" i="98" s="1"/>
  <c r="AG2168" i="98" s="1"/>
  <c r="AC2168" i="98"/>
  <c r="AD2167" i="98"/>
  <c r="AE2167" i="98" s="1"/>
  <c r="AF2167" i="98" s="1"/>
  <c r="AG2167" i="98" s="1"/>
  <c r="AC2167" i="98"/>
  <c r="AD2166" i="98"/>
  <c r="AE2166" i="98" s="1"/>
  <c r="AF2166" i="98" s="1"/>
  <c r="AG2166" i="98" s="1"/>
  <c r="AC2166" i="98"/>
  <c r="AD2165" i="98"/>
  <c r="AE2165" i="98" s="1"/>
  <c r="AF2165" i="98" s="1"/>
  <c r="AG2165" i="98" s="1"/>
  <c r="AC2165" i="98"/>
  <c r="AD2164" i="98"/>
  <c r="AE2164" i="98" s="1"/>
  <c r="AF2164" i="98" s="1"/>
  <c r="AG2164" i="98" s="1"/>
  <c r="AC2164" i="98"/>
  <c r="AD2163" i="98"/>
  <c r="AE2163" i="98" s="1"/>
  <c r="AF2163" i="98" s="1"/>
  <c r="AG2163" i="98" s="1"/>
  <c r="AC2163" i="98"/>
  <c r="AD2162" i="98"/>
  <c r="AE2162" i="98" s="1"/>
  <c r="AF2162" i="98" s="1"/>
  <c r="AG2162" i="98" s="1"/>
  <c r="AC2162" i="98"/>
  <c r="AD2161" i="98"/>
  <c r="AE2161" i="98" s="1"/>
  <c r="AF2161" i="98" s="1"/>
  <c r="AG2161" i="98" s="1"/>
  <c r="AC2161" i="98"/>
  <c r="AD2160" i="98"/>
  <c r="AE2160" i="98" s="1"/>
  <c r="AF2160" i="98" s="1"/>
  <c r="AG2160" i="98" s="1"/>
  <c r="AC2160" i="98"/>
  <c r="AD2159" i="98"/>
  <c r="AE2159" i="98" s="1"/>
  <c r="AF2159" i="98" s="1"/>
  <c r="AG2159" i="98" s="1"/>
  <c r="AC2159" i="98"/>
  <c r="AD2158" i="98"/>
  <c r="AE2158" i="98" s="1"/>
  <c r="AF2158" i="98" s="1"/>
  <c r="AG2158" i="98" s="1"/>
  <c r="AC2158" i="98"/>
  <c r="AD2157" i="98"/>
  <c r="AE2157" i="98" s="1"/>
  <c r="AF2157" i="98" s="1"/>
  <c r="AG2157" i="98" s="1"/>
  <c r="AC2157" i="98"/>
  <c r="AD2156" i="98"/>
  <c r="AE2156" i="98" s="1"/>
  <c r="AF2156" i="98" s="1"/>
  <c r="AG2156" i="98" s="1"/>
  <c r="AC2156" i="98"/>
  <c r="AD2155" i="98"/>
  <c r="AE2155" i="98" s="1"/>
  <c r="AF2155" i="98" s="1"/>
  <c r="AG2155" i="98" s="1"/>
  <c r="AC2155" i="98"/>
  <c r="AD2154" i="98"/>
  <c r="AE2154" i="98" s="1"/>
  <c r="AF2154" i="98" s="1"/>
  <c r="AG2154" i="98" s="1"/>
  <c r="AC2154" i="98"/>
  <c r="AD2153" i="98"/>
  <c r="AE2153" i="98" s="1"/>
  <c r="AF2153" i="98" s="1"/>
  <c r="AG2153" i="98" s="1"/>
  <c r="AC2153" i="98"/>
  <c r="AF2152" i="98"/>
  <c r="AG2152" i="98" s="1"/>
  <c r="AD2152" i="98"/>
  <c r="AE2152" i="98" s="1"/>
  <c r="AC2152" i="98"/>
  <c r="AD2151" i="98"/>
  <c r="AE2151" i="98" s="1"/>
  <c r="AF2151" i="98" s="1"/>
  <c r="AG2151" i="98" s="1"/>
  <c r="AC2151" i="98"/>
  <c r="AD2150" i="98"/>
  <c r="AE2150" i="98" s="1"/>
  <c r="AF2150" i="98" s="1"/>
  <c r="AG2150" i="98" s="1"/>
  <c r="AC2150" i="98"/>
  <c r="AD2149" i="98"/>
  <c r="AE2149" i="98" s="1"/>
  <c r="AF2149" i="98" s="1"/>
  <c r="AG2149" i="98" s="1"/>
  <c r="AC2149" i="98"/>
  <c r="AD2148" i="98"/>
  <c r="AE2148" i="98" s="1"/>
  <c r="AF2148" i="98" s="1"/>
  <c r="AG2148" i="98" s="1"/>
  <c r="AC2148" i="98"/>
  <c r="AD2147" i="98"/>
  <c r="AE2147" i="98" s="1"/>
  <c r="AF2147" i="98" s="1"/>
  <c r="AG2147" i="98" s="1"/>
  <c r="AC2147" i="98"/>
  <c r="AD2146" i="98"/>
  <c r="AE2146" i="98" s="1"/>
  <c r="AF2146" i="98" s="1"/>
  <c r="AG2146" i="98" s="1"/>
  <c r="AC2146" i="98"/>
  <c r="AE2145" i="98"/>
  <c r="AF2145" i="98" s="1"/>
  <c r="AG2145" i="98" s="1"/>
  <c r="AD2145" i="98"/>
  <c r="AC2145" i="98"/>
  <c r="AD2144" i="98"/>
  <c r="AE2144" i="98" s="1"/>
  <c r="AF2144" i="98" s="1"/>
  <c r="AG2144" i="98" s="1"/>
  <c r="AC2144" i="98"/>
  <c r="AD2143" i="98"/>
  <c r="AE2143" i="98" s="1"/>
  <c r="AF2143" i="98" s="1"/>
  <c r="AG2143" i="98" s="1"/>
  <c r="AC2143" i="98"/>
  <c r="AD2142" i="98"/>
  <c r="AE2142" i="98" s="1"/>
  <c r="AF2142" i="98" s="1"/>
  <c r="AG2142" i="98" s="1"/>
  <c r="AC2142" i="98"/>
  <c r="AD2141" i="98"/>
  <c r="AE2141" i="98" s="1"/>
  <c r="AF2141" i="98" s="1"/>
  <c r="AG2141" i="98" s="1"/>
  <c r="AC2141" i="98"/>
  <c r="AD2140" i="98"/>
  <c r="AE2140" i="98" s="1"/>
  <c r="AF2140" i="98" s="1"/>
  <c r="AG2140" i="98" s="1"/>
  <c r="AC2140" i="98"/>
  <c r="AD2139" i="98"/>
  <c r="AE2139" i="98" s="1"/>
  <c r="AF2139" i="98" s="1"/>
  <c r="AG2139" i="98" s="1"/>
  <c r="AC2139" i="98"/>
  <c r="AD2138" i="98"/>
  <c r="AE2138" i="98" s="1"/>
  <c r="AF2138" i="98" s="1"/>
  <c r="AG2138" i="98" s="1"/>
  <c r="AC2138" i="98"/>
  <c r="AD2137" i="98"/>
  <c r="AE2137" i="98" s="1"/>
  <c r="AF2137" i="98" s="1"/>
  <c r="AG2137" i="98" s="1"/>
  <c r="AC2137" i="98"/>
  <c r="AD2136" i="98"/>
  <c r="AE2136" i="98" s="1"/>
  <c r="AF2136" i="98" s="1"/>
  <c r="AG2136" i="98" s="1"/>
  <c r="AC2136" i="98"/>
  <c r="AD2135" i="98"/>
  <c r="AE2135" i="98" s="1"/>
  <c r="AF2135" i="98" s="1"/>
  <c r="AG2135" i="98" s="1"/>
  <c r="AC2135" i="98"/>
  <c r="AD2134" i="98"/>
  <c r="AE2134" i="98" s="1"/>
  <c r="AF2134" i="98" s="1"/>
  <c r="AG2134" i="98" s="1"/>
  <c r="AC2134" i="98"/>
  <c r="AD2133" i="98"/>
  <c r="AE2133" i="98" s="1"/>
  <c r="AF2133" i="98" s="1"/>
  <c r="AG2133" i="98" s="1"/>
  <c r="AC2133" i="98"/>
  <c r="AD2132" i="98"/>
  <c r="AE2132" i="98" s="1"/>
  <c r="AF2132" i="98" s="1"/>
  <c r="AG2132" i="98" s="1"/>
  <c r="AC2132" i="98"/>
  <c r="AD2131" i="98"/>
  <c r="AE2131" i="98" s="1"/>
  <c r="AF2131" i="98" s="1"/>
  <c r="AG2131" i="98" s="1"/>
  <c r="AC2131" i="98"/>
  <c r="AD2130" i="98"/>
  <c r="AE2130" i="98" s="1"/>
  <c r="AF2130" i="98" s="1"/>
  <c r="AG2130" i="98" s="1"/>
  <c r="AC2130" i="98"/>
  <c r="AF2129" i="98"/>
  <c r="AG2129" i="98" s="1"/>
  <c r="AD2129" i="98"/>
  <c r="AE2129" i="98" s="1"/>
  <c r="AC2129" i="98"/>
  <c r="AD2128" i="98"/>
  <c r="AE2128" i="98" s="1"/>
  <c r="AF2128" i="98" s="1"/>
  <c r="AG2128" i="98" s="1"/>
  <c r="AC2128" i="98"/>
  <c r="AD2127" i="98"/>
  <c r="AE2127" i="98" s="1"/>
  <c r="AF2127" i="98" s="1"/>
  <c r="AG2127" i="98" s="1"/>
  <c r="AC2127" i="98"/>
  <c r="AD2126" i="98"/>
  <c r="AE2126" i="98" s="1"/>
  <c r="AF2126" i="98" s="1"/>
  <c r="AG2126" i="98" s="1"/>
  <c r="AC2126" i="98"/>
  <c r="AD2125" i="98"/>
  <c r="AE2125" i="98" s="1"/>
  <c r="AF2125" i="98" s="1"/>
  <c r="AG2125" i="98" s="1"/>
  <c r="AC2125" i="98"/>
  <c r="AD2124" i="98"/>
  <c r="AE2124" i="98" s="1"/>
  <c r="AF2124" i="98" s="1"/>
  <c r="AG2124" i="98" s="1"/>
  <c r="AC2124" i="98"/>
  <c r="AD2123" i="98"/>
  <c r="AE2123" i="98" s="1"/>
  <c r="AF2123" i="98" s="1"/>
  <c r="AG2123" i="98" s="1"/>
  <c r="AC2123" i="98"/>
  <c r="AE2122" i="98"/>
  <c r="AF2122" i="98" s="1"/>
  <c r="AG2122" i="98" s="1"/>
  <c r="AD2122" i="98"/>
  <c r="AC2122" i="98"/>
  <c r="AD2121" i="98"/>
  <c r="AE2121" i="98" s="1"/>
  <c r="AF2121" i="98" s="1"/>
  <c r="AG2121" i="98" s="1"/>
  <c r="AC2121" i="98"/>
  <c r="AD2120" i="98"/>
  <c r="AE2120" i="98" s="1"/>
  <c r="AF2120" i="98" s="1"/>
  <c r="AG2120" i="98" s="1"/>
  <c r="AC2120" i="98"/>
  <c r="AD2119" i="98"/>
  <c r="AE2119" i="98" s="1"/>
  <c r="AF2119" i="98" s="1"/>
  <c r="AG2119" i="98" s="1"/>
  <c r="AC2119" i="98"/>
  <c r="AD2118" i="98"/>
  <c r="AE2118" i="98" s="1"/>
  <c r="AF2118" i="98" s="1"/>
  <c r="AG2118" i="98" s="1"/>
  <c r="AC2118" i="98"/>
  <c r="AD2117" i="98"/>
  <c r="AE2117" i="98" s="1"/>
  <c r="AF2117" i="98" s="1"/>
  <c r="AG2117" i="98" s="1"/>
  <c r="AC2117" i="98"/>
  <c r="AD2116" i="98"/>
  <c r="AE2116" i="98" s="1"/>
  <c r="AF2116" i="98" s="1"/>
  <c r="AG2116" i="98" s="1"/>
  <c r="AC2116" i="98"/>
  <c r="AD2115" i="98"/>
  <c r="AE2115" i="98" s="1"/>
  <c r="AF2115" i="98" s="1"/>
  <c r="AG2115" i="98" s="1"/>
  <c r="AC2115" i="98"/>
  <c r="AD2114" i="98"/>
  <c r="AE2114" i="98" s="1"/>
  <c r="AF2114" i="98" s="1"/>
  <c r="AG2114" i="98" s="1"/>
  <c r="AC2114" i="98"/>
  <c r="AD2113" i="98"/>
  <c r="AE2113" i="98" s="1"/>
  <c r="AF2113" i="98" s="1"/>
  <c r="AG2113" i="98" s="1"/>
  <c r="AC2113" i="98"/>
  <c r="AD2112" i="98"/>
  <c r="AE2112" i="98" s="1"/>
  <c r="AF2112" i="98" s="1"/>
  <c r="AG2112" i="98" s="1"/>
  <c r="AC2112" i="98"/>
  <c r="AD2111" i="98"/>
  <c r="AE2111" i="98" s="1"/>
  <c r="AF2111" i="98" s="1"/>
  <c r="AG2111" i="98" s="1"/>
  <c r="AC2111" i="98"/>
  <c r="AD2110" i="98"/>
  <c r="AE2110" i="98" s="1"/>
  <c r="AF2110" i="98" s="1"/>
  <c r="AG2110" i="98" s="1"/>
  <c r="AC2110" i="98"/>
  <c r="AD2109" i="98"/>
  <c r="AE2109" i="98" s="1"/>
  <c r="AF2109" i="98" s="1"/>
  <c r="AG2109" i="98" s="1"/>
  <c r="AC2109" i="98"/>
  <c r="AD2108" i="98"/>
  <c r="AE2108" i="98" s="1"/>
  <c r="AF2108" i="98" s="1"/>
  <c r="AG2108" i="98" s="1"/>
  <c r="AC2108" i="98"/>
  <c r="AD2107" i="98"/>
  <c r="AE2107" i="98" s="1"/>
  <c r="AF2107" i="98" s="1"/>
  <c r="AG2107" i="98" s="1"/>
  <c r="AC2107" i="98"/>
  <c r="AD2106" i="98"/>
  <c r="AE2106" i="98" s="1"/>
  <c r="AF2106" i="98" s="1"/>
  <c r="AG2106" i="98" s="1"/>
  <c r="AC2106" i="98"/>
  <c r="AD2105" i="98"/>
  <c r="AE2105" i="98" s="1"/>
  <c r="AF2105" i="98" s="1"/>
  <c r="AG2105" i="98" s="1"/>
  <c r="AC2105" i="98"/>
  <c r="AD2104" i="98"/>
  <c r="AE2104" i="98" s="1"/>
  <c r="AF2104" i="98" s="1"/>
  <c r="AG2104" i="98" s="1"/>
  <c r="AC2104" i="98"/>
  <c r="AD2103" i="98"/>
  <c r="AE2103" i="98" s="1"/>
  <c r="AF2103" i="98" s="1"/>
  <c r="AG2103" i="98" s="1"/>
  <c r="AC2103" i="98"/>
  <c r="AD2102" i="98"/>
  <c r="AE2102" i="98" s="1"/>
  <c r="AF2102" i="98" s="1"/>
  <c r="AG2102" i="98" s="1"/>
  <c r="AC2102" i="98"/>
  <c r="AD2101" i="98"/>
  <c r="AE2101" i="98" s="1"/>
  <c r="AF2101" i="98" s="1"/>
  <c r="AG2101" i="98" s="1"/>
  <c r="AC2101" i="98"/>
  <c r="AD2100" i="98"/>
  <c r="AE2100" i="98" s="1"/>
  <c r="AF2100" i="98" s="1"/>
  <c r="AG2100" i="98" s="1"/>
  <c r="AC2100" i="98"/>
  <c r="AD2099" i="98"/>
  <c r="AE2099" i="98" s="1"/>
  <c r="AF2099" i="98" s="1"/>
  <c r="AG2099" i="98" s="1"/>
  <c r="AC2099" i="98"/>
  <c r="AD2098" i="98"/>
  <c r="AE2098" i="98" s="1"/>
  <c r="AF2098" i="98" s="1"/>
  <c r="AG2098" i="98" s="1"/>
  <c r="AC2098" i="98"/>
  <c r="AD2097" i="98"/>
  <c r="AE2097" i="98" s="1"/>
  <c r="AF2097" i="98" s="1"/>
  <c r="AG2097" i="98" s="1"/>
  <c r="AC2097" i="98"/>
  <c r="AD2096" i="98"/>
  <c r="AE2096" i="98" s="1"/>
  <c r="AF2096" i="98" s="1"/>
  <c r="AG2096" i="98" s="1"/>
  <c r="AC2096" i="98"/>
  <c r="AD2095" i="98"/>
  <c r="AE2095" i="98" s="1"/>
  <c r="AF2095" i="98" s="1"/>
  <c r="AG2095" i="98" s="1"/>
  <c r="AC2095" i="98"/>
  <c r="AD2094" i="98"/>
  <c r="AE2094" i="98" s="1"/>
  <c r="AF2094" i="98" s="1"/>
  <c r="AG2094" i="98" s="1"/>
  <c r="AC2094" i="98"/>
  <c r="AD2093" i="98"/>
  <c r="AE2093" i="98" s="1"/>
  <c r="AF2093" i="98" s="1"/>
  <c r="AG2093" i="98" s="1"/>
  <c r="AC2093" i="98"/>
  <c r="AD2092" i="98"/>
  <c r="AE2092" i="98" s="1"/>
  <c r="AF2092" i="98" s="1"/>
  <c r="AG2092" i="98" s="1"/>
  <c r="AC2092" i="98"/>
  <c r="AD2091" i="98"/>
  <c r="AE2091" i="98" s="1"/>
  <c r="AF2091" i="98" s="1"/>
  <c r="AG2091" i="98" s="1"/>
  <c r="AC2091" i="98"/>
  <c r="AD2090" i="98"/>
  <c r="AE2090" i="98" s="1"/>
  <c r="AF2090" i="98" s="1"/>
  <c r="AG2090" i="98" s="1"/>
  <c r="AC2090" i="98"/>
  <c r="AD2089" i="98"/>
  <c r="AE2089" i="98" s="1"/>
  <c r="AF2089" i="98" s="1"/>
  <c r="AG2089" i="98" s="1"/>
  <c r="AC2089" i="98"/>
  <c r="AD2088" i="98"/>
  <c r="AE2088" i="98" s="1"/>
  <c r="AF2088" i="98" s="1"/>
  <c r="AG2088" i="98" s="1"/>
  <c r="AC2088" i="98"/>
  <c r="AD2087" i="98"/>
  <c r="AE2087" i="98" s="1"/>
  <c r="AF2087" i="98" s="1"/>
  <c r="AG2087" i="98" s="1"/>
  <c r="AC2087" i="98"/>
  <c r="AD2086" i="98"/>
  <c r="AE2086" i="98" s="1"/>
  <c r="AF2086" i="98" s="1"/>
  <c r="AG2086" i="98" s="1"/>
  <c r="AC2086" i="98"/>
  <c r="AD2085" i="98"/>
  <c r="AE2085" i="98" s="1"/>
  <c r="AF2085" i="98" s="1"/>
  <c r="AG2085" i="98" s="1"/>
  <c r="AC2085" i="98"/>
  <c r="AD2084" i="98"/>
  <c r="AE2084" i="98" s="1"/>
  <c r="AF2084" i="98" s="1"/>
  <c r="AG2084" i="98" s="1"/>
  <c r="AC2084" i="98"/>
  <c r="AD2083" i="98"/>
  <c r="AE2083" i="98" s="1"/>
  <c r="AF2083" i="98" s="1"/>
  <c r="AG2083" i="98" s="1"/>
  <c r="AC2083" i="98"/>
  <c r="AD2082" i="98"/>
  <c r="AE2082" i="98" s="1"/>
  <c r="AF2082" i="98" s="1"/>
  <c r="AG2082" i="98" s="1"/>
  <c r="AC2082" i="98"/>
  <c r="AG2081" i="98"/>
  <c r="AD2081" i="98"/>
  <c r="AE2081" i="98" s="1"/>
  <c r="AF2081" i="98" s="1"/>
  <c r="AC2081" i="98"/>
  <c r="AD2080" i="98"/>
  <c r="AE2080" i="98" s="1"/>
  <c r="AF2080" i="98" s="1"/>
  <c r="AG2080" i="98" s="1"/>
  <c r="AC2080" i="98"/>
  <c r="AD2079" i="98"/>
  <c r="AE2079" i="98" s="1"/>
  <c r="AF2079" i="98" s="1"/>
  <c r="AG2079" i="98" s="1"/>
  <c r="AC2079" i="98"/>
  <c r="AD2078" i="98"/>
  <c r="AE2078" i="98" s="1"/>
  <c r="AF2078" i="98" s="1"/>
  <c r="AG2078" i="98" s="1"/>
  <c r="AC2078" i="98"/>
  <c r="AD2077" i="98"/>
  <c r="AE2077" i="98" s="1"/>
  <c r="AF2077" i="98" s="1"/>
  <c r="AG2077" i="98" s="1"/>
  <c r="AC2077" i="98"/>
  <c r="AD2076" i="98"/>
  <c r="AE2076" i="98" s="1"/>
  <c r="AF2076" i="98" s="1"/>
  <c r="AG2076" i="98" s="1"/>
  <c r="AC2076" i="98"/>
  <c r="AD2075" i="98"/>
  <c r="AE2075" i="98" s="1"/>
  <c r="AF2075" i="98" s="1"/>
  <c r="AG2075" i="98" s="1"/>
  <c r="AC2075" i="98"/>
  <c r="AD2074" i="98"/>
  <c r="AE2074" i="98" s="1"/>
  <c r="AF2074" i="98" s="1"/>
  <c r="AG2074" i="98" s="1"/>
  <c r="AC2074" i="98"/>
  <c r="AD2073" i="98"/>
  <c r="AE2073" i="98" s="1"/>
  <c r="AF2073" i="98" s="1"/>
  <c r="AG2073" i="98" s="1"/>
  <c r="AC2073" i="98"/>
  <c r="AD2072" i="98"/>
  <c r="AE2072" i="98" s="1"/>
  <c r="AF2072" i="98" s="1"/>
  <c r="AG2072" i="98" s="1"/>
  <c r="AC2072" i="98"/>
  <c r="AD2071" i="98"/>
  <c r="AE2071" i="98" s="1"/>
  <c r="AF2071" i="98" s="1"/>
  <c r="AG2071" i="98" s="1"/>
  <c r="AC2071" i="98"/>
  <c r="AD2070" i="98"/>
  <c r="AE2070" i="98" s="1"/>
  <c r="AF2070" i="98" s="1"/>
  <c r="AG2070" i="98" s="1"/>
  <c r="AC2070" i="98"/>
  <c r="AD2069" i="98"/>
  <c r="AE2069" i="98" s="1"/>
  <c r="AF2069" i="98" s="1"/>
  <c r="AG2069" i="98" s="1"/>
  <c r="AC2069" i="98"/>
  <c r="AD2068" i="98"/>
  <c r="AE2068" i="98" s="1"/>
  <c r="AF2068" i="98" s="1"/>
  <c r="AG2068" i="98" s="1"/>
  <c r="AC2068" i="98"/>
  <c r="AD2067" i="98"/>
  <c r="AE2067" i="98" s="1"/>
  <c r="AF2067" i="98" s="1"/>
  <c r="AG2067" i="98" s="1"/>
  <c r="AC2067" i="98"/>
  <c r="AD2066" i="98"/>
  <c r="AE2066" i="98" s="1"/>
  <c r="AF2066" i="98" s="1"/>
  <c r="AG2066" i="98" s="1"/>
  <c r="AC2066" i="98"/>
  <c r="AD2065" i="98"/>
  <c r="AE2065" i="98" s="1"/>
  <c r="AF2065" i="98" s="1"/>
  <c r="AG2065" i="98" s="1"/>
  <c r="AC2065" i="98"/>
  <c r="AD2064" i="98"/>
  <c r="AE2064" i="98" s="1"/>
  <c r="AF2064" i="98" s="1"/>
  <c r="AG2064" i="98" s="1"/>
  <c r="AC2064" i="98"/>
  <c r="AD2063" i="98"/>
  <c r="AE2063" i="98" s="1"/>
  <c r="AF2063" i="98" s="1"/>
  <c r="AG2063" i="98" s="1"/>
  <c r="AC2063" i="98"/>
  <c r="AD2062" i="98"/>
  <c r="AE2062" i="98" s="1"/>
  <c r="AF2062" i="98" s="1"/>
  <c r="AG2062" i="98" s="1"/>
  <c r="AC2062" i="98"/>
  <c r="AD2061" i="98"/>
  <c r="AE2061" i="98" s="1"/>
  <c r="AF2061" i="98" s="1"/>
  <c r="AG2061" i="98" s="1"/>
  <c r="AC2061" i="98"/>
  <c r="AD2060" i="98"/>
  <c r="AE2060" i="98" s="1"/>
  <c r="AF2060" i="98" s="1"/>
  <c r="AG2060" i="98" s="1"/>
  <c r="AC2060" i="98"/>
  <c r="AE2059" i="98"/>
  <c r="AF2059" i="98" s="1"/>
  <c r="AG2059" i="98" s="1"/>
  <c r="AD2059" i="98"/>
  <c r="AC2059" i="98"/>
  <c r="AD2058" i="98"/>
  <c r="AE2058" i="98" s="1"/>
  <c r="AF2058" i="98" s="1"/>
  <c r="AG2058" i="98" s="1"/>
  <c r="AC2058" i="98"/>
  <c r="AD2057" i="98"/>
  <c r="AE2057" i="98" s="1"/>
  <c r="AF2057" i="98" s="1"/>
  <c r="AG2057" i="98" s="1"/>
  <c r="AC2057" i="98"/>
  <c r="AD2056" i="98"/>
  <c r="AE2056" i="98" s="1"/>
  <c r="AF2056" i="98" s="1"/>
  <c r="AG2056" i="98" s="1"/>
  <c r="AC2056" i="98"/>
  <c r="AD2055" i="98"/>
  <c r="AE2055" i="98" s="1"/>
  <c r="AF2055" i="98" s="1"/>
  <c r="AG2055" i="98" s="1"/>
  <c r="AC2055" i="98"/>
  <c r="AD2054" i="98"/>
  <c r="AE2054" i="98" s="1"/>
  <c r="AF2054" i="98" s="1"/>
  <c r="AG2054" i="98" s="1"/>
  <c r="AC2054" i="98"/>
  <c r="AD2053" i="98"/>
  <c r="AE2053" i="98" s="1"/>
  <c r="AF2053" i="98" s="1"/>
  <c r="AG2053" i="98" s="1"/>
  <c r="AC2053" i="98"/>
  <c r="AD2052" i="98"/>
  <c r="AE2052" i="98" s="1"/>
  <c r="AF2052" i="98" s="1"/>
  <c r="AG2052" i="98" s="1"/>
  <c r="AC2052" i="98"/>
  <c r="AD2051" i="98"/>
  <c r="AE2051" i="98" s="1"/>
  <c r="AF2051" i="98" s="1"/>
  <c r="AG2051" i="98" s="1"/>
  <c r="AC2051" i="98"/>
  <c r="AD2050" i="98"/>
  <c r="AE2050" i="98" s="1"/>
  <c r="AF2050" i="98" s="1"/>
  <c r="AG2050" i="98" s="1"/>
  <c r="AC2050" i="98"/>
  <c r="AD2049" i="98"/>
  <c r="AE2049" i="98" s="1"/>
  <c r="AF2049" i="98" s="1"/>
  <c r="AG2049" i="98" s="1"/>
  <c r="AC2049" i="98"/>
  <c r="AD2048" i="98"/>
  <c r="AE2048" i="98" s="1"/>
  <c r="AF2048" i="98" s="1"/>
  <c r="AG2048" i="98" s="1"/>
  <c r="AC2048" i="98"/>
  <c r="AD2047" i="98"/>
  <c r="AE2047" i="98" s="1"/>
  <c r="AF2047" i="98" s="1"/>
  <c r="AG2047" i="98" s="1"/>
  <c r="AC2047" i="98"/>
  <c r="AD2046" i="98"/>
  <c r="AE2046" i="98" s="1"/>
  <c r="AF2046" i="98" s="1"/>
  <c r="AG2046" i="98" s="1"/>
  <c r="AC2046" i="98"/>
  <c r="AD2045" i="98"/>
  <c r="AE2045" i="98" s="1"/>
  <c r="AF2045" i="98" s="1"/>
  <c r="AG2045" i="98" s="1"/>
  <c r="AC2045" i="98"/>
  <c r="AD2044" i="98"/>
  <c r="AE2044" i="98" s="1"/>
  <c r="AF2044" i="98" s="1"/>
  <c r="AG2044" i="98" s="1"/>
  <c r="AC2044" i="98"/>
  <c r="AD2043" i="98"/>
  <c r="AE2043" i="98" s="1"/>
  <c r="AF2043" i="98" s="1"/>
  <c r="AG2043" i="98" s="1"/>
  <c r="AC2043" i="98"/>
  <c r="AD2042" i="98"/>
  <c r="AE2042" i="98" s="1"/>
  <c r="AF2042" i="98" s="1"/>
  <c r="AG2042" i="98" s="1"/>
  <c r="AC2042" i="98"/>
  <c r="AD2041" i="98"/>
  <c r="AE2041" i="98" s="1"/>
  <c r="AF2041" i="98" s="1"/>
  <c r="AG2041" i="98" s="1"/>
  <c r="AC2041" i="98"/>
  <c r="AE2040" i="98"/>
  <c r="AF2040" i="98" s="1"/>
  <c r="AG2040" i="98" s="1"/>
  <c r="AD2040" i="98"/>
  <c r="AC2040" i="98"/>
  <c r="AD2039" i="98"/>
  <c r="AE2039" i="98" s="1"/>
  <c r="AF2039" i="98" s="1"/>
  <c r="AG2039" i="98" s="1"/>
  <c r="AC2039" i="98"/>
  <c r="AD2038" i="98"/>
  <c r="AE2038" i="98" s="1"/>
  <c r="AF2038" i="98" s="1"/>
  <c r="AG2038" i="98" s="1"/>
  <c r="AC2038" i="98"/>
  <c r="AD2037" i="98"/>
  <c r="AE2037" i="98" s="1"/>
  <c r="AF2037" i="98" s="1"/>
  <c r="AG2037" i="98" s="1"/>
  <c r="AC2037" i="98"/>
  <c r="AD2036" i="98"/>
  <c r="AE2036" i="98" s="1"/>
  <c r="AF2036" i="98" s="1"/>
  <c r="AG2036" i="98" s="1"/>
  <c r="AC2036" i="98"/>
  <c r="AD2035" i="98"/>
  <c r="AE2035" i="98" s="1"/>
  <c r="AF2035" i="98" s="1"/>
  <c r="AG2035" i="98" s="1"/>
  <c r="AC2035" i="98"/>
  <c r="AD2034" i="98"/>
  <c r="AE2034" i="98" s="1"/>
  <c r="AF2034" i="98" s="1"/>
  <c r="AG2034" i="98" s="1"/>
  <c r="AC2034" i="98"/>
  <c r="AD2033" i="98"/>
  <c r="AE2033" i="98" s="1"/>
  <c r="AF2033" i="98" s="1"/>
  <c r="AG2033" i="98" s="1"/>
  <c r="AC2033" i="98"/>
  <c r="AD2032" i="98"/>
  <c r="AE2032" i="98" s="1"/>
  <c r="AF2032" i="98" s="1"/>
  <c r="AG2032" i="98" s="1"/>
  <c r="AC2032" i="98"/>
  <c r="AE2031" i="98"/>
  <c r="AF2031" i="98" s="1"/>
  <c r="AG2031" i="98" s="1"/>
  <c r="AD2031" i="98"/>
  <c r="AC2031" i="98"/>
  <c r="AD2030" i="98"/>
  <c r="AE2030" i="98" s="1"/>
  <c r="AF2030" i="98" s="1"/>
  <c r="AG2030" i="98" s="1"/>
  <c r="AC2030" i="98"/>
  <c r="AD2029" i="98"/>
  <c r="AE2029" i="98" s="1"/>
  <c r="AF2029" i="98" s="1"/>
  <c r="AG2029" i="98" s="1"/>
  <c r="AC2029" i="98"/>
  <c r="AD2028" i="98"/>
  <c r="AE2028" i="98" s="1"/>
  <c r="AF2028" i="98" s="1"/>
  <c r="AG2028" i="98" s="1"/>
  <c r="AC2028" i="98"/>
  <c r="AD2027" i="98"/>
  <c r="AE2027" i="98" s="1"/>
  <c r="AF2027" i="98" s="1"/>
  <c r="AG2027" i="98" s="1"/>
  <c r="AC2027" i="98"/>
  <c r="AD2026" i="98"/>
  <c r="AE2026" i="98" s="1"/>
  <c r="AF2026" i="98" s="1"/>
  <c r="AG2026" i="98" s="1"/>
  <c r="AC2026" i="98"/>
  <c r="AD2025" i="98"/>
  <c r="AE2025" i="98" s="1"/>
  <c r="AF2025" i="98" s="1"/>
  <c r="AG2025" i="98" s="1"/>
  <c r="AC2025" i="98"/>
  <c r="AD2024" i="98"/>
  <c r="AE2024" i="98" s="1"/>
  <c r="AF2024" i="98" s="1"/>
  <c r="AG2024" i="98" s="1"/>
  <c r="AC2024" i="98"/>
  <c r="AD2023" i="98"/>
  <c r="AE2023" i="98" s="1"/>
  <c r="AF2023" i="98" s="1"/>
  <c r="AG2023" i="98" s="1"/>
  <c r="AC2023" i="98"/>
  <c r="AD2022" i="98"/>
  <c r="AE2022" i="98" s="1"/>
  <c r="AF2022" i="98" s="1"/>
  <c r="AG2022" i="98" s="1"/>
  <c r="AC2022" i="98"/>
  <c r="AD2021" i="98"/>
  <c r="AE2021" i="98" s="1"/>
  <c r="AF2021" i="98" s="1"/>
  <c r="AG2021" i="98" s="1"/>
  <c r="AC2021" i="98"/>
  <c r="AD2020" i="98"/>
  <c r="AE2020" i="98" s="1"/>
  <c r="AF2020" i="98" s="1"/>
  <c r="AG2020" i="98" s="1"/>
  <c r="AC2020" i="98"/>
  <c r="AD2019" i="98"/>
  <c r="AE2019" i="98" s="1"/>
  <c r="AF2019" i="98" s="1"/>
  <c r="AG2019" i="98" s="1"/>
  <c r="AC2019" i="98"/>
  <c r="AD2018" i="98"/>
  <c r="AE2018" i="98" s="1"/>
  <c r="AF2018" i="98" s="1"/>
  <c r="AG2018" i="98" s="1"/>
  <c r="AC2018" i="98"/>
  <c r="AD2017" i="98"/>
  <c r="AE2017" i="98" s="1"/>
  <c r="AF2017" i="98" s="1"/>
  <c r="AG2017" i="98" s="1"/>
  <c r="AC2017" i="98"/>
  <c r="AD2016" i="98"/>
  <c r="AE2016" i="98" s="1"/>
  <c r="AF2016" i="98" s="1"/>
  <c r="AG2016" i="98" s="1"/>
  <c r="AC2016" i="98"/>
  <c r="AD2015" i="98"/>
  <c r="AE2015" i="98" s="1"/>
  <c r="AF2015" i="98" s="1"/>
  <c r="AG2015" i="98" s="1"/>
  <c r="AC2015" i="98"/>
  <c r="AD2014" i="98"/>
  <c r="AE2014" i="98" s="1"/>
  <c r="AF2014" i="98" s="1"/>
  <c r="AG2014" i="98" s="1"/>
  <c r="AC2014" i="98"/>
  <c r="AD2013" i="98"/>
  <c r="AE2013" i="98" s="1"/>
  <c r="AF2013" i="98" s="1"/>
  <c r="AG2013" i="98" s="1"/>
  <c r="AC2013" i="98"/>
  <c r="AD2012" i="98"/>
  <c r="AE2012" i="98" s="1"/>
  <c r="AF2012" i="98" s="1"/>
  <c r="AG2012" i="98" s="1"/>
  <c r="AC2012" i="98"/>
  <c r="AD2011" i="98"/>
  <c r="AE2011" i="98" s="1"/>
  <c r="AF2011" i="98" s="1"/>
  <c r="AG2011" i="98" s="1"/>
  <c r="AC2011" i="98"/>
  <c r="AD2010" i="98"/>
  <c r="AE2010" i="98" s="1"/>
  <c r="AF2010" i="98" s="1"/>
  <c r="AG2010" i="98" s="1"/>
  <c r="AC2010" i="98"/>
  <c r="AD2009" i="98"/>
  <c r="AE2009" i="98" s="1"/>
  <c r="AF2009" i="98" s="1"/>
  <c r="AG2009" i="98" s="1"/>
  <c r="AC2009" i="98"/>
  <c r="AD2008" i="98"/>
  <c r="AE2008" i="98" s="1"/>
  <c r="AF2008" i="98" s="1"/>
  <c r="AG2008" i="98" s="1"/>
  <c r="AC2008" i="98"/>
  <c r="AE2007" i="98"/>
  <c r="AF2007" i="98" s="1"/>
  <c r="AG2007" i="98" s="1"/>
  <c r="AD2007" i="98"/>
  <c r="AC2007" i="98"/>
  <c r="AD2006" i="98"/>
  <c r="AE2006" i="98" s="1"/>
  <c r="AF2006" i="98" s="1"/>
  <c r="AG2006" i="98" s="1"/>
  <c r="AC2006" i="98"/>
  <c r="AD2005" i="98"/>
  <c r="AE2005" i="98" s="1"/>
  <c r="AF2005" i="98" s="1"/>
  <c r="AG2005" i="98" s="1"/>
  <c r="AC2005" i="98"/>
  <c r="AD2004" i="98"/>
  <c r="AE2004" i="98" s="1"/>
  <c r="AF2004" i="98" s="1"/>
  <c r="AG2004" i="98" s="1"/>
  <c r="AC2004" i="98"/>
  <c r="AD2003" i="98"/>
  <c r="AE2003" i="98" s="1"/>
  <c r="AF2003" i="98" s="1"/>
  <c r="AG2003" i="98" s="1"/>
  <c r="AC2003" i="98"/>
  <c r="AD2002" i="98"/>
  <c r="AE2002" i="98" s="1"/>
  <c r="AF2002" i="98" s="1"/>
  <c r="AG2002" i="98" s="1"/>
  <c r="AC2002" i="98"/>
  <c r="AD2001" i="98"/>
  <c r="AE2001" i="98" s="1"/>
  <c r="AF2001" i="98" s="1"/>
  <c r="AG2001" i="98" s="1"/>
  <c r="AC2001" i="98"/>
  <c r="AD2000" i="98"/>
  <c r="AE2000" i="98" s="1"/>
  <c r="AF2000" i="98" s="1"/>
  <c r="AG2000" i="98" s="1"/>
  <c r="AC2000" i="98"/>
  <c r="AD1999" i="98"/>
  <c r="AE1999" i="98" s="1"/>
  <c r="AF1999" i="98" s="1"/>
  <c r="AG1999" i="98" s="1"/>
  <c r="AC1999" i="98"/>
  <c r="AD1998" i="98"/>
  <c r="AE1998" i="98" s="1"/>
  <c r="AF1998" i="98" s="1"/>
  <c r="AG1998" i="98" s="1"/>
  <c r="AC1998" i="98"/>
  <c r="AD1997" i="98"/>
  <c r="AE1997" i="98" s="1"/>
  <c r="AF1997" i="98" s="1"/>
  <c r="AG1997" i="98" s="1"/>
  <c r="AC1997" i="98"/>
  <c r="AD1996" i="98"/>
  <c r="AE1996" i="98" s="1"/>
  <c r="AF1996" i="98" s="1"/>
  <c r="AG1996" i="98" s="1"/>
  <c r="AC1996" i="98"/>
  <c r="AD1995" i="98"/>
  <c r="AE1995" i="98" s="1"/>
  <c r="AF1995" i="98" s="1"/>
  <c r="AG1995" i="98" s="1"/>
  <c r="AC1995" i="98"/>
  <c r="AD1994" i="98"/>
  <c r="AE1994" i="98" s="1"/>
  <c r="AF1994" i="98" s="1"/>
  <c r="AG1994" i="98" s="1"/>
  <c r="AC1994" i="98"/>
  <c r="AD1993" i="98"/>
  <c r="AE1993" i="98" s="1"/>
  <c r="AF1993" i="98" s="1"/>
  <c r="AG1993" i="98" s="1"/>
  <c r="AC1993" i="98"/>
  <c r="AD1992" i="98"/>
  <c r="AE1992" i="98" s="1"/>
  <c r="AF1992" i="98" s="1"/>
  <c r="AG1992" i="98" s="1"/>
  <c r="AC1992" i="98"/>
  <c r="AD1991" i="98"/>
  <c r="AE1991" i="98" s="1"/>
  <c r="AF1991" i="98" s="1"/>
  <c r="AG1991" i="98" s="1"/>
  <c r="AC1991" i="98"/>
  <c r="AD1990" i="98"/>
  <c r="AE1990" i="98" s="1"/>
  <c r="AF1990" i="98" s="1"/>
  <c r="AG1990" i="98" s="1"/>
  <c r="AC1990" i="98"/>
  <c r="AD1989" i="98"/>
  <c r="AE1989" i="98" s="1"/>
  <c r="AF1989" i="98" s="1"/>
  <c r="AG1989" i="98" s="1"/>
  <c r="AC1989" i="98"/>
  <c r="AD1988" i="98"/>
  <c r="AE1988" i="98" s="1"/>
  <c r="AF1988" i="98" s="1"/>
  <c r="AG1988" i="98" s="1"/>
  <c r="AC1988" i="98"/>
  <c r="AD1987" i="98"/>
  <c r="AE1987" i="98" s="1"/>
  <c r="AF1987" i="98" s="1"/>
  <c r="AG1987" i="98" s="1"/>
  <c r="AC1987" i="98"/>
  <c r="AD1986" i="98"/>
  <c r="AE1986" i="98" s="1"/>
  <c r="AF1986" i="98" s="1"/>
  <c r="AG1986" i="98" s="1"/>
  <c r="AC1986" i="98"/>
  <c r="AD1985" i="98"/>
  <c r="AE1985" i="98" s="1"/>
  <c r="AF1985" i="98" s="1"/>
  <c r="AG1985" i="98" s="1"/>
  <c r="AC1985" i="98"/>
  <c r="AE1984" i="98"/>
  <c r="AF1984" i="98" s="1"/>
  <c r="AG1984" i="98" s="1"/>
  <c r="AD1984" i="98"/>
  <c r="AC1984" i="98"/>
  <c r="AD1983" i="98"/>
  <c r="AE1983" i="98" s="1"/>
  <c r="AF1983" i="98" s="1"/>
  <c r="AG1983" i="98" s="1"/>
  <c r="AC1983" i="98"/>
  <c r="AD1982" i="98"/>
  <c r="AE1982" i="98" s="1"/>
  <c r="AF1982" i="98" s="1"/>
  <c r="AG1982" i="98" s="1"/>
  <c r="AC1982" i="98"/>
  <c r="AD1981" i="98"/>
  <c r="AE1981" i="98" s="1"/>
  <c r="AF1981" i="98" s="1"/>
  <c r="AG1981" i="98" s="1"/>
  <c r="AC1981" i="98"/>
  <c r="AD1980" i="98"/>
  <c r="AE1980" i="98" s="1"/>
  <c r="AF1980" i="98" s="1"/>
  <c r="AG1980" i="98" s="1"/>
  <c r="AC1980" i="98"/>
  <c r="AE1979" i="98"/>
  <c r="AF1979" i="98" s="1"/>
  <c r="AG1979" i="98" s="1"/>
  <c r="AD1979" i="98"/>
  <c r="AC1979" i="98"/>
  <c r="AD1978" i="98"/>
  <c r="AE1978" i="98" s="1"/>
  <c r="AF1978" i="98" s="1"/>
  <c r="AG1978" i="98" s="1"/>
  <c r="AC1978" i="98"/>
  <c r="AD1977" i="98"/>
  <c r="AE1977" i="98" s="1"/>
  <c r="AF1977" i="98" s="1"/>
  <c r="AG1977" i="98" s="1"/>
  <c r="AC1977" i="98"/>
  <c r="AD1976" i="98"/>
  <c r="AE1976" i="98" s="1"/>
  <c r="AF1976" i="98" s="1"/>
  <c r="AG1976" i="98" s="1"/>
  <c r="AC1976" i="98"/>
  <c r="AD1975" i="98"/>
  <c r="AE1975" i="98" s="1"/>
  <c r="AF1975" i="98" s="1"/>
  <c r="AG1975" i="98" s="1"/>
  <c r="AC1975" i="98"/>
  <c r="AF1974" i="98"/>
  <c r="AG1974" i="98" s="1"/>
  <c r="AD1974" i="98"/>
  <c r="AE1974" i="98" s="1"/>
  <c r="AC1974" i="98"/>
  <c r="AD1973" i="98"/>
  <c r="AE1973" i="98" s="1"/>
  <c r="AF1973" i="98" s="1"/>
  <c r="AG1973" i="98" s="1"/>
  <c r="AC1973" i="98"/>
  <c r="AD1972" i="98"/>
  <c r="AE1972" i="98" s="1"/>
  <c r="AF1972" i="98" s="1"/>
  <c r="AG1972" i="98" s="1"/>
  <c r="AC1972" i="98"/>
  <c r="AD1971" i="98"/>
  <c r="AE1971" i="98" s="1"/>
  <c r="AF1971" i="98" s="1"/>
  <c r="AG1971" i="98" s="1"/>
  <c r="AC1971" i="98"/>
  <c r="AD1970" i="98"/>
  <c r="AE1970" i="98" s="1"/>
  <c r="AF1970" i="98" s="1"/>
  <c r="AG1970" i="98" s="1"/>
  <c r="AC1970" i="98"/>
  <c r="AD1969" i="98"/>
  <c r="AE1969" i="98" s="1"/>
  <c r="AF1969" i="98" s="1"/>
  <c r="AG1969" i="98" s="1"/>
  <c r="AC1969" i="98"/>
  <c r="AD1968" i="98"/>
  <c r="AE1968" i="98" s="1"/>
  <c r="AF1968" i="98" s="1"/>
  <c r="AG1968" i="98" s="1"/>
  <c r="AC1968" i="98"/>
  <c r="AD1967" i="98"/>
  <c r="AE1967" i="98" s="1"/>
  <c r="AF1967" i="98" s="1"/>
  <c r="AG1967" i="98" s="1"/>
  <c r="AC1967" i="98"/>
  <c r="AD1966" i="98"/>
  <c r="AE1966" i="98" s="1"/>
  <c r="AF1966" i="98" s="1"/>
  <c r="AG1966" i="98" s="1"/>
  <c r="AC1966" i="98"/>
  <c r="AD1965" i="98"/>
  <c r="AE1965" i="98" s="1"/>
  <c r="AF1965" i="98" s="1"/>
  <c r="AG1965" i="98" s="1"/>
  <c r="AC1965" i="98"/>
  <c r="AD1964" i="98"/>
  <c r="AE1964" i="98" s="1"/>
  <c r="AF1964" i="98" s="1"/>
  <c r="AG1964" i="98" s="1"/>
  <c r="AC1964" i="98"/>
  <c r="AD1963" i="98"/>
  <c r="AE1963" i="98" s="1"/>
  <c r="AF1963" i="98" s="1"/>
  <c r="AG1963" i="98" s="1"/>
  <c r="AC1963" i="98"/>
  <c r="AD1962" i="98"/>
  <c r="AE1962" i="98" s="1"/>
  <c r="AF1962" i="98" s="1"/>
  <c r="AG1962" i="98" s="1"/>
  <c r="AC1962" i="98"/>
  <c r="AD1961" i="98"/>
  <c r="AE1961" i="98" s="1"/>
  <c r="AF1961" i="98" s="1"/>
  <c r="AG1961" i="98" s="1"/>
  <c r="AC1961" i="98"/>
  <c r="AD1960" i="98"/>
  <c r="AE1960" i="98" s="1"/>
  <c r="AF1960" i="98" s="1"/>
  <c r="AG1960" i="98" s="1"/>
  <c r="AC1960" i="98"/>
  <c r="AE1959" i="98"/>
  <c r="AF1959" i="98" s="1"/>
  <c r="AG1959" i="98" s="1"/>
  <c r="AD1959" i="98"/>
  <c r="AC1959" i="98"/>
  <c r="AD1958" i="98"/>
  <c r="AE1958" i="98" s="1"/>
  <c r="AF1958" i="98" s="1"/>
  <c r="AG1958" i="98" s="1"/>
  <c r="AC1958" i="98"/>
  <c r="AD1957" i="98"/>
  <c r="AE1957" i="98" s="1"/>
  <c r="AF1957" i="98" s="1"/>
  <c r="AG1957" i="98" s="1"/>
  <c r="AC1957" i="98"/>
  <c r="AD1956" i="98"/>
  <c r="AE1956" i="98" s="1"/>
  <c r="AF1956" i="98" s="1"/>
  <c r="AG1956" i="98" s="1"/>
  <c r="AC1956" i="98"/>
  <c r="AD1955" i="98"/>
  <c r="AE1955" i="98" s="1"/>
  <c r="AF1955" i="98" s="1"/>
  <c r="AG1955" i="98" s="1"/>
  <c r="AC1955" i="98"/>
  <c r="AD1954" i="98"/>
  <c r="AE1954" i="98" s="1"/>
  <c r="AF1954" i="98" s="1"/>
  <c r="AG1954" i="98" s="1"/>
  <c r="AC1954" i="98"/>
  <c r="AD1953" i="98"/>
  <c r="AE1953" i="98" s="1"/>
  <c r="AF1953" i="98" s="1"/>
  <c r="AG1953" i="98" s="1"/>
  <c r="AC1953" i="98"/>
  <c r="AD1952" i="98"/>
  <c r="AE1952" i="98" s="1"/>
  <c r="AF1952" i="98" s="1"/>
  <c r="AG1952" i="98" s="1"/>
  <c r="AC1952" i="98"/>
  <c r="AD1951" i="98"/>
  <c r="AE1951" i="98" s="1"/>
  <c r="AF1951" i="98" s="1"/>
  <c r="AG1951" i="98" s="1"/>
  <c r="AC1951" i="98"/>
  <c r="AD1950" i="98"/>
  <c r="AE1950" i="98" s="1"/>
  <c r="AF1950" i="98" s="1"/>
  <c r="AG1950" i="98" s="1"/>
  <c r="AC1950" i="98"/>
  <c r="AD1949" i="98"/>
  <c r="AE1949" i="98" s="1"/>
  <c r="AF1949" i="98" s="1"/>
  <c r="AG1949" i="98" s="1"/>
  <c r="AC1949" i="98"/>
  <c r="AD1948" i="98"/>
  <c r="AE1948" i="98" s="1"/>
  <c r="AF1948" i="98" s="1"/>
  <c r="AG1948" i="98" s="1"/>
  <c r="AC1948" i="98"/>
  <c r="AD1947" i="98"/>
  <c r="AE1947" i="98" s="1"/>
  <c r="AF1947" i="98" s="1"/>
  <c r="AG1947" i="98" s="1"/>
  <c r="AC1947" i="98"/>
  <c r="AD1946" i="98"/>
  <c r="AE1946" i="98" s="1"/>
  <c r="AF1946" i="98" s="1"/>
  <c r="AG1946" i="98" s="1"/>
  <c r="AC1946" i="98"/>
  <c r="AD1945" i="98"/>
  <c r="AE1945" i="98" s="1"/>
  <c r="AF1945" i="98" s="1"/>
  <c r="AG1945" i="98" s="1"/>
  <c r="AC1945" i="98"/>
  <c r="AD1944" i="98"/>
  <c r="AE1944" i="98" s="1"/>
  <c r="AF1944" i="98" s="1"/>
  <c r="AG1944" i="98" s="1"/>
  <c r="AC1944" i="98"/>
  <c r="AE1943" i="98"/>
  <c r="AF1943" i="98" s="1"/>
  <c r="AG1943" i="98" s="1"/>
  <c r="AD1943" i="98"/>
  <c r="AC1943" i="98"/>
  <c r="AD1942" i="98"/>
  <c r="AE1942" i="98" s="1"/>
  <c r="AF1942" i="98" s="1"/>
  <c r="AG1942" i="98" s="1"/>
  <c r="AC1942" i="98"/>
  <c r="AD1941" i="98"/>
  <c r="AE1941" i="98" s="1"/>
  <c r="AF1941" i="98" s="1"/>
  <c r="AG1941" i="98" s="1"/>
  <c r="AC1941" i="98"/>
  <c r="AD1940" i="98"/>
  <c r="AE1940" i="98" s="1"/>
  <c r="AF1940" i="98" s="1"/>
  <c r="AG1940" i="98" s="1"/>
  <c r="AC1940" i="98"/>
  <c r="AD1939" i="98"/>
  <c r="AE1939" i="98" s="1"/>
  <c r="AF1939" i="98" s="1"/>
  <c r="AG1939" i="98" s="1"/>
  <c r="AC1939" i="98"/>
  <c r="AD1938" i="98"/>
  <c r="AE1938" i="98" s="1"/>
  <c r="AF1938" i="98" s="1"/>
  <c r="AG1938" i="98" s="1"/>
  <c r="AC1938" i="98"/>
  <c r="AD1937" i="98"/>
  <c r="AE1937" i="98" s="1"/>
  <c r="AF1937" i="98" s="1"/>
  <c r="AG1937" i="98" s="1"/>
  <c r="AC1937" i="98"/>
  <c r="AD1936" i="98"/>
  <c r="AE1936" i="98" s="1"/>
  <c r="AF1936" i="98" s="1"/>
  <c r="AG1936" i="98" s="1"/>
  <c r="AC1936" i="98"/>
  <c r="AD1935" i="98"/>
  <c r="AE1935" i="98" s="1"/>
  <c r="AF1935" i="98" s="1"/>
  <c r="AG1935" i="98" s="1"/>
  <c r="AC1935" i="98"/>
  <c r="AD1934" i="98"/>
  <c r="AE1934" i="98" s="1"/>
  <c r="AF1934" i="98" s="1"/>
  <c r="AG1934" i="98" s="1"/>
  <c r="AC1934" i="98"/>
  <c r="AD1933" i="98"/>
  <c r="AE1933" i="98" s="1"/>
  <c r="AF1933" i="98" s="1"/>
  <c r="AG1933" i="98" s="1"/>
  <c r="AC1933" i="98"/>
  <c r="AD1932" i="98"/>
  <c r="AE1932" i="98" s="1"/>
  <c r="AF1932" i="98" s="1"/>
  <c r="AG1932" i="98" s="1"/>
  <c r="AC1932" i="98"/>
  <c r="AE1931" i="98"/>
  <c r="AF1931" i="98" s="1"/>
  <c r="AG1931" i="98" s="1"/>
  <c r="AD1931" i="98"/>
  <c r="AC1931" i="98"/>
  <c r="AD1930" i="98"/>
  <c r="AE1930" i="98" s="1"/>
  <c r="AF1930" i="98" s="1"/>
  <c r="AG1930" i="98" s="1"/>
  <c r="AC1930" i="98"/>
  <c r="AD1929" i="98"/>
  <c r="AE1929" i="98" s="1"/>
  <c r="AF1929" i="98" s="1"/>
  <c r="AG1929" i="98" s="1"/>
  <c r="AC1929" i="98"/>
  <c r="AD1928" i="98"/>
  <c r="AE1928" i="98" s="1"/>
  <c r="AF1928" i="98" s="1"/>
  <c r="AG1928" i="98" s="1"/>
  <c r="AC1928" i="98"/>
  <c r="AD1927" i="98"/>
  <c r="AE1927" i="98" s="1"/>
  <c r="AF1927" i="98" s="1"/>
  <c r="AG1927" i="98" s="1"/>
  <c r="AC1927" i="98"/>
  <c r="AF1926" i="98"/>
  <c r="AG1926" i="98" s="1"/>
  <c r="AD1926" i="98"/>
  <c r="AE1926" i="98" s="1"/>
  <c r="AC1926" i="98"/>
  <c r="AD1925" i="98"/>
  <c r="AE1925" i="98" s="1"/>
  <c r="AF1925" i="98" s="1"/>
  <c r="AG1925" i="98" s="1"/>
  <c r="AC1925" i="98"/>
  <c r="AD1924" i="98"/>
  <c r="AE1924" i="98" s="1"/>
  <c r="AF1924" i="98" s="1"/>
  <c r="AG1924" i="98" s="1"/>
  <c r="AC1924" i="98"/>
  <c r="AD1923" i="98"/>
  <c r="AE1923" i="98" s="1"/>
  <c r="AF1923" i="98" s="1"/>
  <c r="AG1923" i="98" s="1"/>
  <c r="AC1923" i="98"/>
  <c r="AD1922" i="98"/>
  <c r="AE1922" i="98" s="1"/>
  <c r="AF1922" i="98" s="1"/>
  <c r="AG1922" i="98" s="1"/>
  <c r="AC1922" i="98"/>
  <c r="AD1921" i="98"/>
  <c r="AE1921" i="98" s="1"/>
  <c r="AF1921" i="98" s="1"/>
  <c r="AG1921" i="98" s="1"/>
  <c r="AC1921" i="98"/>
  <c r="AD1920" i="98"/>
  <c r="AE1920" i="98" s="1"/>
  <c r="AF1920" i="98" s="1"/>
  <c r="AG1920" i="98" s="1"/>
  <c r="AC1920" i="98"/>
  <c r="AD1919" i="98"/>
  <c r="AE1919" i="98" s="1"/>
  <c r="AF1919" i="98" s="1"/>
  <c r="AG1919" i="98" s="1"/>
  <c r="AC1919" i="98"/>
  <c r="AD1918" i="98"/>
  <c r="AE1918" i="98" s="1"/>
  <c r="AF1918" i="98" s="1"/>
  <c r="AG1918" i="98" s="1"/>
  <c r="AC1918" i="98"/>
  <c r="AD1917" i="98"/>
  <c r="AE1917" i="98" s="1"/>
  <c r="AF1917" i="98" s="1"/>
  <c r="AG1917" i="98" s="1"/>
  <c r="AC1917" i="98"/>
  <c r="AD1916" i="98"/>
  <c r="AE1916" i="98" s="1"/>
  <c r="AF1916" i="98" s="1"/>
  <c r="AG1916" i="98" s="1"/>
  <c r="AC1916" i="98"/>
  <c r="AD1915" i="98"/>
  <c r="AE1915" i="98" s="1"/>
  <c r="AF1915" i="98" s="1"/>
  <c r="AG1915" i="98" s="1"/>
  <c r="AC1915" i="98"/>
  <c r="AD1914" i="98"/>
  <c r="AE1914" i="98" s="1"/>
  <c r="AF1914" i="98" s="1"/>
  <c r="AG1914" i="98" s="1"/>
  <c r="AC1914" i="98"/>
  <c r="AD1913" i="98"/>
  <c r="AE1913" i="98" s="1"/>
  <c r="AF1913" i="98" s="1"/>
  <c r="AG1913" i="98" s="1"/>
  <c r="AC1913" i="98"/>
  <c r="AE1912" i="98"/>
  <c r="AF1912" i="98" s="1"/>
  <c r="AG1912" i="98" s="1"/>
  <c r="AD1912" i="98"/>
  <c r="AC1912" i="98"/>
  <c r="AD1911" i="98"/>
  <c r="AE1911" i="98" s="1"/>
  <c r="AF1911" i="98" s="1"/>
  <c r="AG1911" i="98" s="1"/>
  <c r="AC1911" i="98"/>
  <c r="AD1910" i="98"/>
  <c r="AE1910" i="98" s="1"/>
  <c r="AF1910" i="98" s="1"/>
  <c r="AG1910" i="98" s="1"/>
  <c r="AC1910" i="98"/>
  <c r="AD1909" i="98"/>
  <c r="AE1909" i="98" s="1"/>
  <c r="AF1909" i="98" s="1"/>
  <c r="AG1909" i="98" s="1"/>
  <c r="AC1909" i="98"/>
  <c r="AD1908" i="98"/>
  <c r="AE1908" i="98" s="1"/>
  <c r="AF1908" i="98" s="1"/>
  <c r="AG1908" i="98" s="1"/>
  <c r="AC1908" i="98"/>
  <c r="AE1907" i="98"/>
  <c r="AF1907" i="98" s="1"/>
  <c r="AG1907" i="98" s="1"/>
  <c r="AD1907" i="98"/>
  <c r="AC1907" i="98"/>
  <c r="AD1906" i="98"/>
  <c r="AE1906" i="98" s="1"/>
  <c r="AF1906" i="98" s="1"/>
  <c r="AG1906" i="98" s="1"/>
  <c r="AC1906" i="98"/>
  <c r="AD1905" i="98"/>
  <c r="AE1905" i="98" s="1"/>
  <c r="AF1905" i="98" s="1"/>
  <c r="AG1905" i="98" s="1"/>
  <c r="AC1905" i="98"/>
  <c r="AD1904" i="98"/>
  <c r="AE1904" i="98" s="1"/>
  <c r="AF1904" i="98" s="1"/>
  <c r="AG1904" i="98" s="1"/>
  <c r="AC1904" i="98"/>
  <c r="AD1903" i="98"/>
  <c r="AE1903" i="98" s="1"/>
  <c r="AF1903" i="98" s="1"/>
  <c r="AG1903" i="98" s="1"/>
  <c r="AC1903" i="98"/>
  <c r="AD1902" i="98"/>
  <c r="AE1902" i="98" s="1"/>
  <c r="AF1902" i="98" s="1"/>
  <c r="AG1902" i="98" s="1"/>
  <c r="AC1902" i="98"/>
  <c r="AD1901" i="98"/>
  <c r="AE1901" i="98" s="1"/>
  <c r="AF1901" i="98" s="1"/>
  <c r="AG1901" i="98" s="1"/>
  <c r="AC1901" i="98"/>
  <c r="AD1900" i="98"/>
  <c r="AE1900" i="98" s="1"/>
  <c r="AF1900" i="98" s="1"/>
  <c r="AG1900" i="98" s="1"/>
  <c r="AC1900" i="98"/>
  <c r="AD1899" i="98"/>
  <c r="AE1899" i="98" s="1"/>
  <c r="AF1899" i="98" s="1"/>
  <c r="AG1899" i="98" s="1"/>
  <c r="AC1899" i="98"/>
  <c r="AD1898" i="98"/>
  <c r="AE1898" i="98" s="1"/>
  <c r="AF1898" i="98" s="1"/>
  <c r="AG1898" i="98" s="1"/>
  <c r="AC1898" i="98"/>
  <c r="AD1897" i="98"/>
  <c r="AE1897" i="98" s="1"/>
  <c r="AF1897" i="98" s="1"/>
  <c r="AG1897" i="98" s="1"/>
  <c r="AC1897" i="98"/>
  <c r="AD1896" i="98"/>
  <c r="AE1896" i="98" s="1"/>
  <c r="AF1896" i="98" s="1"/>
  <c r="AG1896" i="98" s="1"/>
  <c r="AC1896" i="98"/>
  <c r="AD1895" i="98"/>
  <c r="AE1895" i="98" s="1"/>
  <c r="AF1895" i="98" s="1"/>
  <c r="AG1895" i="98" s="1"/>
  <c r="AC1895" i="98"/>
  <c r="AD1894" i="98"/>
  <c r="AE1894" i="98" s="1"/>
  <c r="AF1894" i="98" s="1"/>
  <c r="AG1894" i="98" s="1"/>
  <c r="AC1894" i="98"/>
  <c r="AD1893" i="98"/>
  <c r="AE1893" i="98" s="1"/>
  <c r="AF1893" i="98" s="1"/>
  <c r="AG1893" i="98" s="1"/>
  <c r="AC1893" i="98"/>
  <c r="AD1892" i="98"/>
  <c r="AE1892" i="98" s="1"/>
  <c r="AF1892" i="98" s="1"/>
  <c r="AG1892" i="98" s="1"/>
  <c r="AC1892" i="98"/>
  <c r="AD1891" i="98"/>
  <c r="AE1891" i="98" s="1"/>
  <c r="AF1891" i="98" s="1"/>
  <c r="AG1891" i="98" s="1"/>
  <c r="AC1891" i="98"/>
  <c r="AD1890" i="98"/>
  <c r="AE1890" i="98" s="1"/>
  <c r="AF1890" i="98" s="1"/>
  <c r="AG1890" i="98" s="1"/>
  <c r="AC1890" i="98"/>
  <c r="AD1889" i="98"/>
  <c r="AE1889" i="98" s="1"/>
  <c r="AF1889" i="98" s="1"/>
  <c r="AG1889" i="98" s="1"/>
  <c r="AC1889" i="98"/>
  <c r="AD1888" i="98"/>
  <c r="AE1888" i="98" s="1"/>
  <c r="AF1888" i="98" s="1"/>
  <c r="AG1888" i="98" s="1"/>
  <c r="AC1888" i="98"/>
  <c r="AE1887" i="98"/>
  <c r="AF1887" i="98" s="1"/>
  <c r="AG1887" i="98" s="1"/>
  <c r="AD1887" i="98"/>
  <c r="AC1887" i="98"/>
  <c r="AD1886" i="98"/>
  <c r="AE1886" i="98" s="1"/>
  <c r="AF1886" i="98" s="1"/>
  <c r="AG1886" i="98" s="1"/>
  <c r="AC1886" i="98"/>
  <c r="AD1885" i="98"/>
  <c r="AE1885" i="98" s="1"/>
  <c r="AF1885" i="98" s="1"/>
  <c r="AG1885" i="98" s="1"/>
  <c r="AC1885" i="98"/>
  <c r="AD1884" i="98"/>
  <c r="AE1884" i="98" s="1"/>
  <c r="AF1884" i="98" s="1"/>
  <c r="AG1884" i="98" s="1"/>
  <c r="AC1884" i="98"/>
  <c r="AD1883" i="98"/>
  <c r="AE1883" i="98" s="1"/>
  <c r="AF1883" i="98" s="1"/>
  <c r="AG1883" i="98" s="1"/>
  <c r="AC1883" i="98"/>
  <c r="AD1882" i="98"/>
  <c r="AE1882" i="98" s="1"/>
  <c r="AF1882" i="98" s="1"/>
  <c r="AG1882" i="98" s="1"/>
  <c r="AC1882" i="98"/>
  <c r="AD1881" i="98"/>
  <c r="AE1881" i="98" s="1"/>
  <c r="AF1881" i="98" s="1"/>
  <c r="AG1881" i="98" s="1"/>
  <c r="AC1881" i="98"/>
  <c r="AD1880" i="98"/>
  <c r="AE1880" i="98" s="1"/>
  <c r="AF1880" i="98" s="1"/>
  <c r="AG1880" i="98" s="1"/>
  <c r="AC1880" i="98"/>
  <c r="AD1879" i="98"/>
  <c r="AE1879" i="98" s="1"/>
  <c r="AF1879" i="98" s="1"/>
  <c r="AG1879" i="98" s="1"/>
  <c r="AC1879" i="98"/>
  <c r="AD1878" i="98"/>
  <c r="AE1878" i="98" s="1"/>
  <c r="AF1878" i="98" s="1"/>
  <c r="AG1878" i="98" s="1"/>
  <c r="AC1878" i="98"/>
  <c r="AD1877" i="98"/>
  <c r="AE1877" i="98" s="1"/>
  <c r="AF1877" i="98" s="1"/>
  <c r="AG1877" i="98" s="1"/>
  <c r="AC1877" i="98"/>
  <c r="AD1876" i="98"/>
  <c r="AE1876" i="98" s="1"/>
  <c r="AF1876" i="98" s="1"/>
  <c r="AG1876" i="98" s="1"/>
  <c r="AC1876" i="98"/>
  <c r="AD1875" i="98"/>
  <c r="AE1875" i="98" s="1"/>
  <c r="AF1875" i="98" s="1"/>
  <c r="AG1875" i="98" s="1"/>
  <c r="AC1875" i="98"/>
  <c r="AD1874" i="98"/>
  <c r="AE1874" i="98" s="1"/>
  <c r="AF1874" i="98" s="1"/>
  <c r="AG1874" i="98" s="1"/>
  <c r="AC1874" i="98"/>
  <c r="AG1873" i="98"/>
  <c r="AD1873" i="98"/>
  <c r="AE1873" i="98" s="1"/>
  <c r="AF1873" i="98" s="1"/>
  <c r="AC1873" i="98"/>
  <c r="AD1872" i="98"/>
  <c r="AE1872" i="98" s="1"/>
  <c r="AF1872" i="98" s="1"/>
  <c r="AG1872" i="98" s="1"/>
  <c r="AC1872" i="98"/>
  <c r="AD1871" i="98"/>
  <c r="AE1871" i="98" s="1"/>
  <c r="AF1871" i="98" s="1"/>
  <c r="AG1871" i="98" s="1"/>
  <c r="AC1871" i="98"/>
  <c r="AD1870" i="98"/>
  <c r="AE1870" i="98" s="1"/>
  <c r="AF1870" i="98" s="1"/>
  <c r="AG1870" i="98" s="1"/>
  <c r="AC1870" i="98"/>
  <c r="AD1869" i="98"/>
  <c r="AE1869" i="98" s="1"/>
  <c r="AF1869" i="98" s="1"/>
  <c r="AG1869" i="98" s="1"/>
  <c r="AC1869" i="98"/>
  <c r="AD1868" i="98"/>
  <c r="AE1868" i="98" s="1"/>
  <c r="AF1868" i="98" s="1"/>
  <c r="AG1868" i="98" s="1"/>
  <c r="AC1868" i="98"/>
  <c r="AD1867" i="98"/>
  <c r="AE1867" i="98" s="1"/>
  <c r="AF1867" i="98" s="1"/>
  <c r="AG1867" i="98" s="1"/>
  <c r="AC1867" i="98"/>
  <c r="AD1866" i="98"/>
  <c r="AE1866" i="98" s="1"/>
  <c r="AF1866" i="98" s="1"/>
  <c r="AG1866" i="98" s="1"/>
  <c r="AC1866" i="98"/>
  <c r="AD1865" i="98"/>
  <c r="AE1865" i="98" s="1"/>
  <c r="AF1865" i="98" s="1"/>
  <c r="AG1865" i="98" s="1"/>
  <c r="AC1865" i="98"/>
  <c r="AD1864" i="98"/>
  <c r="AE1864" i="98" s="1"/>
  <c r="AF1864" i="98" s="1"/>
  <c r="AG1864" i="98" s="1"/>
  <c r="AC1864" i="98"/>
  <c r="AD1863" i="98"/>
  <c r="AE1863" i="98" s="1"/>
  <c r="AF1863" i="98" s="1"/>
  <c r="AG1863" i="98" s="1"/>
  <c r="AC1863" i="98"/>
  <c r="AD1862" i="98"/>
  <c r="AE1862" i="98" s="1"/>
  <c r="AF1862" i="98" s="1"/>
  <c r="AG1862" i="98" s="1"/>
  <c r="AC1862" i="98"/>
  <c r="AD1861" i="98"/>
  <c r="AE1861" i="98" s="1"/>
  <c r="AF1861" i="98" s="1"/>
  <c r="AG1861" i="98" s="1"/>
  <c r="AC1861" i="98"/>
  <c r="AD1860" i="98"/>
  <c r="AE1860" i="98" s="1"/>
  <c r="AF1860" i="98" s="1"/>
  <c r="AG1860" i="98" s="1"/>
  <c r="AC1860" i="98"/>
  <c r="AD1859" i="98"/>
  <c r="AE1859" i="98" s="1"/>
  <c r="AF1859" i="98" s="1"/>
  <c r="AG1859" i="98" s="1"/>
  <c r="AC1859" i="98"/>
  <c r="AD1858" i="98"/>
  <c r="AE1858" i="98" s="1"/>
  <c r="AF1858" i="98" s="1"/>
  <c r="AG1858" i="98" s="1"/>
  <c r="AC1858" i="98"/>
  <c r="AD1857" i="98"/>
  <c r="AE1857" i="98" s="1"/>
  <c r="AF1857" i="98" s="1"/>
  <c r="AG1857" i="98" s="1"/>
  <c r="AC1857" i="98"/>
  <c r="AE1856" i="98"/>
  <c r="AF1856" i="98" s="1"/>
  <c r="AG1856" i="98" s="1"/>
  <c r="AD1856" i="98"/>
  <c r="AC1856" i="98"/>
  <c r="AD1855" i="98"/>
  <c r="AE1855" i="98" s="1"/>
  <c r="AF1855" i="98" s="1"/>
  <c r="AG1855" i="98" s="1"/>
  <c r="AC1855" i="98"/>
  <c r="AD1854" i="98"/>
  <c r="AE1854" i="98" s="1"/>
  <c r="AF1854" i="98" s="1"/>
  <c r="AG1854" i="98" s="1"/>
  <c r="AC1854" i="98"/>
  <c r="AD1853" i="98"/>
  <c r="AE1853" i="98" s="1"/>
  <c r="AF1853" i="98" s="1"/>
  <c r="AG1853" i="98" s="1"/>
  <c r="AC1853" i="98"/>
  <c r="AD1852" i="98"/>
  <c r="AE1852" i="98" s="1"/>
  <c r="AF1852" i="98" s="1"/>
  <c r="AG1852" i="98" s="1"/>
  <c r="AC1852" i="98"/>
  <c r="AD1851" i="98"/>
  <c r="AE1851" i="98" s="1"/>
  <c r="AF1851" i="98" s="1"/>
  <c r="AG1851" i="98" s="1"/>
  <c r="AC1851" i="98"/>
  <c r="AD1850" i="98"/>
  <c r="AE1850" i="98" s="1"/>
  <c r="AF1850" i="98" s="1"/>
  <c r="AG1850" i="98" s="1"/>
  <c r="AC1850" i="98"/>
  <c r="AD1849" i="98"/>
  <c r="AE1849" i="98" s="1"/>
  <c r="AF1849" i="98" s="1"/>
  <c r="AG1849" i="98" s="1"/>
  <c r="AC1849" i="98"/>
  <c r="AD1848" i="98"/>
  <c r="AE1848" i="98" s="1"/>
  <c r="AF1848" i="98" s="1"/>
  <c r="AG1848" i="98" s="1"/>
  <c r="AC1848" i="98"/>
  <c r="AD1847" i="98"/>
  <c r="AE1847" i="98" s="1"/>
  <c r="AF1847" i="98" s="1"/>
  <c r="AG1847" i="98" s="1"/>
  <c r="AC1847" i="98"/>
  <c r="AD1846" i="98"/>
  <c r="AE1846" i="98" s="1"/>
  <c r="AF1846" i="98" s="1"/>
  <c r="AG1846" i="98" s="1"/>
  <c r="AC1846" i="98"/>
  <c r="AD1845" i="98"/>
  <c r="AE1845" i="98" s="1"/>
  <c r="AF1845" i="98" s="1"/>
  <c r="AG1845" i="98" s="1"/>
  <c r="AC1845" i="98"/>
  <c r="AD1844" i="98"/>
  <c r="AE1844" i="98" s="1"/>
  <c r="AF1844" i="98" s="1"/>
  <c r="AG1844" i="98" s="1"/>
  <c r="AC1844" i="98"/>
  <c r="AD1843" i="98"/>
  <c r="AE1843" i="98" s="1"/>
  <c r="AF1843" i="98" s="1"/>
  <c r="AG1843" i="98" s="1"/>
  <c r="AC1843" i="98"/>
  <c r="AD1842" i="98"/>
  <c r="AE1842" i="98" s="1"/>
  <c r="AF1842" i="98" s="1"/>
  <c r="AG1842" i="98" s="1"/>
  <c r="AC1842" i="98"/>
  <c r="AD1841" i="98"/>
  <c r="AE1841" i="98" s="1"/>
  <c r="AF1841" i="98" s="1"/>
  <c r="AG1841" i="98" s="1"/>
  <c r="AC1841" i="98"/>
  <c r="AD1840" i="98"/>
  <c r="AE1840" i="98" s="1"/>
  <c r="AF1840" i="98" s="1"/>
  <c r="AG1840" i="98" s="1"/>
  <c r="AC1840" i="98"/>
  <c r="AD1839" i="98"/>
  <c r="AE1839" i="98" s="1"/>
  <c r="AF1839" i="98" s="1"/>
  <c r="AG1839" i="98" s="1"/>
  <c r="AC1839" i="98"/>
  <c r="AD1838" i="98"/>
  <c r="AE1838" i="98" s="1"/>
  <c r="AF1838" i="98" s="1"/>
  <c r="AG1838" i="98" s="1"/>
  <c r="AC1838" i="98"/>
  <c r="AD1837" i="98"/>
  <c r="AE1837" i="98" s="1"/>
  <c r="AF1837" i="98" s="1"/>
  <c r="AG1837" i="98" s="1"/>
  <c r="AC1837" i="98"/>
  <c r="AD1836" i="98"/>
  <c r="AE1836" i="98" s="1"/>
  <c r="AF1836" i="98" s="1"/>
  <c r="AG1836" i="98" s="1"/>
  <c r="AC1836" i="98"/>
  <c r="AD1835" i="98"/>
  <c r="AE1835" i="98" s="1"/>
  <c r="AF1835" i="98" s="1"/>
  <c r="AG1835" i="98" s="1"/>
  <c r="AC1835" i="98"/>
  <c r="AD1834" i="98"/>
  <c r="AE1834" i="98" s="1"/>
  <c r="AF1834" i="98" s="1"/>
  <c r="AG1834" i="98" s="1"/>
  <c r="AC1834" i="98"/>
  <c r="AD1833" i="98"/>
  <c r="AE1833" i="98" s="1"/>
  <c r="AF1833" i="98" s="1"/>
  <c r="AG1833" i="98" s="1"/>
  <c r="AC1833" i="98"/>
  <c r="AD1832" i="98"/>
  <c r="AE1832" i="98" s="1"/>
  <c r="AF1832" i="98" s="1"/>
  <c r="AG1832" i="98" s="1"/>
  <c r="AC1832" i="98"/>
  <c r="AE1831" i="98"/>
  <c r="AF1831" i="98" s="1"/>
  <c r="AG1831" i="98" s="1"/>
  <c r="AD1831" i="98"/>
  <c r="AC1831" i="98"/>
  <c r="AD1830" i="98"/>
  <c r="AE1830" i="98" s="1"/>
  <c r="AF1830" i="98" s="1"/>
  <c r="AG1830" i="98" s="1"/>
  <c r="AC1830" i="98"/>
  <c r="AD1829" i="98"/>
  <c r="AE1829" i="98" s="1"/>
  <c r="AF1829" i="98" s="1"/>
  <c r="AG1829" i="98" s="1"/>
  <c r="AC1829" i="98"/>
  <c r="AD1828" i="98"/>
  <c r="AE1828" i="98" s="1"/>
  <c r="AF1828" i="98" s="1"/>
  <c r="AG1828" i="98" s="1"/>
  <c r="AC1828" i="98"/>
  <c r="AD1827" i="98"/>
  <c r="AE1827" i="98" s="1"/>
  <c r="AF1827" i="98" s="1"/>
  <c r="AG1827" i="98" s="1"/>
  <c r="AC1827" i="98"/>
  <c r="AD1826" i="98"/>
  <c r="AE1826" i="98" s="1"/>
  <c r="AF1826" i="98" s="1"/>
  <c r="AG1826" i="98" s="1"/>
  <c r="AC1826" i="98"/>
  <c r="AG1825" i="98"/>
  <c r="AD1825" i="98"/>
  <c r="AE1825" i="98" s="1"/>
  <c r="AF1825" i="98" s="1"/>
  <c r="AC1825" i="98"/>
  <c r="AD1824" i="98"/>
  <c r="AE1824" i="98" s="1"/>
  <c r="AF1824" i="98" s="1"/>
  <c r="AG1824" i="98" s="1"/>
  <c r="AC1824" i="98"/>
  <c r="AD1823" i="98"/>
  <c r="AE1823" i="98" s="1"/>
  <c r="AF1823" i="98" s="1"/>
  <c r="AG1823" i="98" s="1"/>
  <c r="AC1823" i="98"/>
  <c r="AF1822" i="98"/>
  <c r="AG1822" i="98" s="1"/>
  <c r="AD1822" i="98"/>
  <c r="AE1822" i="98" s="1"/>
  <c r="AC1822" i="98"/>
  <c r="AD1821" i="98"/>
  <c r="AE1821" i="98" s="1"/>
  <c r="AF1821" i="98" s="1"/>
  <c r="AG1821" i="98" s="1"/>
  <c r="AC1821" i="98"/>
  <c r="AD1820" i="98"/>
  <c r="AE1820" i="98" s="1"/>
  <c r="AF1820" i="98" s="1"/>
  <c r="AG1820" i="98" s="1"/>
  <c r="AC1820" i="98"/>
  <c r="AD1819" i="98"/>
  <c r="AE1819" i="98" s="1"/>
  <c r="AF1819" i="98" s="1"/>
  <c r="AG1819" i="98" s="1"/>
  <c r="AC1819" i="98"/>
  <c r="AD1818" i="98"/>
  <c r="AE1818" i="98" s="1"/>
  <c r="AF1818" i="98" s="1"/>
  <c r="AG1818" i="98" s="1"/>
  <c r="AC1818" i="98"/>
  <c r="AG1817" i="98"/>
  <c r="AD1817" i="98"/>
  <c r="AE1817" i="98" s="1"/>
  <c r="AF1817" i="98" s="1"/>
  <c r="AC1817" i="98"/>
  <c r="AD1816" i="98"/>
  <c r="AE1816" i="98" s="1"/>
  <c r="AF1816" i="98" s="1"/>
  <c r="AG1816" i="98" s="1"/>
  <c r="AC1816" i="98"/>
  <c r="AD1815" i="98"/>
  <c r="AE1815" i="98" s="1"/>
  <c r="AF1815" i="98" s="1"/>
  <c r="AG1815" i="98" s="1"/>
  <c r="AC1815" i="98"/>
  <c r="AD1814" i="98"/>
  <c r="AE1814" i="98" s="1"/>
  <c r="AF1814" i="98" s="1"/>
  <c r="AG1814" i="98" s="1"/>
  <c r="AC1814" i="98"/>
  <c r="AD1813" i="98"/>
  <c r="AE1813" i="98" s="1"/>
  <c r="AF1813" i="98" s="1"/>
  <c r="AG1813" i="98" s="1"/>
  <c r="AC1813" i="98"/>
  <c r="AD1812" i="98"/>
  <c r="AE1812" i="98" s="1"/>
  <c r="AF1812" i="98" s="1"/>
  <c r="AG1812" i="98" s="1"/>
  <c r="AC1812" i="98"/>
  <c r="AD1811" i="98"/>
  <c r="AE1811" i="98" s="1"/>
  <c r="AF1811" i="98" s="1"/>
  <c r="AG1811" i="98" s="1"/>
  <c r="AC1811" i="98"/>
  <c r="AD1810" i="98"/>
  <c r="AE1810" i="98" s="1"/>
  <c r="AF1810" i="98" s="1"/>
  <c r="AG1810" i="98" s="1"/>
  <c r="AC1810" i="98"/>
  <c r="AD1809" i="98"/>
  <c r="AE1809" i="98" s="1"/>
  <c r="AF1809" i="98" s="1"/>
  <c r="AG1809" i="98" s="1"/>
  <c r="AC1809" i="98"/>
  <c r="AD1808" i="98"/>
  <c r="AE1808" i="98" s="1"/>
  <c r="AF1808" i="98" s="1"/>
  <c r="AG1808" i="98" s="1"/>
  <c r="AC1808" i="98"/>
  <c r="AD1807" i="98"/>
  <c r="AE1807" i="98" s="1"/>
  <c r="AF1807" i="98" s="1"/>
  <c r="AG1807" i="98" s="1"/>
  <c r="AC1807" i="98"/>
  <c r="AD1806" i="98"/>
  <c r="AE1806" i="98" s="1"/>
  <c r="AF1806" i="98" s="1"/>
  <c r="AG1806" i="98" s="1"/>
  <c r="AC1806" i="98"/>
  <c r="AD1805" i="98"/>
  <c r="AE1805" i="98" s="1"/>
  <c r="AF1805" i="98" s="1"/>
  <c r="AG1805" i="98" s="1"/>
  <c r="AC1805" i="98"/>
  <c r="AD1804" i="98"/>
  <c r="AE1804" i="98" s="1"/>
  <c r="AF1804" i="98" s="1"/>
  <c r="AG1804" i="98" s="1"/>
  <c r="AC1804" i="98"/>
  <c r="AD1803" i="98"/>
  <c r="AE1803" i="98" s="1"/>
  <c r="AF1803" i="98" s="1"/>
  <c r="AG1803" i="98" s="1"/>
  <c r="AC1803" i="98"/>
  <c r="AD1802" i="98"/>
  <c r="AE1802" i="98" s="1"/>
  <c r="AF1802" i="98" s="1"/>
  <c r="AG1802" i="98" s="1"/>
  <c r="AC1802" i="98"/>
  <c r="AD1801" i="98"/>
  <c r="AE1801" i="98" s="1"/>
  <c r="AF1801" i="98" s="1"/>
  <c r="AG1801" i="98" s="1"/>
  <c r="AC1801" i="98"/>
  <c r="AD1800" i="98"/>
  <c r="AE1800" i="98" s="1"/>
  <c r="AF1800" i="98" s="1"/>
  <c r="AG1800" i="98" s="1"/>
  <c r="AC1800" i="98"/>
  <c r="AD1799" i="98"/>
  <c r="AE1799" i="98" s="1"/>
  <c r="AF1799" i="98" s="1"/>
  <c r="AG1799" i="98" s="1"/>
  <c r="AC1799" i="98"/>
  <c r="AD1798" i="98"/>
  <c r="AE1798" i="98" s="1"/>
  <c r="AF1798" i="98" s="1"/>
  <c r="AG1798" i="98" s="1"/>
  <c r="AC1798" i="98"/>
  <c r="AD1797" i="98"/>
  <c r="AE1797" i="98" s="1"/>
  <c r="AF1797" i="98" s="1"/>
  <c r="AG1797" i="98" s="1"/>
  <c r="AC1797" i="98"/>
  <c r="AD1796" i="98"/>
  <c r="AE1796" i="98" s="1"/>
  <c r="AF1796" i="98" s="1"/>
  <c r="AG1796" i="98" s="1"/>
  <c r="AC1796" i="98"/>
  <c r="AE1795" i="98"/>
  <c r="AF1795" i="98" s="1"/>
  <c r="AG1795" i="98" s="1"/>
  <c r="AD1795" i="98"/>
  <c r="AC1795" i="98"/>
  <c r="AD1794" i="98"/>
  <c r="AE1794" i="98" s="1"/>
  <c r="AF1794" i="98" s="1"/>
  <c r="AG1794" i="98" s="1"/>
  <c r="AC1794" i="98"/>
  <c r="AD1793" i="98"/>
  <c r="AE1793" i="98" s="1"/>
  <c r="AF1793" i="98" s="1"/>
  <c r="AG1793" i="98" s="1"/>
  <c r="AC1793" i="98"/>
  <c r="AD1792" i="98"/>
  <c r="AE1792" i="98" s="1"/>
  <c r="AF1792" i="98" s="1"/>
  <c r="AG1792" i="98" s="1"/>
  <c r="AC1792" i="98"/>
  <c r="AD1791" i="98"/>
  <c r="AE1791" i="98" s="1"/>
  <c r="AF1791" i="98" s="1"/>
  <c r="AG1791" i="98" s="1"/>
  <c r="AC1791" i="98"/>
  <c r="AD1790" i="98"/>
  <c r="AE1790" i="98" s="1"/>
  <c r="AF1790" i="98" s="1"/>
  <c r="AG1790" i="98" s="1"/>
  <c r="AC1790" i="98"/>
  <c r="AD1789" i="98"/>
  <c r="AE1789" i="98" s="1"/>
  <c r="AF1789" i="98" s="1"/>
  <c r="AG1789" i="98" s="1"/>
  <c r="AC1789" i="98"/>
  <c r="AD1788" i="98"/>
  <c r="AE1788" i="98" s="1"/>
  <c r="AF1788" i="98" s="1"/>
  <c r="AG1788" i="98" s="1"/>
  <c r="AC1788" i="98"/>
  <c r="AD1787" i="98"/>
  <c r="AE1787" i="98" s="1"/>
  <c r="AF1787" i="98" s="1"/>
  <c r="AG1787" i="98" s="1"/>
  <c r="AC1787" i="98"/>
  <c r="AD1786" i="98"/>
  <c r="AE1786" i="98" s="1"/>
  <c r="AF1786" i="98" s="1"/>
  <c r="AG1786" i="98" s="1"/>
  <c r="AC1786" i="98"/>
  <c r="AD1785" i="98"/>
  <c r="AE1785" i="98" s="1"/>
  <c r="AF1785" i="98" s="1"/>
  <c r="AG1785" i="98" s="1"/>
  <c r="AC1785" i="98"/>
  <c r="AD1784" i="98"/>
  <c r="AE1784" i="98" s="1"/>
  <c r="AF1784" i="98" s="1"/>
  <c r="AG1784" i="98" s="1"/>
  <c r="AC1784" i="98"/>
  <c r="AD1783" i="98"/>
  <c r="AE1783" i="98" s="1"/>
  <c r="AF1783" i="98" s="1"/>
  <c r="AG1783" i="98" s="1"/>
  <c r="AC1783" i="98"/>
  <c r="AD1782" i="98"/>
  <c r="AE1782" i="98" s="1"/>
  <c r="AF1782" i="98" s="1"/>
  <c r="AG1782" i="98" s="1"/>
  <c r="AC1782" i="98"/>
  <c r="AD1781" i="98"/>
  <c r="AE1781" i="98" s="1"/>
  <c r="AF1781" i="98" s="1"/>
  <c r="AG1781" i="98" s="1"/>
  <c r="AC1781" i="98"/>
  <c r="AE1780" i="98"/>
  <c r="AF1780" i="98" s="1"/>
  <c r="AG1780" i="98" s="1"/>
  <c r="AD1780" i="98"/>
  <c r="AC1780" i="98"/>
  <c r="AD1779" i="98"/>
  <c r="AE1779" i="98" s="1"/>
  <c r="AF1779" i="98" s="1"/>
  <c r="AG1779" i="98" s="1"/>
  <c r="AC1779" i="98"/>
  <c r="AD1778" i="98"/>
  <c r="AE1778" i="98" s="1"/>
  <c r="AF1778" i="98" s="1"/>
  <c r="AG1778" i="98" s="1"/>
  <c r="AC1778" i="98"/>
  <c r="AD1777" i="98"/>
  <c r="AE1777" i="98" s="1"/>
  <c r="AF1777" i="98" s="1"/>
  <c r="AG1777" i="98" s="1"/>
  <c r="AC1777" i="98"/>
  <c r="AD1776" i="98"/>
  <c r="AE1776" i="98" s="1"/>
  <c r="AF1776" i="98" s="1"/>
  <c r="AG1776" i="98" s="1"/>
  <c r="AC1776" i="98"/>
  <c r="AD1775" i="98"/>
  <c r="AE1775" i="98" s="1"/>
  <c r="AF1775" i="98" s="1"/>
  <c r="AG1775" i="98" s="1"/>
  <c r="AC1775" i="98"/>
  <c r="AD1774" i="98"/>
  <c r="AE1774" i="98" s="1"/>
  <c r="AF1774" i="98" s="1"/>
  <c r="AG1774" i="98" s="1"/>
  <c r="AC1774" i="98"/>
  <c r="AD1773" i="98"/>
  <c r="AE1773" i="98" s="1"/>
  <c r="AF1773" i="98" s="1"/>
  <c r="AG1773" i="98" s="1"/>
  <c r="AC1773" i="98"/>
  <c r="AD1772" i="98"/>
  <c r="AE1772" i="98" s="1"/>
  <c r="AF1772" i="98" s="1"/>
  <c r="AG1772" i="98" s="1"/>
  <c r="AC1772" i="98"/>
  <c r="AD1771" i="98"/>
  <c r="AE1771" i="98" s="1"/>
  <c r="AF1771" i="98" s="1"/>
  <c r="AG1771" i="98" s="1"/>
  <c r="AC1771" i="98"/>
  <c r="AD1770" i="98"/>
  <c r="AE1770" i="98" s="1"/>
  <c r="AF1770" i="98" s="1"/>
  <c r="AG1770" i="98" s="1"/>
  <c r="AC1770" i="98"/>
  <c r="AD1769" i="98"/>
  <c r="AE1769" i="98" s="1"/>
  <c r="AF1769" i="98" s="1"/>
  <c r="AG1769" i="98" s="1"/>
  <c r="AC1769" i="98"/>
  <c r="AD1768" i="98"/>
  <c r="AE1768" i="98" s="1"/>
  <c r="AF1768" i="98" s="1"/>
  <c r="AG1768" i="98" s="1"/>
  <c r="AC1768" i="98"/>
  <c r="AD1767" i="98"/>
  <c r="AE1767" i="98" s="1"/>
  <c r="AF1767" i="98" s="1"/>
  <c r="AG1767" i="98" s="1"/>
  <c r="AC1767" i="98"/>
  <c r="AD1766" i="98"/>
  <c r="AE1766" i="98" s="1"/>
  <c r="AF1766" i="98" s="1"/>
  <c r="AG1766" i="98" s="1"/>
  <c r="AC1766" i="98"/>
  <c r="AD1765" i="98"/>
  <c r="AE1765" i="98" s="1"/>
  <c r="AF1765" i="98" s="1"/>
  <c r="AG1765" i="98" s="1"/>
  <c r="AC1765" i="98"/>
  <c r="AD1764" i="98"/>
  <c r="AE1764" i="98" s="1"/>
  <c r="AF1764" i="98" s="1"/>
  <c r="AG1764" i="98" s="1"/>
  <c r="AC1764" i="98"/>
  <c r="AD1763" i="98"/>
  <c r="AE1763" i="98" s="1"/>
  <c r="AF1763" i="98" s="1"/>
  <c r="AG1763" i="98" s="1"/>
  <c r="AC1763" i="98"/>
  <c r="AD1762" i="98"/>
  <c r="AE1762" i="98" s="1"/>
  <c r="AF1762" i="98" s="1"/>
  <c r="AG1762" i="98" s="1"/>
  <c r="AC1762" i="98"/>
  <c r="AD1761" i="98"/>
  <c r="AE1761" i="98" s="1"/>
  <c r="AF1761" i="98" s="1"/>
  <c r="AG1761" i="98" s="1"/>
  <c r="AC1761" i="98"/>
  <c r="AD1760" i="98"/>
  <c r="AE1760" i="98" s="1"/>
  <c r="AF1760" i="98" s="1"/>
  <c r="AG1760" i="98" s="1"/>
  <c r="AC1760" i="98"/>
  <c r="AD1759" i="98"/>
  <c r="AE1759" i="98" s="1"/>
  <c r="AF1759" i="98" s="1"/>
  <c r="AG1759" i="98" s="1"/>
  <c r="AC1759" i="98"/>
  <c r="AD1758" i="98"/>
  <c r="AE1758" i="98" s="1"/>
  <c r="AF1758" i="98" s="1"/>
  <c r="AG1758" i="98" s="1"/>
  <c r="AC1758" i="98"/>
  <c r="AD1757" i="98"/>
  <c r="AE1757" i="98" s="1"/>
  <c r="AF1757" i="98" s="1"/>
  <c r="AG1757" i="98" s="1"/>
  <c r="AC1757" i="98"/>
  <c r="AD1756" i="98"/>
  <c r="AE1756" i="98" s="1"/>
  <c r="AF1756" i="98" s="1"/>
  <c r="AG1756" i="98" s="1"/>
  <c r="AC1756" i="98"/>
  <c r="AD1755" i="98"/>
  <c r="AE1755" i="98" s="1"/>
  <c r="AF1755" i="98" s="1"/>
  <c r="AG1755" i="98" s="1"/>
  <c r="AC1755" i="98"/>
  <c r="AD1754" i="98"/>
  <c r="AE1754" i="98" s="1"/>
  <c r="AF1754" i="98" s="1"/>
  <c r="AG1754" i="98" s="1"/>
  <c r="AC1754" i="98"/>
  <c r="AD1753" i="98"/>
  <c r="AE1753" i="98" s="1"/>
  <c r="AF1753" i="98" s="1"/>
  <c r="AG1753" i="98" s="1"/>
  <c r="AC1753" i="98"/>
  <c r="AD1752" i="98"/>
  <c r="AE1752" i="98" s="1"/>
  <c r="AF1752" i="98" s="1"/>
  <c r="AG1752" i="98" s="1"/>
  <c r="AC1752" i="98"/>
  <c r="AD1751" i="98"/>
  <c r="AE1751" i="98" s="1"/>
  <c r="AF1751" i="98" s="1"/>
  <c r="AG1751" i="98" s="1"/>
  <c r="AC1751" i="98"/>
  <c r="AD1750" i="98"/>
  <c r="AE1750" i="98" s="1"/>
  <c r="AF1750" i="98" s="1"/>
  <c r="AG1750" i="98" s="1"/>
  <c r="AC1750" i="98"/>
  <c r="AD1749" i="98"/>
  <c r="AE1749" i="98" s="1"/>
  <c r="AF1749" i="98" s="1"/>
  <c r="AG1749" i="98" s="1"/>
  <c r="AC1749" i="98"/>
  <c r="AD1748" i="98"/>
  <c r="AE1748" i="98" s="1"/>
  <c r="AF1748" i="98" s="1"/>
  <c r="AG1748" i="98" s="1"/>
  <c r="AC1748" i="98"/>
  <c r="AE1747" i="98"/>
  <c r="AF1747" i="98" s="1"/>
  <c r="AG1747" i="98" s="1"/>
  <c r="AD1747" i="98"/>
  <c r="AC1747" i="98"/>
  <c r="AD1746" i="98"/>
  <c r="AE1746" i="98" s="1"/>
  <c r="AF1746" i="98" s="1"/>
  <c r="AG1746" i="98" s="1"/>
  <c r="AC1746" i="98"/>
  <c r="AD1745" i="98"/>
  <c r="AE1745" i="98" s="1"/>
  <c r="AF1745" i="98" s="1"/>
  <c r="AG1745" i="98" s="1"/>
  <c r="AC1745" i="98"/>
  <c r="AD1744" i="98"/>
  <c r="AE1744" i="98" s="1"/>
  <c r="AF1744" i="98" s="1"/>
  <c r="AG1744" i="98" s="1"/>
  <c r="AC1744" i="98"/>
  <c r="AD1743" i="98"/>
  <c r="AE1743" i="98" s="1"/>
  <c r="AF1743" i="98" s="1"/>
  <c r="AG1743" i="98" s="1"/>
  <c r="AC1743" i="98"/>
  <c r="AD1742" i="98"/>
  <c r="AE1742" i="98" s="1"/>
  <c r="AF1742" i="98" s="1"/>
  <c r="AG1742" i="98" s="1"/>
  <c r="AC1742" i="98"/>
  <c r="AD1741" i="98"/>
  <c r="AE1741" i="98" s="1"/>
  <c r="AF1741" i="98" s="1"/>
  <c r="AG1741" i="98" s="1"/>
  <c r="AC1741" i="98"/>
  <c r="AD1740" i="98"/>
  <c r="AE1740" i="98" s="1"/>
  <c r="AF1740" i="98" s="1"/>
  <c r="AG1740" i="98" s="1"/>
  <c r="AC1740" i="98"/>
  <c r="AE1739" i="98"/>
  <c r="AF1739" i="98" s="1"/>
  <c r="AG1739" i="98" s="1"/>
  <c r="AD1739" i="98"/>
  <c r="AC1739" i="98"/>
  <c r="AD1738" i="98"/>
  <c r="AE1738" i="98" s="1"/>
  <c r="AF1738" i="98" s="1"/>
  <c r="AG1738" i="98" s="1"/>
  <c r="AC1738" i="98"/>
  <c r="AD1737" i="98"/>
  <c r="AE1737" i="98" s="1"/>
  <c r="AF1737" i="98" s="1"/>
  <c r="AG1737" i="98" s="1"/>
  <c r="AC1737" i="98"/>
  <c r="AD1736" i="98"/>
  <c r="AE1736" i="98" s="1"/>
  <c r="AF1736" i="98" s="1"/>
  <c r="AG1736" i="98" s="1"/>
  <c r="AC1736" i="98"/>
  <c r="AD1735" i="98"/>
  <c r="AE1735" i="98" s="1"/>
  <c r="AF1735" i="98" s="1"/>
  <c r="AG1735" i="98" s="1"/>
  <c r="AC1735" i="98"/>
  <c r="AD1734" i="98"/>
  <c r="AE1734" i="98" s="1"/>
  <c r="AF1734" i="98" s="1"/>
  <c r="AG1734" i="98" s="1"/>
  <c r="AC1734" i="98"/>
  <c r="AD1733" i="98"/>
  <c r="AE1733" i="98" s="1"/>
  <c r="AF1733" i="98" s="1"/>
  <c r="AG1733" i="98" s="1"/>
  <c r="AC1733" i="98"/>
  <c r="AD1732" i="98"/>
  <c r="AE1732" i="98" s="1"/>
  <c r="AF1732" i="98" s="1"/>
  <c r="AG1732" i="98" s="1"/>
  <c r="AC1732" i="98"/>
  <c r="AD1731" i="98"/>
  <c r="AE1731" i="98" s="1"/>
  <c r="AF1731" i="98" s="1"/>
  <c r="AG1731" i="98" s="1"/>
  <c r="AC1731" i="98"/>
  <c r="AG1730" i="98"/>
  <c r="AD1730" i="98"/>
  <c r="AE1730" i="98" s="1"/>
  <c r="AF1730" i="98" s="1"/>
  <c r="AC1730" i="98"/>
  <c r="AD1729" i="98"/>
  <c r="AE1729" i="98" s="1"/>
  <c r="AF1729" i="98" s="1"/>
  <c r="AG1729" i="98" s="1"/>
  <c r="AC1729" i="98"/>
  <c r="AD1728" i="98"/>
  <c r="AE1728" i="98" s="1"/>
  <c r="AF1728" i="98" s="1"/>
  <c r="AG1728" i="98" s="1"/>
  <c r="AC1728" i="98"/>
  <c r="AD1727" i="98"/>
  <c r="AE1727" i="98" s="1"/>
  <c r="AF1727" i="98" s="1"/>
  <c r="AG1727" i="98" s="1"/>
  <c r="AC1727" i="98"/>
  <c r="AD1726" i="98"/>
  <c r="AE1726" i="98" s="1"/>
  <c r="AF1726" i="98" s="1"/>
  <c r="AG1726" i="98" s="1"/>
  <c r="AC1726" i="98"/>
  <c r="AD1725" i="98"/>
  <c r="AE1725" i="98" s="1"/>
  <c r="AF1725" i="98" s="1"/>
  <c r="AG1725" i="98" s="1"/>
  <c r="AC1725" i="98"/>
  <c r="AD1724" i="98"/>
  <c r="AE1724" i="98" s="1"/>
  <c r="AF1724" i="98" s="1"/>
  <c r="AG1724" i="98" s="1"/>
  <c r="AC1724" i="98"/>
  <c r="AD1723" i="98"/>
  <c r="AE1723" i="98" s="1"/>
  <c r="AF1723" i="98" s="1"/>
  <c r="AG1723" i="98" s="1"/>
  <c r="AC1723" i="98"/>
  <c r="AD1722" i="98"/>
  <c r="AE1722" i="98" s="1"/>
  <c r="AF1722" i="98" s="1"/>
  <c r="AG1722" i="98" s="1"/>
  <c r="AC1722" i="98"/>
  <c r="AD1721" i="98"/>
  <c r="AE1721" i="98" s="1"/>
  <c r="AF1721" i="98" s="1"/>
  <c r="AG1721" i="98" s="1"/>
  <c r="AC1721" i="98"/>
  <c r="AD1720" i="98"/>
  <c r="AE1720" i="98" s="1"/>
  <c r="AF1720" i="98" s="1"/>
  <c r="AG1720" i="98" s="1"/>
  <c r="AC1720" i="98"/>
  <c r="AE1719" i="98"/>
  <c r="AF1719" i="98" s="1"/>
  <c r="AG1719" i="98" s="1"/>
  <c r="AD1719" i="98"/>
  <c r="AC1719" i="98"/>
  <c r="AD1718" i="98"/>
  <c r="AE1718" i="98" s="1"/>
  <c r="AF1718" i="98" s="1"/>
  <c r="AG1718" i="98" s="1"/>
  <c r="AC1718" i="98"/>
  <c r="AD1717" i="98"/>
  <c r="AE1717" i="98" s="1"/>
  <c r="AF1717" i="98" s="1"/>
  <c r="AG1717" i="98" s="1"/>
  <c r="AC1717" i="98"/>
  <c r="AE1716" i="98"/>
  <c r="AF1716" i="98" s="1"/>
  <c r="AG1716" i="98" s="1"/>
  <c r="AD1716" i="98"/>
  <c r="AC1716" i="98"/>
  <c r="AE1715" i="98"/>
  <c r="AF1715" i="98" s="1"/>
  <c r="AG1715" i="98" s="1"/>
  <c r="AD1715" i="98"/>
  <c r="AC1715" i="98"/>
  <c r="AD1714" i="98"/>
  <c r="AE1714" i="98" s="1"/>
  <c r="AF1714" i="98" s="1"/>
  <c r="AG1714" i="98" s="1"/>
  <c r="AC1714" i="98"/>
  <c r="AD1713" i="98"/>
  <c r="AE1713" i="98" s="1"/>
  <c r="AF1713" i="98" s="1"/>
  <c r="AG1713" i="98" s="1"/>
  <c r="AC1713" i="98"/>
  <c r="AD1712" i="98"/>
  <c r="AE1712" i="98" s="1"/>
  <c r="AF1712" i="98" s="1"/>
  <c r="AG1712" i="98" s="1"/>
  <c r="AC1712" i="98"/>
  <c r="AD1711" i="98"/>
  <c r="AE1711" i="98" s="1"/>
  <c r="AF1711" i="98" s="1"/>
  <c r="AG1711" i="98" s="1"/>
  <c r="AC1711" i="98"/>
  <c r="AD1710" i="98"/>
  <c r="AE1710" i="98" s="1"/>
  <c r="AF1710" i="98" s="1"/>
  <c r="AG1710" i="98" s="1"/>
  <c r="AC1710" i="98"/>
  <c r="AD1709" i="98"/>
  <c r="AE1709" i="98" s="1"/>
  <c r="AF1709" i="98" s="1"/>
  <c r="AG1709" i="98" s="1"/>
  <c r="AC1709" i="98"/>
  <c r="AD1708" i="98"/>
  <c r="AE1708" i="98" s="1"/>
  <c r="AF1708" i="98" s="1"/>
  <c r="AG1708" i="98" s="1"/>
  <c r="AC1708" i="98"/>
  <c r="AD1707" i="98"/>
  <c r="AE1707" i="98" s="1"/>
  <c r="AF1707" i="98" s="1"/>
  <c r="AG1707" i="98" s="1"/>
  <c r="AC1707" i="98"/>
  <c r="AD1706" i="98"/>
  <c r="AE1706" i="98" s="1"/>
  <c r="AF1706" i="98" s="1"/>
  <c r="AG1706" i="98" s="1"/>
  <c r="AC1706" i="98"/>
  <c r="AD1705" i="98"/>
  <c r="AE1705" i="98" s="1"/>
  <c r="AF1705" i="98" s="1"/>
  <c r="AG1705" i="98" s="1"/>
  <c r="AC1705" i="98"/>
  <c r="AD1704" i="98"/>
  <c r="AE1704" i="98" s="1"/>
  <c r="AF1704" i="98" s="1"/>
  <c r="AG1704" i="98" s="1"/>
  <c r="AC1704" i="98"/>
  <c r="AD1703" i="98"/>
  <c r="AE1703" i="98" s="1"/>
  <c r="AF1703" i="98" s="1"/>
  <c r="AG1703" i="98" s="1"/>
  <c r="AC1703" i="98"/>
  <c r="AD1702" i="98"/>
  <c r="AE1702" i="98" s="1"/>
  <c r="AF1702" i="98" s="1"/>
  <c r="AG1702" i="98" s="1"/>
  <c r="AC1702" i="98"/>
  <c r="AE1701" i="98"/>
  <c r="AF1701" i="98" s="1"/>
  <c r="AG1701" i="98" s="1"/>
  <c r="AD1701" i="98"/>
  <c r="AC1701" i="98"/>
  <c r="AD1700" i="98"/>
  <c r="AE1700" i="98" s="1"/>
  <c r="AF1700" i="98" s="1"/>
  <c r="AG1700" i="98" s="1"/>
  <c r="AC1700" i="98"/>
  <c r="AD1699" i="98"/>
  <c r="AE1699" i="98" s="1"/>
  <c r="AF1699" i="98" s="1"/>
  <c r="AG1699" i="98" s="1"/>
  <c r="AC1699" i="98"/>
  <c r="AD1698" i="98"/>
  <c r="AE1698" i="98" s="1"/>
  <c r="AF1698" i="98" s="1"/>
  <c r="AG1698" i="98" s="1"/>
  <c r="AC1698" i="98"/>
  <c r="AD1697" i="98"/>
  <c r="AE1697" i="98" s="1"/>
  <c r="AF1697" i="98" s="1"/>
  <c r="AG1697" i="98" s="1"/>
  <c r="AC1697" i="98"/>
  <c r="AD1696" i="98"/>
  <c r="AE1696" i="98" s="1"/>
  <c r="AF1696" i="98" s="1"/>
  <c r="AG1696" i="98" s="1"/>
  <c r="AC1696" i="98"/>
  <c r="AD1695" i="98"/>
  <c r="AE1695" i="98" s="1"/>
  <c r="AF1695" i="98" s="1"/>
  <c r="AG1695" i="98" s="1"/>
  <c r="AC1695" i="98"/>
  <c r="AD1694" i="98"/>
  <c r="AE1694" i="98" s="1"/>
  <c r="AF1694" i="98" s="1"/>
  <c r="AG1694" i="98" s="1"/>
  <c r="AC1694" i="98"/>
  <c r="AD1693" i="98"/>
  <c r="AE1693" i="98" s="1"/>
  <c r="AF1693" i="98" s="1"/>
  <c r="AG1693" i="98" s="1"/>
  <c r="AC1693" i="98"/>
  <c r="AE1692" i="98"/>
  <c r="AF1692" i="98" s="1"/>
  <c r="AG1692" i="98" s="1"/>
  <c r="AD1692" i="98"/>
  <c r="AC1692" i="98"/>
  <c r="AD1691" i="98"/>
  <c r="AE1691" i="98" s="1"/>
  <c r="AF1691" i="98" s="1"/>
  <c r="AG1691" i="98" s="1"/>
  <c r="AC1691" i="98"/>
  <c r="AD1690" i="98"/>
  <c r="AE1690" i="98" s="1"/>
  <c r="AF1690" i="98" s="1"/>
  <c r="AG1690" i="98" s="1"/>
  <c r="AC1690" i="98"/>
  <c r="AD1689" i="98"/>
  <c r="AE1689" i="98" s="1"/>
  <c r="AF1689" i="98" s="1"/>
  <c r="AG1689" i="98" s="1"/>
  <c r="AC1689" i="98"/>
  <c r="AE1688" i="98"/>
  <c r="AF1688" i="98" s="1"/>
  <c r="AG1688" i="98" s="1"/>
  <c r="AD1688" i="98"/>
  <c r="AC1688" i="98"/>
  <c r="AE1687" i="98"/>
  <c r="AF1687" i="98" s="1"/>
  <c r="AG1687" i="98" s="1"/>
  <c r="AD1687" i="98"/>
  <c r="AC1687" i="98"/>
  <c r="AD1686" i="98"/>
  <c r="AE1686" i="98" s="1"/>
  <c r="AF1686" i="98" s="1"/>
  <c r="AG1686" i="98" s="1"/>
  <c r="AC1686" i="98"/>
  <c r="AE1685" i="98"/>
  <c r="AF1685" i="98" s="1"/>
  <c r="AG1685" i="98" s="1"/>
  <c r="AD1685" i="98"/>
  <c r="AC1685" i="98"/>
  <c r="AE1684" i="98"/>
  <c r="AF1684" i="98" s="1"/>
  <c r="AG1684" i="98" s="1"/>
  <c r="AD1684" i="98"/>
  <c r="AC1684" i="98"/>
  <c r="AD1683" i="98"/>
  <c r="AE1683" i="98" s="1"/>
  <c r="AF1683" i="98" s="1"/>
  <c r="AG1683" i="98" s="1"/>
  <c r="AC1683" i="98"/>
  <c r="AD1682" i="98"/>
  <c r="AE1682" i="98" s="1"/>
  <c r="AF1682" i="98" s="1"/>
  <c r="AG1682" i="98" s="1"/>
  <c r="AC1682" i="98"/>
  <c r="AD1681" i="98"/>
  <c r="AE1681" i="98" s="1"/>
  <c r="AF1681" i="98" s="1"/>
  <c r="AG1681" i="98" s="1"/>
  <c r="AC1681" i="98"/>
  <c r="AD1680" i="98"/>
  <c r="AE1680" i="98" s="1"/>
  <c r="AF1680" i="98" s="1"/>
  <c r="AG1680" i="98" s="1"/>
  <c r="AC1680" i="98"/>
  <c r="AD1679" i="98"/>
  <c r="AE1679" i="98" s="1"/>
  <c r="AF1679" i="98" s="1"/>
  <c r="AG1679" i="98" s="1"/>
  <c r="AC1679" i="98"/>
  <c r="AD1678" i="98"/>
  <c r="AE1678" i="98" s="1"/>
  <c r="AF1678" i="98" s="1"/>
  <c r="AG1678" i="98" s="1"/>
  <c r="AC1678" i="98"/>
  <c r="AD1677" i="98"/>
  <c r="AE1677" i="98" s="1"/>
  <c r="AF1677" i="98" s="1"/>
  <c r="AG1677" i="98" s="1"/>
  <c r="AC1677" i="98"/>
  <c r="AD1676" i="98"/>
  <c r="AE1676" i="98" s="1"/>
  <c r="AF1676" i="98" s="1"/>
  <c r="AG1676" i="98" s="1"/>
  <c r="AC1676" i="98"/>
  <c r="AD1675" i="98"/>
  <c r="AE1675" i="98" s="1"/>
  <c r="AF1675" i="98" s="1"/>
  <c r="AG1675" i="98" s="1"/>
  <c r="AC1675" i="98"/>
  <c r="AD1674" i="98"/>
  <c r="AE1674" i="98" s="1"/>
  <c r="AF1674" i="98" s="1"/>
  <c r="AG1674" i="98" s="1"/>
  <c r="AC1674" i="98"/>
  <c r="AD1673" i="98"/>
  <c r="AE1673" i="98" s="1"/>
  <c r="AF1673" i="98" s="1"/>
  <c r="AG1673" i="98" s="1"/>
  <c r="AC1673" i="98"/>
  <c r="AD1672" i="98"/>
  <c r="AE1672" i="98" s="1"/>
  <c r="AF1672" i="98" s="1"/>
  <c r="AG1672" i="98" s="1"/>
  <c r="AC1672" i="98"/>
  <c r="AD1671" i="98"/>
  <c r="AE1671" i="98" s="1"/>
  <c r="AF1671" i="98" s="1"/>
  <c r="AG1671" i="98" s="1"/>
  <c r="AC1671" i="98"/>
  <c r="AD1670" i="98"/>
  <c r="AE1670" i="98" s="1"/>
  <c r="AF1670" i="98" s="1"/>
  <c r="AG1670" i="98" s="1"/>
  <c r="AC1670" i="98"/>
  <c r="AD1669" i="98"/>
  <c r="AE1669" i="98" s="1"/>
  <c r="AF1669" i="98" s="1"/>
  <c r="AG1669" i="98" s="1"/>
  <c r="AC1669" i="98"/>
  <c r="AD1668" i="98"/>
  <c r="AE1668" i="98" s="1"/>
  <c r="AF1668" i="98" s="1"/>
  <c r="AG1668" i="98" s="1"/>
  <c r="AC1668" i="98"/>
  <c r="AD1667" i="98"/>
  <c r="AE1667" i="98" s="1"/>
  <c r="AF1667" i="98" s="1"/>
  <c r="AG1667" i="98" s="1"/>
  <c r="AC1667" i="98"/>
  <c r="AD1666" i="98"/>
  <c r="AE1666" i="98" s="1"/>
  <c r="AF1666" i="98" s="1"/>
  <c r="AG1666" i="98" s="1"/>
  <c r="AC1666" i="98"/>
  <c r="AD1665" i="98"/>
  <c r="AE1665" i="98" s="1"/>
  <c r="AF1665" i="98" s="1"/>
  <c r="AG1665" i="98" s="1"/>
  <c r="AC1665" i="98"/>
  <c r="AD1664" i="98"/>
  <c r="AE1664" i="98" s="1"/>
  <c r="AF1664" i="98" s="1"/>
  <c r="AG1664" i="98" s="1"/>
  <c r="AC1664" i="98"/>
  <c r="AD1663" i="98"/>
  <c r="AE1663" i="98" s="1"/>
  <c r="AF1663" i="98" s="1"/>
  <c r="AG1663" i="98" s="1"/>
  <c r="AC1663" i="98"/>
  <c r="AD1662" i="98"/>
  <c r="AE1662" i="98" s="1"/>
  <c r="AF1662" i="98" s="1"/>
  <c r="AG1662" i="98" s="1"/>
  <c r="AC1662" i="98"/>
  <c r="AD1661" i="98"/>
  <c r="AE1661" i="98" s="1"/>
  <c r="AF1661" i="98" s="1"/>
  <c r="AG1661" i="98" s="1"/>
  <c r="AC1661" i="98"/>
  <c r="AD1660" i="98"/>
  <c r="AE1660" i="98" s="1"/>
  <c r="AF1660" i="98" s="1"/>
  <c r="AG1660" i="98" s="1"/>
  <c r="AC1660" i="98"/>
  <c r="AD1659" i="98"/>
  <c r="AE1659" i="98" s="1"/>
  <c r="AF1659" i="98" s="1"/>
  <c r="AG1659" i="98" s="1"/>
  <c r="AC1659" i="98"/>
  <c r="AD1658" i="98"/>
  <c r="AE1658" i="98" s="1"/>
  <c r="AF1658" i="98" s="1"/>
  <c r="AG1658" i="98" s="1"/>
  <c r="AC1658" i="98"/>
  <c r="AD1657" i="98"/>
  <c r="AE1657" i="98" s="1"/>
  <c r="AF1657" i="98" s="1"/>
  <c r="AG1657" i="98" s="1"/>
  <c r="AC1657" i="98"/>
  <c r="AE1656" i="98"/>
  <c r="AF1656" i="98" s="1"/>
  <c r="AG1656" i="98" s="1"/>
  <c r="AD1656" i="98"/>
  <c r="AC1656" i="98"/>
  <c r="AD1655" i="98"/>
  <c r="AE1655" i="98" s="1"/>
  <c r="AF1655" i="98" s="1"/>
  <c r="AG1655" i="98" s="1"/>
  <c r="AC1655" i="98"/>
  <c r="AD1654" i="98"/>
  <c r="AE1654" i="98" s="1"/>
  <c r="AF1654" i="98" s="1"/>
  <c r="AG1654" i="98" s="1"/>
  <c r="AC1654" i="98"/>
  <c r="AD1653" i="98"/>
  <c r="AE1653" i="98" s="1"/>
  <c r="AF1653" i="98" s="1"/>
  <c r="AG1653" i="98" s="1"/>
  <c r="AC1653" i="98"/>
  <c r="AD1652" i="98"/>
  <c r="AE1652" i="98" s="1"/>
  <c r="AF1652" i="98" s="1"/>
  <c r="AG1652" i="98" s="1"/>
  <c r="AC1652" i="98"/>
  <c r="AD1651" i="98"/>
  <c r="AE1651" i="98" s="1"/>
  <c r="AF1651" i="98" s="1"/>
  <c r="AG1651" i="98" s="1"/>
  <c r="AC1651" i="98"/>
  <c r="AD1650" i="98"/>
  <c r="AE1650" i="98" s="1"/>
  <c r="AF1650" i="98" s="1"/>
  <c r="AG1650" i="98" s="1"/>
  <c r="AC1650" i="98"/>
  <c r="AD1649" i="98"/>
  <c r="AE1649" i="98" s="1"/>
  <c r="AF1649" i="98" s="1"/>
  <c r="AG1649" i="98" s="1"/>
  <c r="AC1649" i="98"/>
  <c r="AE1648" i="98"/>
  <c r="AF1648" i="98" s="1"/>
  <c r="AG1648" i="98" s="1"/>
  <c r="AD1648" i="98"/>
  <c r="AC1648" i="98"/>
  <c r="AD1647" i="98"/>
  <c r="AE1647" i="98" s="1"/>
  <c r="AF1647" i="98" s="1"/>
  <c r="AG1647" i="98" s="1"/>
  <c r="AC1647" i="98"/>
  <c r="AD1646" i="98"/>
  <c r="AE1646" i="98" s="1"/>
  <c r="AF1646" i="98" s="1"/>
  <c r="AG1646" i="98" s="1"/>
  <c r="AC1646" i="98"/>
  <c r="AD1645" i="98"/>
  <c r="AE1645" i="98" s="1"/>
  <c r="AF1645" i="98" s="1"/>
  <c r="AG1645" i="98" s="1"/>
  <c r="AC1645" i="98"/>
  <c r="AD1644" i="98"/>
  <c r="AE1644" i="98" s="1"/>
  <c r="AF1644" i="98" s="1"/>
  <c r="AG1644" i="98" s="1"/>
  <c r="AC1644" i="98"/>
  <c r="AE1643" i="98"/>
  <c r="AF1643" i="98" s="1"/>
  <c r="AG1643" i="98" s="1"/>
  <c r="AD1643" i="98"/>
  <c r="AC1643" i="98"/>
  <c r="AD1642" i="98"/>
  <c r="AE1642" i="98" s="1"/>
  <c r="AF1642" i="98" s="1"/>
  <c r="AG1642" i="98" s="1"/>
  <c r="AC1642" i="98"/>
  <c r="AD1641" i="98"/>
  <c r="AE1641" i="98" s="1"/>
  <c r="AF1641" i="98" s="1"/>
  <c r="AG1641" i="98" s="1"/>
  <c r="AC1641" i="98"/>
  <c r="AD1640" i="98"/>
  <c r="AE1640" i="98" s="1"/>
  <c r="AF1640" i="98" s="1"/>
  <c r="AG1640" i="98" s="1"/>
  <c r="AC1640" i="98"/>
  <c r="AD1639" i="98"/>
  <c r="AE1639" i="98" s="1"/>
  <c r="AF1639" i="98" s="1"/>
  <c r="AG1639" i="98" s="1"/>
  <c r="AC1639" i="98"/>
  <c r="AD1638" i="98"/>
  <c r="AE1638" i="98" s="1"/>
  <c r="AF1638" i="98" s="1"/>
  <c r="AG1638" i="98" s="1"/>
  <c r="AC1638" i="98"/>
  <c r="AD1637" i="98"/>
  <c r="AE1637" i="98" s="1"/>
  <c r="AF1637" i="98" s="1"/>
  <c r="AG1637" i="98" s="1"/>
  <c r="AC1637" i="98"/>
  <c r="AD1636" i="98"/>
  <c r="AE1636" i="98" s="1"/>
  <c r="AF1636" i="98" s="1"/>
  <c r="AG1636" i="98" s="1"/>
  <c r="AC1636" i="98"/>
  <c r="AD1635" i="98"/>
  <c r="AE1635" i="98" s="1"/>
  <c r="AF1635" i="98" s="1"/>
  <c r="AG1635" i="98" s="1"/>
  <c r="AC1635" i="98"/>
  <c r="AD1634" i="98"/>
  <c r="AE1634" i="98" s="1"/>
  <c r="AF1634" i="98" s="1"/>
  <c r="AG1634" i="98" s="1"/>
  <c r="AC1634" i="98"/>
  <c r="AD1633" i="98"/>
  <c r="AE1633" i="98" s="1"/>
  <c r="AF1633" i="98" s="1"/>
  <c r="AG1633" i="98" s="1"/>
  <c r="AC1633" i="98"/>
  <c r="AD1632" i="98"/>
  <c r="AE1632" i="98" s="1"/>
  <c r="AF1632" i="98" s="1"/>
  <c r="AG1632" i="98" s="1"/>
  <c r="AC1632" i="98"/>
  <c r="AD1631" i="98"/>
  <c r="AE1631" i="98" s="1"/>
  <c r="AF1631" i="98" s="1"/>
  <c r="AG1631" i="98" s="1"/>
  <c r="AC1631" i="98"/>
  <c r="AD1630" i="98"/>
  <c r="AE1630" i="98" s="1"/>
  <c r="AF1630" i="98" s="1"/>
  <c r="AG1630" i="98" s="1"/>
  <c r="AC1630" i="98"/>
  <c r="AD1629" i="98"/>
  <c r="AE1629" i="98" s="1"/>
  <c r="AF1629" i="98" s="1"/>
  <c r="AG1629" i="98" s="1"/>
  <c r="AC1629" i="98"/>
  <c r="AD1628" i="98"/>
  <c r="AE1628" i="98" s="1"/>
  <c r="AF1628" i="98" s="1"/>
  <c r="AG1628" i="98" s="1"/>
  <c r="AC1628" i="98"/>
  <c r="AD1627" i="98"/>
  <c r="AE1627" i="98" s="1"/>
  <c r="AF1627" i="98" s="1"/>
  <c r="AG1627" i="98" s="1"/>
  <c r="AC1627" i="98"/>
  <c r="AD1626" i="98"/>
  <c r="AE1626" i="98" s="1"/>
  <c r="AF1626" i="98" s="1"/>
  <c r="AG1626" i="98" s="1"/>
  <c r="AC1626" i="98"/>
  <c r="AD1625" i="98"/>
  <c r="AE1625" i="98" s="1"/>
  <c r="AF1625" i="98" s="1"/>
  <c r="AG1625" i="98" s="1"/>
  <c r="AC1625" i="98"/>
  <c r="AD1624" i="98"/>
  <c r="AE1624" i="98" s="1"/>
  <c r="AF1624" i="98" s="1"/>
  <c r="AG1624" i="98" s="1"/>
  <c r="AC1624" i="98"/>
  <c r="AD1623" i="98"/>
  <c r="AE1623" i="98" s="1"/>
  <c r="AF1623" i="98" s="1"/>
  <c r="AG1623" i="98" s="1"/>
  <c r="AC1623" i="98"/>
  <c r="AD1622" i="98"/>
  <c r="AE1622" i="98" s="1"/>
  <c r="AF1622" i="98" s="1"/>
  <c r="AG1622" i="98" s="1"/>
  <c r="AC1622" i="98"/>
  <c r="AD1621" i="98"/>
  <c r="AE1621" i="98" s="1"/>
  <c r="AF1621" i="98" s="1"/>
  <c r="AG1621" i="98" s="1"/>
  <c r="AC1621" i="98"/>
  <c r="AD1620" i="98"/>
  <c r="AE1620" i="98" s="1"/>
  <c r="AF1620" i="98" s="1"/>
  <c r="AG1620" i="98" s="1"/>
  <c r="AC1620" i="98"/>
  <c r="AE1619" i="98"/>
  <c r="AF1619" i="98" s="1"/>
  <c r="AG1619" i="98" s="1"/>
  <c r="AD1619" i="98"/>
  <c r="AC1619" i="98"/>
  <c r="AD1618" i="98"/>
  <c r="AE1618" i="98" s="1"/>
  <c r="AF1618" i="98" s="1"/>
  <c r="AG1618" i="98" s="1"/>
  <c r="AC1618" i="98"/>
  <c r="AD1617" i="98"/>
  <c r="AE1617" i="98" s="1"/>
  <c r="AF1617" i="98" s="1"/>
  <c r="AG1617" i="98" s="1"/>
  <c r="AC1617" i="98"/>
  <c r="AD1616" i="98"/>
  <c r="AE1616" i="98" s="1"/>
  <c r="AF1616" i="98" s="1"/>
  <c r="AG1616" i="98" s="1"/>
  <c r="AC1616" i="98"/>
  <c r="AD1615" i="98"/>
  <c r="AE1615" i="98" s="1"/>
  <c r="AF1615" i="98" s="1"/>
  <c r="AG1615" i="98" s="1"/>
  <c r="AC1615" i="98"/>
  <c r="AD1614" i="98"/>
  <c r="AE1614" i="98" s="1"/>
  <c r="AF1614" i="98" s="1"/>
  <c r="AG1614" i="98" s="1"/>
  <c r="AC1614" i="98"/>
  <c r="AD1613" i="98"/>
  <c r="AE1613" i="98" s="1"/>
  <c r="AF1613" i="98" s="1"/>
  <c r="AG1613" i="98" s="1"/>
  <c r="AC1613" i="98"/>
  <c r="AD1612" i="98"/>
  <c r="AE1612" i="98" s="1"/>
  <c r="AF1612" i="98" s="1"/>
  <c r="AG1612" i="98" s="1"/>
  <c r="AC1612" i="98"/>
  <c r="AE1611" i="98"/>
  <c r="AF1611" i="98" s="1"/>
  <c r="AG1611" i="98" s="1"/>
  <c r="AD1611" i="98"/>
  <c r="AC1611" i="98"/>
  <c r="AD1610" i="98"/>
  <c r="AE1610" i="98" s="1"/>
  <c r="AF1610" i="98" s="1"/>
  <c r="AG1610" i="98" s="1"/>
  <c r="AC1610" i="98"/>
  <c r="AD1609" i="98"/>
  <c r="AE1609" i="98" s="1"/>
  <c r="AF1609" i="98" s="1"/>
  <c r="AG1609" i="98" s="1"/>
  <c r="AC1609" i="98"/>
  <c r="AD1608" i="98"/>
  <c r="AE1608" i="98" s="1"/>
  <c r="AF1608" i="98" s="1"/>
  <c r="AG1608" i="98" s="1"/>
  <c r="AC1608" i="98"/>
  <c r="AD1607" i="98"/>
  <c r="AE1607" i="98" s="1"/>
  <c r="AF1607" i="98" s="1"/>
  <c r="AG1607" i="98" s="1"/>
  <c r="AC1607" i="98"/>
  <c r="AD1606" i="98"/>
  <c r="AE1606" i="98" s="1"/>
  <c r="AF1606" i="98" s="1"/>
  <c r="AG1606" i="98" s="1"/>
  <c r="AC1606" i="98"/>
  <c r="AD1605" i="98"/>
  <c r="AE1605" i="98" s="1"/>
  <c r="AF1605" i="98" s="1"/>
  <c r="AG1605" i="98" s="1"/>
  <c r="AC1605" i="98"/>
  <c r="AD1604" i="98"/>
  <c r="AE1604" i="98" s="1"/>
  <c r="AF1604" i="98" s="1"/>
  <c r="AG1604" i="98" s="1"/>
  <c r="AC1604" i="98"/>
  <c r="AD1603" i="98"/>
  <c r="AE1603" i="98" s="1"/>
  <c r="AF1603" i="98" s="1"/>
  <c r="AG1603" i="98" s="1"/>
  <c r="AC1603" i="98"/>
  <c r="AG1602" i="98"/>
  <c r="AD1602" i="98"/>
  <c r="AE1602" i="98" s="1"/>
  <c r="AF1602" i="98" s="1"/>
  <c r="AC1602" i="98"/>
  <c r="AD1601" i="98"/>
  <c r="AE1601" i="98" s="1"/>
  <c r="AF1601" i="98" s="1"/>
  <c r="AG1601" i="98" s="1"/>
  <c r="AC1601" i="98"/>
  <c r="AD1600" i="98"/>
  <c r="AE1600" i="98" s="1"/>
  <c r="AF1600" i="98" s="1"/>
  <c r="AG1600" i="98" s="1"/>
  <c r="AC1600" i="98"/>
  <c r="AD1599" i="98"/>
  <c r="AE1599" i="98" s="1"/>
  <c r="AF1599" i="98" s="1"/>
  <c r="AG1599" i="98" s="1"/>
  <c r="AC1599" i="98"/>
  <c r="AD1598" i="98"/>
  <c r="AE1598" i="98" s="1"/>
  <c r="AF1598" i="98" s="1"/>
  <c r="AG1598" i="98" s="1"/>
  <c r="AC1598" i="98"/>
  <c r="AD1597" i="98"/>
  <c r="AE1597" i="98" s="1"/>
  <c r="AF1597" i="98" s="1"/>
  <c r="AG1597" i="98" s="1"/>
  <c r="AC1597" i="98"/>
  <c r="AD1596" i="98"/>
  <c r="AE1596" i="98" s="1"/>
  <c r="AF1596" i="98" s="1"/>
  <c r="AG1596" i="98" s="1"/>
  <c r="AC1596" i="98"/>
  <c r="AD1595" i="98"/>
  <c r="AE1595" i="98" s="1"/>
  <c r="AF1595" i="98" s="1"/>
  <c r="AG1595" i="98" s="1"/>
  <c r="AC1595" i="98"/>
  <c r="AD1594" i="98"/>
  <c r="AE1594" i="98" s="1"/>
  <c r="AF1594" i="98" s="1"/>
  <c r="AG1594" i="98" s="1"/>
  <c r="AC1594" i="98"/>
  <c r="AD1593" i="98"/>
  <c r="AE1593" i="98" s="1"/>
  <c r="AF1593" i="98" s="1"/>
  <c r="AG1593" i="98" s="1"/>
  <c r="AC1593" i="98"/>
  <c r="AD1592" i="98"/>
  <c r="AE1592" i="98" s="1"/>
  <c r="AF1592" i="98" s="1"/>
  <c r="AG1592" i="98" s="1"/>
  <c r="AC1592" i="98"/>
  <c r="AE1591" i="98"/>
  <c r="AF1591" i="98" s="1"/>
  <c r="AG1591" i="98" s="1"/>
  <c r="AD1591" i="98"/>
  <c r="AC1591" i="98"/>
  <c r="AD1590" i="98"/>
  <c r="AE1590" i="98" s="1"/>
  <c r="AF1590" i="98" s="1"/>
  <c r="AG1590" i="98" s="1"/>
  <c r="AC1590" i="98"/>
  <c r="AD1589" i="98"/>
  <c r="AE1589" i="98" s="1"/>
  <c r="AF1589" i="98" s="1"/>
  <c r="AG1589" i="98" s="1"/>
  <c r="AC1589" i="98"/>
  <c r="AD1588" i="98"/>
  <c r="AE1588" i="98" s="1"/>
  <c r="AF1588" i="98" s="1"/>
  <c r="AG1588" i="98" s="1"/>
  <c r="AC1588" i="98"/>
  <c r="AE1587" i="98"/>
  <c r="AF1587" i="98" s="1"/>
  <c r="AG1587" i="98" s="1"/>
  <c r="AD1587" i="98"/>
  <c r="AC1587" i="98"/>
  <c r="AD1586" i="98"/>
  <c r="AE1586" i="98" s="1"/>
  <c r="AF1586" i="98" s="1"/>
  <c r="AG1586" i="98" s="1"/>
  <c r="AC1586" i="98"/>
  <c r="AD1585" i="98"/>
  <c r="AE1585" i="98" s="1"/>
  <c r="AF1585" i="98" s="1"/>
  <c r="AG1585" i="98" s="1"/>
  <c r="AC1585" i="98"/>
  <c r="AD1584" i="98"/>
  <c r="AE1584" i="98" s="1"/>
  <c r="AF1584" i="98" s="1"/>
  <c r="AG1584" i="98" s="1"/>
  <c r="AC1584" i="98"/>
  <c r="AD1583" i="98"/>
  <c r="AE1583" i="98" s="1"/>
  <c r="AF1583" i="98" s="1"/>
  <c r="AG1583" i="98" s="1"/>
  <c r="AC1583" i="98"/>
  <c r="AD1582" i="98"/>
  <c r="AE1582" i="98" s="1"/>
  <c r="AF1582" i="98" s="1"/>
  <c r="AG1582" i="98" s="1"/>
  <c r="AC1582" i="98"/>
  <c r="AD1581" i="98"/>
  <c r="AE1581" i="98" s="1"/>
  <c r="AF1581" i="98" s="1"/>
  <c r="AG1581" i="98" s="1"/>
  <c r="AC1581" i="98"/>
  <c r="AD1580" i="98"/>
  <c r="AE1580" i="98" s="1"/>
  <c r="AF1580" i="98" s="1"/>
  <c r="AG1580" i="98" s="1"/>
  <c r="AC1580" i="98"/>
  <c r="AD1579" i="98"/>
  <c r="AE1579" i="98" s="1"/>
  <c r="AF1579" i="98" s="1"/>
  <c r="AG1579" i="98" s="1"/>
  <c r="AC1579" i="98"/>
  <c r="AD1578" i="98"/>
  <c r="AE1578" i="98" s="1"/>
  <c r="AF1578" i="98" s="1"/>
  <c r="AG1578" i="98" s="1"/>
  <c r="AC1578" i="98"/>
  <c r="AD1577" i="98"/>
  <c r="AE1577" i="98" s="1"/>
  <c r="AF1577" i="98" s="1"/>
  <c r="AG1577" i="98" s="1"/>
  <c r="AC1577" i="98"/>
  <c r="AD1576" i="98"/>
  <c r="AE1576" i="98" s="1"/>
  <c r="AF1576" i="98" s="1"/>
  <c r="AG1576" i="98" s="1"/>
  <c r="AC1576" i="98"/>
  <c r="AD1575" i="98"/>
  <c r="AE1575" i="98" s="1"/>
  <c r="AF1575" i="98" s="1"/>
  <c r="AG1575" i="98" s="1"/>
  <c r="AC1575" i="98"/>
  <c r="AD1574" i="98"/>
  <c r="AE1574" i="98" s="1"/>
  <c r="AF1574" i="98" s="1"/>
  <c r="AG1574" i="98" s="1"/>
  <c r="AC1574" i="98"/>
  <c r="AD1573" i="98"/>
  <c r="AE1573" i="98" s="1"/>
  <c r="AF1573" i="98" s="1"/>
  <c r="AG1573" i="98" s="1"/>
  <c r="AC1573" i="98"/>
  <c r="AD1572" i="98"/>
  <c r="AE1572" i="98" s="1"/>
  <c r="AF1572" i="98" s="1"/>
  <c r="AG1572" i="98" s="1"/>
  <c r="AC1572" i="98"/>
  <c r="AD1571" i="98"/>
  <c r="AE1571" i="98" s="1"/>
  <c r="AF1571" i="98" s="1"/>
  <c r="AG1571" i="98" s="1"/>
  <c r="AC1571" i="98"/>
  <c r="AD1570" i="98"/>
  <c r="AE1570" i="98" s="1"/>
  <c r="AF1570" i="98" s="1"/>
  <c r="AG1570" i="98" s="1"/>
  <c r="AC1570" i="98"/>
  <c r="AD1569" i="98"/>
  <c r="AE1569" i="98" s="1"/>
  <c r="AF1569" i="98" s="1"/>
  <c r="AG1569" i="98" s="1"/>
  <c r="AC1569" i="98"/>
  <c r="AD1568" i="98"/>
  <c r="AE1568" i="98" s="1"/>
  <c r="AF1568" i="98" s="1"/>
  <c r="AG1568" i="98" s="1"/>
  <c r="AC1568" i="98"/>
  <c r="AD1567" i="98"/>
  <c r="AE1567" i="98" s="1"/>
  <c r="AF1567" i="98" s="1"/>
  <c r="AG1567" i="98" s="1"/>
  <c r="AC1567" i="98"/>
  <c r="AD1566" i="98"/>
  <c r="AE1566" i="98" s="1"/>
  <c r="AF1566" i="98" s="1"/>
  <c r="AG1566" i="98" s="1"/>
  <c r="AC1566" i="98"/>
  <c r="AD1565" i="98"/>
  <c r="AE1565" i="98" s="1"/>
  <c r="AF1565" i="98" s="1"/>
  <c r="AG1565" i="98" s="1"/>
  <c r="AC1565" i="98"/>
  <c r="AE1564" i="98"/>
  <c r="AF1564" i="98" s="1"/>
  <c r="AG1564" i="98" s="1"/>
  <c r="AD1564" i="98"/>
  <c r="AC1564" i="98"/>
  <c r="AD1563" i="98"/>
  <c r="AE1563" i="98" s="1"/>
  <c r="AF1563" i="98" s="1"/>
  <c r="AG1563" i="98" s="1"/>
  <c r="AC1563" i="98"/>
  <c r="AD1562" i="98"/>
  <c r="AE1562" i="98" s="1"/>
  <c r="AF1562" i="98" s="1"/>
  <c r="AG1562" i="98" s="1"/>
  <c r="AC1562" i="98"/>
  <c r="AD1561" i="98"/>
  <c r="AE1561" i="98" s="1"/>
  <c r="AF1561" i="98" s="1"/>
  <c r="AG1561" i="98" s="1"/>
  <c r="AC1561" i="98"/>
  <c r="AD1560" i="98"/>
  <c r="AE1560" i="98" s="1"/>
  <c r="AF1560" i="98" s="1"/>
  <c r="AG1560" i="98" s="1"/>
  <c r="AC1560" i="98"/>
  <c r="AD1559" i="98"/>
  <c r="AE1559" i="98" s="1"/>
  <c r="AF1559" i="98" s="1"/>
  <c r="AG1559" i="98" s="1"/>
  <c r="AC1559" i="98"/>
  <c r="AD1558" i="98"/>
  <c r="AE1558" i="98" s="1"/>
  <c r="AF1558" i="98" s="1"/>
  <c r="AG1558" i="98" s="1"/>
  <c r="AC1558" i="98"/>
  <c r="AD1557" i="98"/>
  <c r="AE1557" i="98" s="1"/>
  <c r="AF1557" i="98" s="1"/>
  <c r="AG1557" i="98" s="1"/>
  <c r="AC1557" i="98"/>
  <c r="AD1556" i="98"/>
  <c r="AE1556" i="98" s="1"/>
  <c r="AF1556" i="98" s="1"/>
  <c r="AG1556" i="98" s="1"/>
  <c r="AC1556" i="98"/>
  <c r="AD1555" i="98"/>
  <c r="AE1555" i="98" s="1"/>
  <c r="AF1555" i="98" s="1"/>
  <c r="AG1555" i="98" s="1"/>
  <c r="AC1555" i="98"/>
  <c r="AD1554" i="98"/>
  <c r="AE1554" i="98" s="1"/>
  <c r="AF1554" i="98" s="1"/>
  <c r="AG1554" i="98" s="1"/>
  <c r="AC1554" i="98"/>
  <c r="AD1553" i="98"/>
  <c r="AE1553" i="98" s="1"/>
  <c r="AF1553" i="98" s="1"/>
  <c r="AG1553" i="98" s="1"/>
  <c r="AC1553" i="98"/>
  <c r="AE1552" i="98"/>
  <c r="AF1552" i="98" s="1"/>
  <c r="AG1552" i="98" s="1"/>
  <c r="AD1552" i="98"/>
  <c r="AC1552" i="98"/>
  <c r="AD1551" i="98"/>
  <c r="AE1551" i="98" s="1"/>
  <c r="AF1551" i="98" s="1"/>
  <c r="AG1551" i="98" s="1"/>
  <c r="AC1551" i="98"/>
  <c r="AD1550" i="98"/>
  <c r="AE1550" i="98" s="1"/>
  <c r="AF1550" i="98" s="1"/>
  <c r="AG1550" i="98" s="1"/>
  <c r="AC1550" i="98"/>
  <c r="AD1549" i="98"/>
  <c r="AE1549" i="98" s="1"/>
  <c r="AF1549" i="98" s="1"/>
  <c r="AG1549" i="98" s="1"/>
  <c r="AC1549" i="98"/>
  <c r="AD1548" i="98"/>
  <c r="AE1548" i="98" s="1"/>
  <c r="AF1548" i="98" s="1"/>
  <c r="AG1548" i="98" s="1"/>
  <c r="AC1548" i="98"/>
  <c r="AD1547" i="98"/>
  <c r="AE1547" i="98" s="1"/>
  <c r="AF1547" i="98" s="1"/>
  <c r="AG1547" i="98" s="1"/>
  <c r="AC1547" i="98"/>
  <c r="AD1546" i="98"/>
  <c r="AE1546" i="98" s="1"/>
  <c r="AF1546" i="98" s="1"/>
  <c r="AG1546" i="98" s="1"/>
  <c r="AC1546" i="98"/>
  <c r="AD1545" i="98"/>
  <c r="AE1545" i="98" s="1"/>
  <c r="AF1545" i="98" s="1"/>
  <c r="AG1545" i="98" s="1"/>
  <c r="AC1545" i="98"/>
  <c r="AD1544" i="98"/>
  <c r="AE1544" i="98" s="1"/>
  <c r="AF1544" i="98" s="1"/>
  <c r="AG1544" i="98" s="1"/>
  <c r="AC1544" i="98"/>
  <c r="AD1543" i="98"/>
  <c r="AE1543" i="98" s="1"/>
  <c r="AF1543" i="98" s="1"/>
  <c r="AG1543" i="98" s="1"/>
  <c r="AC1543" i="98"/>
  <c r="AD1542" i="98"/>
  <c r="AE1542" i="98" s="1"/>
  <c r="AF1542" i="98" s="1"/>
  <c r="AG1542" i="98" s="1"/>
  <c r="AC1542" i="98"/>
  <c r="AD1541" i="98"/>
  <c r="AE1541" i="98" s="1"/>
  <c r="AF1541" i="98" s="1"/>
  <c r="AG1541" i="98" s="1"/>
  <c r="AC1541" i="98"/>
  <c r="AD1540" i="98"/>
  <c r="AE1540" i="98" s="1"/>
  <c r="AF1540" i="98" s="1"/>
  <c r="AG1540" i="98" s="1"/>
  <c r="AC1540" i="98"/>
  <c r="AD1539" i="98"/>
  <c r="AE1539" i="98" s="1"/>
  <c r="AF1539" i="98" s="1"/>
  <c r="AG1539" i="98" s="1"/>
  <c r="AC1539" i="98"/>
  <c r="AD1538" i="98"/>
  <c r="AE1538" i="98" s="1"/>
  <c r="AF1538" i="98" s="1"/>
  <c r="AG1538" i="98" s="1"/>
  <c r="AC1538" i="98"/>
  <c r="AD1537" i="98"/>
  <c r="AE1537" i="98" s="1"/>
  <c r="AF1537" i="98" s="1"/>
  <c r="AG1537" i="98" s="1"/>
  <c r="AC1537" i="98"/>
  <c r="AE1536" i="98"/>
  <c r="AF1536" i="98" s="1"/>
  <c r="AG1536" i="98" s="1"/>
  <c r="AD1536" i="98"/>
  <c r="AC1536" i="98"/>
  <c r="AD1535" i="98"/>
  <c r="AE1535" i="98" s="1"/>
  <c r="AF1535" i="98" s="1"/>
  <c r="AG1535" i="98" s="1"/>
  <c r="AC1535" i="98"/>
  <c r="AD1534" i="98"/>
  <c r="AE1534" i="98" s="1"/>
  <c r="AF1534" i="98" s="1"/>
  <c r="AG1534" i="98" s="1"/>
  <c r="AC1534" i="98"/>
  <c r="AD1533" i="98"/>
  <c r="AE1533" i="98" s="1"/>
  <c r="AF1533" i="98" s="1"/>
  <c r="AG1533" i="98" s="1"/>
  <c r="AC1533" i="98"/>
  <c r="AD1532" i="98"/>
  <c r="AE1532" i="98" s="1"/>
  <c r="AF1532" i="98" s="1"/>
  <c r="AG1532" i="98" s="1"/>
  <c r="AC1532" i="98"/>
  <c r="AD1531" i="98"/>
  <c r="AE1531" i="98" s="1"/>
  <c r="AF1531" i="98" s="1"/>
  <c r="AG1531" i="98" s="1"/>
  <c r="AC1531" i="98"/>
  <c r="AD1530" i="98"/>
  <c r="AE1530" i="98" s="1"/>
  <c r="AF1530" i="98" s="1"/>
  <c r="AG1530" i="98" s="1"/>
  <c r="AC1530" i="98"/>
  <c r="AD1529" i="98"/>
  <c r="AE1529" i="98" s="1"/>
  <c r="AF1529" i="98" s="1"/>
  <c r="AG1529" i="98" s="1"/>
  <c r="AC1529" i="98"/>
  <c r="AD1528" i="98"/>
  <c r="AE1528" i="98" s="1"/>
  <c r="AF1528" i="98" s="1"/>
  <c r="AG1528" i="98" s="1"/>
  <c r="AC1528" i="98"/>
  <c r="AE1527" i="98"/>
  <c r="AF1527" i="98" s="1"/>
  <c r="AG1527" i="98" s="1"/>
  <c r="AD1527" i="98"/>
  <c r="AC1527" i="98"/>
  <c r="AD1526" i="98"/>
  <c r="AE1526" i="98" s="1"/>
  <c r="AF1526" i="98" s="1"/>
  <c r="AG1526" i="98" s="1"/>
  <c r="AC1526" i="98"/>
  <c r="AD1525" i="98"/>
  <c r="AE1525" i="98" s="1"/>
  <c r="AF1525" i="98" s="1"/>
  <c r="AG1525" i="98" s="1"/>
  <c r="AC1525" i="98"/>
  <c r="AD1524" i="98"/>
  <c r="AE1524" i="98" s="1"/>
  <c r="AF1524" i="98" s="1"/>
  <c r="AG1524" i="98" s="1"/>
  <c r="AC1524" i="98"/>
  <c r="AD1523" i="98"/>
  <c r="AE1523" i="98" s="1"/>
  <c r="AF1523" i="98" s="1"/>
  <c r="AG1523" i="98" s="1"/>
  <c r="AC1523" i="98"/>
  <c r="AD1522" i="98"/>
  <c r="AE1522" i="98" s="1"/>
  <c r="AF1522" i="98" s="1"/>
  <c r="AG1522" i="98" s="1"/>
  <c r="AC1522" i="98"/>
  <c r="AD1521" i="98"/>
  <c r="AE1521" i="98" s="1"/>
  <c r="AF1521" i="98" s="1"/>
  <c r="AG1521" i="98" s="1"/>
  <c r="AC1521" i="98"/>
  <c r="AD1520" i="98"/>
  <c r="AE1520" i="98" s="1"/>
  <c r="AF1520" i="98" s="1"/>
  <c r="AG1520" i="98" s="1"/>
  <c r="AC1520" i="98"/>
  <c r="AE1519" i="98"/>
  <c r="AF1519" i="98" s="1"/>
  <c r="AG1519" i="98" s="1"/>
  <c r="AD1519" i="98"/>
  <c r="AC1519" i="98"/>
  <c r="AD1518" i="98"/>
  <c r="AE1518" i="98" s="1"/>
  <c r="AF1518" i="98" s="1"/>
  <c r="AG1518" i="98" s="1"/>
  <c r="AC1518" i="98"/>
  <c r="AD1517" i="98"/>
  <c r="AE1517" i="98" s="1"/>
  <c r="AF1517" i="98" s="1"/>
  <c r="AG1517" i="98" s="1"/>
  <c r="AC1517" i="98"/>
  <c r="AD1516" i="98"/>
  <c r="AE1516" i="98" s="1"/>
  <c r="AF1516" i="98" s="1"/>
  <c r="AG1516" i="98" s="1"/>
  <c r="AC1516" i="98"/>
  <c r="AD1515" i="98"/>
  <c r="AE1515" i="98" s="1"/>
  <c r="AF1515" i="98" s="1"/>
  <c r="AG1515" i="98" s="1"/>
  <c r="AC1515" i="98"/>
  <c r="AD1514" i="98"/>
  <c r="AE1514" i="98" s="1"/>
  <c r="AF1514" i="98" s="1"/>
  <c r="AG1514" i="98" s="1"/>
  <c r="AC1514" i="98"/>
  <c r="AD1513" i="98"/>
  <c r="AE1513" i="98" s="1"/>
  <c r="AF1513" i="98" s="1"/>
  <c r="AG1513" i="98" s="1"/>
  <c r="AC1513" i="98"/>
  <c r="AD1512" i="98"/>
  <c r="AE1512" i="98" s="1"/>
  <c r="AF1512" i="98" s="1"/>
  <c r="AG1512" i="98" s="1"/>
  <c r="AC1512" i="98"/>
  <c r="AD1511" i="98"/>
  <c r="AE1511" i="98" s="1"/>
  <c r="AF1511" i="98" s="1"/>
  <c r="AG1511" i="98" s="1"/>
  <c r="AC1511" i="98"/>
  <c r="AD1510" i="98"/>
  <c r="AE1510" i="98" s="1"/>
  <c r="AF1510" i="98" s="1"/>
  <c r="AG1510" i="98" s="1"/>
  <c r="AC1510" i="98"/>
  <c r="AD1509" i="98"/>
  <c r="AE1509" i="98" s="1"/>
  <c r="AF1509" i="98" s="1"/>
  <c r="AG1509" i="98" s="1"/>
  <c r="AC1509" i="98"/>
  <c r="AD1508" i="98"/>
  <c r="AE1508" i="98" s="1"/>
  <c r="AF1508" i="98" s="1"/>
  <c r="AG1508" i="98" s="1"/>
  <c r="AC1508" i="98"/>
  <c r="AD1507" i="98"/>
  <c r="AE1507" i="98" s="1"/>
  <c r="AF1507" i="98" s="1"/>
  <c r="AG1507" i="98" s="1"/>
  <c r="AC1507" i="98"/>
  <c r="AD1506" i="98"/>
  <c r="AE1506" i="98" s="1"/>
  <c r="AF1506" i="98" s="1"/>
  <c r="AG1506" i="98" s="1"/>
  <c r="AC1506" i="98"/>
  <c r="AE1505" i="98"/>
  <c r="AF1505" i="98" s="1"/>
  <c r="AG1505" i="98" s="1"/>
  <c r="AD1505" i="98"/>
  <c r="AC1505" i="98"/>
  <c r="AD1504" i="98"/>
  <c r="AE1504" i="98" s="1"/>
  <c r="AF1504" i="98" s="1"/>
  <c r="AG1504" i="98" s="1"/>
  <c r="AC1504" i="98"/>
  <c r="AD1503" i="98"/>
  <c r="AE1503" i="98" s="1"/>
  <c r="AF1503" i="98" s="1"/>
  <c r="AG1503" i="98" s="1"/>
  <c r="AC1503" i="98"/>
  <c r="AD1502" i="98"/>
  <c r="AE1502" i="98" s="1"/>
  <c r="AF1502" i="98" s="1"/>
  <c r="AG1502" i="98" s="1"/>
  <c r="AC1502" i="98"/>
  <c r="AD1501" i="98"/>
  <c r="AE1501" i="98" s="1"/>
  <c r="AF1501" i="98" s="1"/>
  <c r="AG1501" i="98" s="1"/>
  <c r="AC1501" i="98"/>
  <c r="AD1500" i="98"/>
  <c r="AE1500" i="98" s="1"/>
  <c r="AF1500" i="98" s="1"/>
  <c r="AG1500" i="98" s="1"/>
  <c r="AC1500" i="98"/>
  <c r="AD1499" i="98"/>
  <c r="AE1499" i="98" s="1"/>
  <c r="AF1499" i="98" s="1"/>
  <c r="AG1499" i="98" s="1"/>
  <c r="AC1499" i="98"/>
  <c r="AD1498" i="98"/>
  <c r="AE1498" i="98" s="1"/>
  <c r="AF1498" i="98" s="1"/>
  <c r="AG1498" i="98" s="1"/>
  <c r="AC1498" i="98"/>
  <c r="AE1497" i="98"/>
  <c r="AF1497" i="98" s="1"/>
  <c r="AG1497" i="98" s="1"/>
  <c r="AD1497" i="98"/>
  <c r="AC1497" i="98"/>
  <c r="AD1496" i="98"/>
  <c r="AE1496" i="98" s="1"/>
  <c r="AF1496" i="98" s="1"/>
  <c r="AG1496" i="98" s="1"/>
  <c r="AC1496" i="98"/>
  <c r="AD1495" i="98"/>
  <c r="AE1495" i="98" s="1"/>
  <c r="AF1495" i="98" s="1"/>
  <c r="AG1495" i="98" s="1"/>
  <c r="AC1495" i="98"/>
  <c r="AD1494" i="98"/>
  <c r="AE1494" i="98" s="1"/>
  <c r="AF1494" i="98" s="1"/>
  <c r="AG1494" i="98" s="1"/>
  <c r="AC1494" i="98"/>
  <c r="AD1493" i="98"/>
  <c r="AE1493" i="98" s="1"/>
  <c r="AF1493" i="98" s="1"/>
  <c r="AG1493" i="98" s="1"/>
  <c r="AC1493" i="98"/>
  <c r="AD1492" i="98"/>
  <c r="AE1492" i="98" s="1"/>
  <c r="AF1492" i="98" s="1"/>
  <c r="AG1492" i="98" s="1"/>
  <c r="AC1492" i="98"/>
  <c r="AD1491" i="98"/>
  <c r="AE1491" i="98" s="1"/>
  <c r="AF1491" i="98" s="1"/>
  <c r="AG1491" i="98" s="1"/>
  <c r="AC1491" i="98"/>
  <c r="AD1490" i="98"/>
  <c r="AE1490" i="98" s="1"/>
  <c r="AF1490" i="98" s="1"/>
  <c r="AG1490" i="98" s="1"/>
  <c r="AC1490" i="98"/>
  <c r="AD1489" i="98"/>
  <c r="AE1489" i="98" s="1"/>
  <c r="AF1489" i="98" s="1"/>
  <c r="AG1489" i="98" s="1"/>
  <c r="AC1489" i="98"/>
  <c r="AD1488" i="98"/>
  <c r="AE1488" i="98" s="1"/>
  <c r="AF1488" i="98" s="1"/>
  <c r="AG1488" i="98" s="1"/>
  <c r="AC1488" i="98"/>
  <c r="AD1487" i="98"/>
  <c r="AE1487" i="98" s="1"/>
  <c r="AF1487" i="98" s="1"/>
  <c r="AG1487" i="98" s="1"/>
  <c r="AC1487" i="98"/>
  <c r="AD1486" i="98"/>
  <c r="AE1486" i="98" s="1"/>
  <c r="AF1486" i="98" s="1"/>
  <c r="AG1486" i="98" s="1"/>
  <c r="AC1486" i="98"/>
  <c r="AD1485" i="98"/>
  <c r="AE1485" i="98" s="1"/>
  <c r="AF1485" i="98" s="1"/>
  <c r="AG1485" i="98" s="1"/>
  <c r="AC1485" i="98"/>
  <c r="AD1484" i="98"/>
  <c r="AE1484" i="98" s="1"/>
  <c r="AF1484" i="98" s="1"/>
  <c r="AG1484" i="98" s="1"/>
  <c r="AC1484" i="98"/>
  <c r="AD1483" i="98"/>
  <c r="AE1483" i="98" s="1"/>
  <c r="AF1483" i="98" s="1"/>
  <c r="AG1483" i="98" s="1"/>
  <c r="AC1483" i="98"/>
  <c r="AD1482" i="98"/>
  <c r="AE1482" i="98" s="1"/>
  <c r="AF1482" i="98" s="1"/>
  <c r="AG1482" i="98" s="1"/>
  <c r="AC1482" i="98"/>
  <c r="AD1481" i="98"/>
  <c r="AE1481" i="98" s="1"/>
  <c r="AF1481" i="98" s="1"/>
  <c r="AG1481" i="98" s="1"/>
  <c r="AC1481" i="98"/>
  <c r="AD1480" i="98"/>
  <c r="AE1480" i="98" s="1"/>
  <c r="AF1480" i="98" s="1"/>
  <c r="AG1480" i="98" s="1"/>
  <c r="AC1480" i="98"/>
  <c r="AD1479" i="98"/>
  <c r="AE1479" i="98" s="1"/>
  <c r="AF1479" i="98" s="1"/>
  <c r="AG1479" i="98" s="1"/>
  <c r="AC1479" i="98"/>
  <c r="AD1478" i="98"/>
  <c r="AE1478" i="98" s="1"/>
  <c r="AF1478" i="98" s="1"/>
  <c r="AG1478" i="98" s="1"/>
  <c r="AC1478" i="98"/>
  <c r="AD1477" i="98"/>
  <c r="AE1477" i="98" s="1"/>
  <c r="AF1477" i="98" s="1"/>
  <c r="AG1477" i="98" s="1"/>
  <c r="AC1477" i="98"/>
  <c r="AD1476" i="98"/>
  <c r="AE1476" i="98" s="1"/>
  <c r="AF1476" i="98" s="1"/>
  <c r="AG1476" i="98" s="1"/>
  <c r="AC1476" i="98"/>
  <c r="AG1475" i="98"/>
  <c r="AD1475" i="98"/>
  <c r="AE1475" i="98" s="1"/>
  <c r="AF1475" i="98" s="1"/>
  <c r="AC1475" i="98"/>
  <c r="AD1474" i="98"/>
  <c r="AE1474" i="98" s="1"/>
  <c r="AF1474" i="98" s="1"/>
  <c r="AG1474" i="98" s="1"/>
  <c r="AC1474" i="98"/>
  <c r="AD1473" i="98"/>
  <c r="AE1473" i="98" s="1"/>
  <c r="AF1473" i="98" s="1"/>
  <c r="AG1473" i="98" s="1"/>
  <c r="AC1473" i="98"/>
  <c r="AD1472" i="98"/>
  <c r="AE1472" i="98" s="1"/>
  <c r="AF1472" i="98" s="1"/>
  <c r="AG1472" i="98" s="1"/>
  <c r="AC1472" i="98"/>
  <c r="AD1471" i="98"/>
  <c r="AE1471" i="98" s="1"/>
  <c r="AF1471" i="98" s="1"/>
  <c r="AG1471" i="98" s="1"/>
  <c r="AC1471" i="98"/>
  <c r="AD1470" i="98"/>
  <c r="AE1470" i="98" s="1"/>
  <c r="AF1470" i="98" s="1"/>
  <c r="AG1470" i="98" s="1"/>
  <c r="AC1470" i="98"/>
  <c r="AD1469" i="98"/>
  <c r="AE1469" i="98" s="1"/>
  <c r="AF1469" i="98" s="1"/>
  <c r="AG1469" i="98" s="1"/>
  <c r="AC1469" i="98"/>
  <c r="AD1468" i="98"/>
  <c r="AE1468" i="98" s="1"/>
  <c r="AF1468" i="98" s="1"/>
  <c r="AG1468" i="98" s="1"/>
  <c r="AC1468" i="98"/>
  <c r="AG1467" i="98"/>
  <c r="AD1467" i="98"/>
  <c r="AE1467" i="98" s="1"/>
  <c r="AF1467" i="98" s="1"/>
  <c r="AC1467" i="98"/>
  <c r="AD1466" i="98"/>
  <c r="AE1466" i="98" s="1"/>
  <c r="AF1466" i="98" s="1"/>
  <c r="AG1466" i="98" s="1"/>
  <c r="AC1466" i="98"/>
  <c r="AD1465" i="98"/>
  <c r="AE1465" i="98" s="1"/>
  <c r="AF1465" i="98" s="1"/>
  <c r="AG1465" i="98" s="1"/>
  <c r="AC1465" i="98"/>
  <c r="AD1464" i="98"/>
  <c r="AE1464" i="98" s="1"/>
  <c r="AF1464" i="98" s="1"/>
  <c r="AG1464" i="98" s="1"/>
  <c r="AC1464" i="98"/>
  <c r="AD1463" i="98"/>
  <c r="AE1463" i="98" s="1"/>
  <c r="AF1463" i="98" s="1"/>
  <c r="AG1463" i="98" s="1"/>
  <c r="AC1463" i="98"/>
  <c r="AD1462" i="98"/>
  <c r="AE1462" i="98" s="1"/>
  <c r="AF1462" i="98" s="1"/>
  <c r="AG1462" i="98" s="1"/>
  <c r="AC1462" i="98"/>
  <c r="AD1461" i="98"/>
  <c r="AE1461" i="98" s="1"/>
  <c r="AF1461" i="98" s="1"/>
  <c r="AG1461" i="98" s="1"/>
  <c r="AC1461" i="98"/>
  <c r="AD1460" i="98"/>
  <c r="AE1460" i="98" s="1"/>
  <c r="AF1460" i="98" s="1"/>
  <c r="AG1460" i="98" s="1"/>
  <c r="AC1460" i="98"/>
  <c r="AD1459" i="98"/>
  <c r="AE1459" i="98" s="1"/>
  <c r="AF1459" i="98" s="1"/>
  <c r="AG1459" i="98" s="1"/>
  <c r="AC1459" i="98"/>
  <c r="AD1458" i="98"/>
  <c r="AE1458" i="98" s="1"/>
  <c r="AF1458" i="98" s="1"/>
  <c r="AG1458" i="98" s="1"/>
  <c r="AC1458" i="98"/>
  <c r="AD1457" i="98"/>
  <c r="AE1457" i="98" s="1"/>
  <c r="AF1457" i="98" s="1"/>
  <c r="AG1457" i="98" s="1"/>
  <c r="AC1457" i="98"/>
  <c r="AD1456" i="98"/>
  <c r="AE1456" i="98" s="1"/>
  <c r="AF1456" i="98" s="1"/>
  <c r="AG1456" i="98" s="1"/>
  <c r="AC1456" i="98"/>
  <c r="AD1455" i="98"/>
  <c r="AE1455" i="98" s="1"/>
  <c r="AF1455" i="98" s="1"/>
  <c r="AG1455" i="98" s="1"/>
  <c r="AC1455" i="98"/>
  <c r="AD1454" i="98"/>
  <c r="AE1454" i="98" s="1"/>
  <c r="AF1454" i="98" s="1"/>
  <c r="AG1454" i="98" s="1"/>
  <c r="AC1454" i="98"/>
  <c r="AD1453" i="98"/>
  <c r="AE1453" i="98" s="1"/>
  <c r="AF1453" i="98" s="1"/>
  <c r="AG1453" i="98" s="1"/>
  <c r="AC1453" i="98"/>
  <c r="AD1452" i="98"/>
  <c r="AE1452" i="98" s="1"/>
  <c r="AF1452" i="98" s="1"/>
  <c r="AG1452" i="98" s="1"/>
  <c r="AC1452" i="98"/>
  <c r="AD1451" i="98"/>
  <c r="AE1451" i="98" s="1"/>
  <c r="AF1451" i="98" s="1"/>
  <c r="AG1451" i="98" s="1"/>
  <c r="AC1451" i="98"/>
  <c r="AD1450" i="98"/>
  <c r="AE1450" i="98" s="1"/>
  <c r="AF1450" i="98" s="1"/>
  <c r="AG1450" i="98" s="1"/>
  <c r="AC1450" i="98"/>
  <c r="AD1449" i="98"/>
  <c r="AE1449" i="98" s="1"/>
  <c r="AF1449" i="98" s="1"/>
  <c r="AG1449" i="98" s="1"/>
  <c r="AC1449" i="98"/>
  <c r="AD1448" i="98"/>
  <c r="AE1448" i="98" s="1"/>
  <c r="AF1448" i="98" s="1"/>
  <c r="AG1448" i="98" s="1"/>
  <c r="AC1448" i="98"/>
  <c r="AD1447" i="98"/>
  <c r="AE1447" i="98" s="1"/>
  <c r="AF1447" i="98" s="1"/>
  <c r="AG1447" i="98" s="1"/>
  <c r="AC1447" i="98"/>
  <c r="AD1446" i="98"/>
  <c r="AE1446" i="98" s="1"/>
  <c r="AF1446" i="98" s="1"/>
  <c r="AG1446" i="98" s="1"/>
  <c r="AC1446" i="98"/>
  <c r="AD1445" i="98"/>
  <c r="AE1445" i="98" s="1"/>
  <c r="AF1445" i="98" s="1"/>
  <c r="AG1445" i="98" s="1"/>
  <c r="AC1445" i="98"/>
  <c r="AD1444" i="98"/>
  <c r="AE1444" i="98" s="1"/>
  <c r="AF1444" i="98" s="1"/>
  <c r="AG1444" i="98" s="1"/>
  <c r="AC1444" i="98"/>
  <c r="AD1443" i="98"/>
  <c r="AE1443" i="98" s="1"/>
  <c r="AF1443" i="98" s="1"/>
  <c r="AG1443" i="98" s="1"/>
  <c r="AC1443" i="98"/>
  <c r="AD1442" i="98"/>
  <c r="AE1442" i="98" s="1"/>
  <c r="AF1442" i="98" s="1"/>
  <c r="AG1442" i="98" s="1"/>
  <c r="AC1442" i="98"/>
  <c r="AD1441" i="98"/>
  <c r="AE1441" i="98" s="1"/>
  <c r="AF1441" i="98" s="1"/>
  <c r="AG1441" i="98" s="1"/>
  <c r="AC1441" i="98"/>
  <c r="AD1440" i="98"/>
  <c r="AE1440" i="98" s="1"/>
  <c r="AF1440" i="98" s="1"/>
  <c r="AG1440" i="98" s="1"/>
  <c r="AC1440" i="98"/>
  <c r="AD1439" i="98"/>
  <c r="AE1439" i="98" s="1"/>
  <c r="AF1439" i="98" s="1"/>
  <c r="AG1439" i="98" s="1"/>
  <c r="AC1439" i="98"/>
  <c r="AD1438" i="98"/>
  <c r="AE1438" i="98" s="1"/>
  <c r="AF1438" i="98" s="1"/>
  <c r="AG1438" i="98" s="1"/>
  <c r="AC1438" i="98"/>
  <c r="AD1437" i="98"/>
  <c r="AE1437" i="98" s="1"/>
  <c r="AF1437" i="98" s="1"/>
  <c r="AG1437" i="98" s="1"/>
  <c r="AC1437" i="98"/>
  <c r="AD1436" i="98"/>
  <c r="AE1436" i="98" s="1"/>
  <c r="AF1436" i="98" s="1"/>
  <c r="AG1436" i="98" s="1"/>
  <c r="AC1436" i="98"/>
  <c r="AG1435" i="98"/>
  <c r="AD1435" i="98"/>
  <c r="AE1435" i="98" s="1"/>
  <c r="AF1435" i="98" s="1"/>
  <c r="AC1435" i="98"/>
  <c r="AD1434" i="98"/>
  <c r="AE1434" i="98" s="1"/>
  <c r="AF1434" i="98" s="1"/>
  <c r="AG1434" i="98" s="1"/>
  <c r="AC1434" i="98"/>
  <c r="AD1433" i="98"/>
  <c r="AE1433" i="98" s="1"/>
  <c r="AF1433" i="98" s="1"/>
  <c r="AG1433" i="98" s="1"/>
  <c r="AC1433" i="98"/>
  <c r="AD1432" i="98"/>
  <c r="AE1432" i="98" s="1"/>
  <c r="AF1432" i="98" s="1"/>
  <c r="AG1432" i="98" s="1"/>
  <c r="AC1432" i="98"/>
  <c r="AD1431" i="98"/>
  <c r="AE1431" i="98" s="1"/>
  <c r="AF1431" i="98" s="1"/>
  <c r="AG1431" i="98" s="1"/>
  <c r="AC1431" i="98"/>
  <c r="AD1430" i="98"/>
  <c r="AE1430" i="98" s="1"/>
  <c r="AF1430" i="98" s="1"/>
  <c r="AG1430" i="98" s="1"/>
  <c r="AC1430" i="98"/>
  <c r="AD1429" i="98"/>
  <c r="AE1429" i="98" s="1"/>
  <c r="AF1429" i="98" s="1"/>
  <c r="AG1429" i="98" s="1"/>
  <c r="AC1429" i="98"/>
  <c r="AD1428" i="98"/>
  <c r="AE1428" i="98" s="1"/>
  <c r="AF1428" i="98" s="1"/>
  <c r="AG1428" i="98" s="1"/>
  <c r="AC1428" i="98"/>
  <c r="AD1427" i="98"/>
  <c r="AE1427" i="98" s="1"/>
  <c r="AF1427" i="98" s="1"/>
  <c r="AG1427" i="98" s="1"/>
  <c r="AC1427" i="98"/>
  <c r="AD1426" i="98"/>
  <c r="AE1426" i="98" s="1"/>
  <c r="AF1426" i="98" s="1"/>
  <c r="AG1426" i="98" s="1"/>
  <c r="AC1426" i="98"/>
  <c r="AD1425" i="98"/>
  <c r="AE1425" i="98" s="1"/>
  <c r="AF1425" i="98" s="1"/>
  <c r="AG1425" i="98" s="1"/>
  <c r="AC1425" i="98"/>
  <c r="AD1424" i="98"/>
  <c r="AE1424" i="98" s="1"/>
  <c r="AF1424" i="98" s="1"/>
  <c r="AG1424" i="98" s="1"/>
  <c r="AC1424" i="98"/>
  <c r="AD1423" i="98"/>
  <c r="AE1423" i="98" s="1"/>
  <c r="AF1423" i="98" s="1"/>
  <c r="AG1423" i="98" s="1"/>
  <c r="AC1423" i="98"/>
  <c r="AD1422" i="98"/>
  <c r="AE1422" i="98" s="1"/>
  <c r="AF1422" i="98" s="1"/>
  <c r="AG1422" i="98" s="1"/>
  <c r="AC1422" i="98"/>
  <c r="AD1421" i="98"/>
  <c r="AE1421" i="98" s="1"/>
  <c r="AF1421" i="98" s="1"/>
  <c r="AG1421" i="98" s="1"/>
  <c r="AC1421" i="98"/>
  <c r="AD1420" i="98"/>
  <c r="AE1420" i="98" s="1"/>
  <c r="AF1420" i="98" s="1"/>
  <c r="AG1420" i="98" s="1"/>
  <c r="AC1420" i="98"/>
  <c r="AD1419" i="98"/>
  <c r="AE1419" i="98" s="1"/>
  <c r="AF1419" i="98" s="1"/>
  <c r="AG1419" i="98" s="1"/>
  <c r="AC1419" i="98"/>
  <c r="AD1418" i="98"/>
  <c r="AE1418" i="98" s="1"/>
  <c r="AF1418" i="98" s="1"/>
  <c r="AG1418" i="98" s="1"/>
  <c r="AC1418" i="98"/>
  <c r="AD1417" i="98"/>
  <c r="AE1417" i="98" s="1"/>
  <c r="AF1417" i="98" s="1"/>
  <c r="AG1417" i="98" s="1"/>
  <c r="AC1417" i="98"/>
  <c r="AD1416" i="98"/>
  <c r="AE1416" i="98" s="1"/>
  <c r="AF1416" i="98" s="1"/>
  <c r="AG1416" i="98" s="1"/>
  <c r="AC1416" i="98"/>
  <c r="AD1415" i="98"/>
  <c r="AE1415" i="98" s="1"/>
  <c r="AF1415" i="98" s="1"/>
  <c r="AG1415" i="98" s="1"/>
  <c r="AC1415" i="98"/>
  <c r="AD1414" i="98"/>
  <c r="AE1414" i="98" s="1"/>
  <c r="AF1414" i="98" s="1"/>
  <c r="AG1414" i="98" s="1"/>
  <c r="AC1414" i="98"/>
  <c r="AD1413" i="98"/>
  <c r="AE1413" i="98" s="1"/>
  <c r="AF1413" i="98" s="1"/>
  <c r="AG1413" i="98" s="1"/>
  <c r="AC1413" i="98"/>
  <c r="AD1412" i="98"/>
  <c r="AE1412" i="98" s="1"/>
  <c r="AF1412" i="98" s="1"/>
  <c r="AG1412" i="98" s="1"/>
  <c r="AC1412" i="98"/>
  <c r="AG1411" i="98"/>
  <c r="AD1411" i="98"/>
  <c r="AE1411" i="98" s="1"/>
  <c r="AF1411" i="98" s="1"/>
  <c r="AC1411" i="98"/>
  <c r="AD1410" i="98"/>
  <c r="AE1410" i="98" s="1"/>
  <c r="AF1410" i="98" s="1"/>
  <c r="AG1410" i="98" s="1"/>
  <c r="AC1410" i="98"/>
  <c r="AD1409" i="98"/>
  <c r="AE1409" i="98" s="1"/>
  <c r="AF1409" i="98" s="1"/>
  <c r="AG1409" i="98" s="1"/>
  <c r="AC1409" i="98"/>
  <c r="AD1408" i="98"/>
  <c r="AE1408" i="98" s="1"/>
  <c r="AF1408" i="98" s="1"/>
  <c r="AG1408" i="98" s="1"/>
  <c r="AC1408" i="98"/>
  <c r="AD1407" i="98"/>
  <c r="AE1407" i="98" s="1"/>
  <c r="AF1407" i="98" s="1"/>
  <c r="AG1407" i="98" s="1"/>
  <c r="AC1407" i="98"/>
  <c r="AD1406" i="98"/>
  <c r="AE1406" i="98" s="1"/>
  <c r="AF1406" i="98" s="1"/>
  <c r="AG1406" i="98" s="1"/>
  <c r="AC1406" i="98"/>
  <c r="AD1405" i="98"/>
  <c r="AE1405" i="98" s="1"/>
  <c r="AF1405" i="98" s="1"/>
  <c r="AG1405" i="98" s="1"/>
  <c r="AC1405" i="98"/>
  <c r="AD1404" i="98"/>
  <c r="AE1404" i="98" s="1"/>
  <c r="AF1404" i="98" s="1"/>
  <c r="AG1404" i="98" s="1"/>
  <c r="AC1404" i="98"/>
  <c r="AD1403" i="98"/>
  <c r="AE1403" i="98" s="1"/>
  <c r="AF1403" i="98" s="1"/>
  <c r="AG1403" i="98" s="1"/>
  <c r="AC1403" i="98"/>
  <c r="AD1402" i="98"/>
  <c r="AE1402" i="98" s="1"/>
  <c r="AF1402" i="98" s="1"/>
  <c r="AG1402" i="98" s="1"/>
  <c r="AC1402" i="98"/>
  <c r="AD1401" i="98"/>
  <c r="AE1401" i="98" s="1"/>
  <c r="AF1401" i="98" s="1"/>
  <c r="AG1401" i="98" s="1"/>
  <c r="AC1401" i="98"/>
  <c r="AD1400" i="98"/>
  <c r="AE1400" i="98" s="1"/>
  <c r="AF1400" i="98" s="1"/>
  <c r="AG1400" i="98" s="1"/>
  <c r="AC1400" i="98"/>
  <c r="AD1399" i="98"/>
  <c r="AE1399" i="98" s="1"/>
  <c r="AF1399" i="98" s="1"/>
  <c r="AG1399" i="98" s="1"/>
  <c r="AC1399" i="98"/>
  <c r="AD1398" i="98"/>
  <c r="AE1398" i="98" s="1"/>
  <c r="AF1398" i="98" s="1"/>
  <c r="AG1398" i="98" s="1"/>
  <c r="AC1398" i="98"/>
  <c r="AD1397" i="98"/>
  <c r="AE1397" i="98" s="1"/>
  <c r="AF1397" i="98" s="1"/>
  <c r="AG1397" i="98" s="1"/>
  <c r="AC1397" i="98"/>
  <c r="AD1396" i="98"/>
  <c r="AE1396" i="98" s="1"/>
  <c r="AF1396" i="98" s="1"/>
  <c r="AG1396" i="98" s="1"/>
  <c r="AC1396" i="98"/>
  <c r="AD1395" i="98"/>
  <c r="AE1395" i="98" s="1"/>
  <c r="AF1395" i="98" s="1"/>
  <c r="AG1395" i="98" s="1"/>
  <c r="AC1395" i="98"/>
  <c r="AD1394" i="98"/>
  <c r="AE1394" i="98" s="1"/>
  <c r="AF1394" i="98" s="1"/>
  <c r="AG1394" i="98" s="1"/>
  <c r="AC1394" i="98"/>
  <c r="AD1393" i="98"/>
  <c r="AE1393" i="98" s="1"/>
  <c r="AF1393" i="98" s="1"/>
  <c r="AG1393" i="98" s="1"/>
  <c r="AC1393" i="98"/>
  <c r="AD1392" i="98"/>
  <c r="AE1392" i="98" s="1"/>
  <c r="AF1392" i="98" s="1"/>
  <c r="AG1392" i="98" s="1"/>
  <c r="AC1392" i="98"/>
  <c r="AD1391" i="98"/>
  <c r="AE1391" i="98" s="1"/>
  <c r="AF1391" i="98" s="1"/>
  <c r="AG1391" i="98" s="1"/>
  <c r="AC1391" i="98"/>
  <c r="AD1390" i="98"/>
  <c r="AE1390" i="98" s="1"/>
  <c r="AF1390" i="98" s="1"/>
  <c r="AG1390" i="98" s="1"/>
  <c r="AC1390" i="98"/>
  <c r="AD1389" i="98"/>
  <c r="AE1389" i="98" s="1"/>
  <c r="AF1389" i="98" s="1"/>
  <c r="AG1389" i="98" s="1"/>
  <c r="AC1389" i="98"/>
  <c r="AD1388" i="98"/>
  <c r="AE1388" i="98" s="1"/>
  <c r="AF1388" i="98" s="1"/>
  <c r="AG1388" i="98" s="1"/>
  <c r="AC1388" i="98"/>
  <c r="AD1387" i="98"/>
  <c r="AE1387" i="98" s="1"/>
  <c r="AF1387" i="98" s="1"/>
  <c r="AG1387" i="98" s="1"/>
  <c r="AC1387" i="98"/>
  <c r="AD1386" i="98"/>
  <c r="AE1386" i="98" s="1"/>
  <c r="AF1386" i="98" s="1"/>
  <c r="AG1386" i="98" s="1"/>
  <c r="AC1386" i="98"/>
  <c r="AD1385" i="98"/>
  <c r="AE1385" i="98" s="1"/>
  <c r="AF1385" i="98" s="1"/>
  <c r="AG1385" i="98" s="1"/>
  <c r="AC1385" i="98"/>
  <c r="AD1384" i="98"/>
  <c r="AE1384" i="98" s="1"/>
  <c r="AF1384" i="98" s="1"/>
  <c r="AG1384" i="98" s="1"/>
  <c r="AC1384" i="98"/>
  <c r="AD1383" i="98"/>
  <c r="AE1383" i="98" s="1"/>
  <c r="AF1383" i="98" s="1"/>
  <c r="AG1383" i="98" s="1"/>
  <c r="AC1383" i="98"/>
  <c r="AD1382" i="98"/>
  <c r="AE1382" i="98" s="1"/>
  <c r="AF1382" i="98" s="1"/>
  <c r="AG1382" i="98" s="1"/>
  <c r="AC1382" i="98"/>
  <c r="AD1381" i="98"/>
  <c r="AE1381" i="98" s="1"/>
  <c r="AF1381" i="98" s="1"/>
  <c r="AG1381" i="98" s="1"/>
  <c r="AC1381" i="98"/>
  <c r="AD1380" i="98"/>
  <c r="AE1380" i="98" s="1"/>
  <c r="AF1380" i="98" s="1"/>
  <c r="AG1380" i="98" s="1"/>
  <c r="AC1380" i="98"/>
  <c r="AD1379" i="98"/>
  <c r="AE1379" i="98" s="1"/>
  <c r="AF1379" i="98" s="1"/>
  <c r="AG1379" i="98" s="1"/>
  <c r="AC1379" i="98"/>
  <c r="AD1378" i="98"/>
  <c r="AE1378" i="98" s="1"/>
  <c r="AF1378" i="98" s="1"/>
  <c r="AG1378" i="98" s="1"/>
  <c r="AC1378" i="98"/>
  <c r="AD1377" i="98"/>
  <c r="AE1377" i="98" s="1"/>
  <c r="AF1377" i="98" s="1"/>
  <c r="AG1377" i="98" s="1"/>
  <c r="AC1377" i="98"/>
  <c r="AD1376" i="98"/>
  <c r="AE1376" i="98" s="1"/>
  <c r="AF1376" i="98" s="1"/>
  <c r="AG1376" i="98" s="1"/>
  <c r="AC1376" i="98"/>
  <c r="AD1375" i="98"/>
  <c r="AE1375" i="98" s="1"/>
  <c r="AF1375" i="98" s="1"/>
  <c r="AG1375" i="98" s="1"/>
  <c r="AC1375" i="98"/>
  <c r="AD1374" i="98"/>
  <c r="AE1374" i="98" s="1"/>
  <c r="AF1374" i="98" s="1"/>
  <c r="AG1374" i="98" s="1"/>
  <c r="AC1374" i="98"/>
  <c r="AD1373" i="98"/>
  <c r="AE1373" i="98" s="1"/>
  <c r="AF1373" i="98" s="1"/>
  <c r="AG1373" i="98" s="1"/>
  <c r="AC1373" i="98"/>
  <c r="AD1372" i="98"/>
  <c r="AE1372" i="98" s="1"/>
  <c r="AF1372" i="98" s="1"/>
  <c r="AG1372" i="98" s="1"/>
  <c r="AC1372" i="98"/>
  <c r="AG1371" i="98"/>
  <c r="AD1371" i="98"/>
  <c r="AE1371" i="98" s="1"/>
  <c r="AF1371" i="98" s="1"/>
  <c r="AC1371" i="98"/>
  <c r="AD1370" i="98"/>
  <c r="AE1370" i="98" s="1"/>
  <c r="AF1370" i="98" s="1"/>
  <c r="AG1370" i="98" s="1"/>
  <c r="AC1370" i="98"/>
  <c r="AD1369" i="98"/>
  <c r="AE1369" i="98" s="1"/>
  <c r="AF1369" i="98" s="1"/>
  <c r="AG1369" i="98" s="1"/>
  <c r="AC1369" i="98"/>
  <c r="AD1368" i="98"/>
  <c r="AE1368" i="98" s="1"/>
  <c r="AF1368" i="98" s="1"/>
  <c r="AG1368" i="98" s="1"/>
  <c r="AC1368" i="98"/>
  <c r="AD1367" i="98"/>
  <c r="AE1367" i="98" s="1"/>
  <c r="AF1367" i="98" s="1"/>
  <c r="AG1367" i="98" s="1"/>
  <c r="AC1367" i="98"/>
  <c r="AD1366" i="98"/>
  <c r="AE1366" i="98" s="1"/>
  <c r="AF1366" i="98" s="1"/>
  <c r="AG1366" i="98" s="1"/>
  <c r="AC1366" i="98"/>
  <c r="AD1365" i="98"/>
  <c r="AE1365" i="98" s="1"/>
  <c r="AF1365" i="98" s="1"/>
  <c r="AG1365" i="98" s="1"/>
  <c r="AC1365" i="98"/>
  <c r="AD1364" i="98"/>
  <c r="AE1364" i="98" s="1"/>
  <c r="AF1364" i="98" s="1"/>
  <c r="AG1364" i="98" s="1"/>
  <c r="AC1364" i="98"/>
  <c r="AD1363" i="98"/>
  <c r="AE1363" i="98" s="1"/>
  <c r="AF1363" i="98" s="1"/>
  <c r="AG1363" i="98" s="1"/>
  <c r="AC1363" i="98"/>
  <c r="AD1362" i="98"/>
  <c r="AE1362" i="98" s="1"/>
  <c r="AF1362" i="98" s="1"/>
  <c r="AG1362" i="98" s="1"/>
  <c r="AC1362" i="98"/>
  <c r="AD1361" i="98"/>
  <c r="AE1361" i="98" s="1"/>
  <c r="AF1361" i="98" s="1"/>
  <c r="AG1361" i="98" s="1"/>
  <c r="AC1361" i="98"/>
  <c r="AD1360" i="98"/>
  <c r="AE1360" i="98" s="1"/>
  <c r="AF1360" i="98" s="1"/>
  <c r="AG1360" i="98" s="1"/>
  <c r="AC1360" i="98"/>
  <c r="AD1359" i="98"/>
  <c r="AE1359" i="98" s="1"/>
  <c r="AF1359" i="98" s="1"/>
  <c r="AG1359" i="98" s="1"/>
  <c r="AC1359" i="98"/>
  <c r="AD1358" i="98"/>
  <c r="AE1358" i="98" s="1"/>
  <c r="AF1358" i="98" s="1"/>
  <c r="AG1358" i="98" s="1"/>
  <c r="AC1358" i="98"/>
  <c r="AD1357" i="98"/>
  <c r="AE1357" i="98" s="1"/>
  <c r="AF1357" i="98" s="1"/>
  <c r="AG1357" i="98" s="1"/>
  <c r="AC1357" i="98"/>
  <c r="AD1356" i="98"/>
  <c r="AE1356" i="98" s="1"/>
  <c r="AF1356" i="98" s="1"/>
  <c r="AG1356" i="98" s="1"/>
  <c r="AC1356" i="98"/>
  <c r="AD1355" i="98"/>
  <c r="AE1355" i="98" s="1"/>
  <c r="AF1355" i="98" s="1"/>
  <c r="AG1355" i="98" s="1"/>
  <c r="AC1355" i="98"/>
  <c r="AD1354" i="98"/>
  <c r="AE1354" i="98" s="1"/>
  <c r="AF1354" i="98" s="1"/>
  <c r="AG1354" i="98" s="1"/>
  <c r="AC1354" i="98"/>
  <c r="AD1353" i="98"/>
  <c r="AE1353" i="98" s="1"/>
  <c r="AF1353" i="98" s="1"/>
  <c r="AG1353" i="98" s="1"/>
  <c r="AC1353" i="98"/>
  <c r="AD1352" i="98"/>
  <c r="AE1352" i="98" s="1"/>
  <c r="AF1352" i="98" s="1"/>
  <c r="AG1352" i="98" s="1"/>
  <c r="AC1352" i="98"/>
  <c r="AD1351" i="98"/>
  <c r="AE1351" i="98" s="1"/>
  <c r="AF1351" i="98" s="1"/>
  <c r="AG1351" i="98" s="1"/>
  <c r="AC1351" i="98"/>
  <c r="AD1350" i="98"/>
  <c r="AE1350" i="98" s="1"/>
  <c r="AF1350" i="98" s="1"/>
  <c r="AG1350" i="98" s="1"/>
  <c r="AC1350" i="98"/>
  <c r="AD1349" i="98"/>
  <c r="AE1349" i="98" s="1"/>
  <c r="AF1349" i="98" s="1"/>
  <c r="AG1349" i="98" s="1"/>
  <c r="AC1349" i="98"/>
  <c r="AD1348" i="98"/>
  <c r="AE1348" i="98" s="1"/>
  <c r="AF1348" i="98" s="1"/>
  <c r="AG1348" i="98" s="1"/>
  <c r="AC1348" i="98"/>
  <c r="AG1347" i="98"/>
  <c r="AD1347" i="98"/>
  <c r="AE1347" i="98" s="1"/>
  <c r="AF1347" i="98" s="1"/>
  <c r="AC1347" i="98"/>
  <c r="AD1346" i="98"/>
  <c r="AE1346" i="98" s="1"/>
  <c r="AF1346" i="98" s="1"/>
  <c r="AG1346" i="98" s="1"/>
  <c r="AC1346" i="98"/>
  <c r="AD1345" i="98"/>
  <c r="AE1345" i="98" s="1"/>
  <c r="AF1345" i="98" s="1"/>
  <c r="AG1345" i="98" s="1"/>
  <c r="AC1345" i="98"/>
  <c r="AD1344" i="98"/>
  <c r="AE1344" i="98" s="1"/>
  <c r="AF1344" i="98" s="1"/>
  <c r="AG1344" i="98" s="1"/>
  <c r="AC1344" i="98"/>
  <c r="AD1343" i="98"/>
  <c r="AE1343" i="98" s="1"/>
  <c r="AF1343" i="98" s="1"/>
  <c r="AG1343" i="98" s="1"/>
  <c r="AC1343" i="98"/>
  <c r="AD1342" i="98"/>
  <c r="AE1342" i="98" s="1"/>
  <c r="AF1342" i="98" s="1"/>
  <c r="AG1342" i="98" s="1"/>
  <c r="AC1342" i="98"/>
  <c r="AD1341" i="98"/>
  <c r="AE1341" i="98" s="1"/>
  <c r="AF1341" i="98" s="1"/>
  <c r="AG1341" i="98" s="1"/>
  <c r="AC1341" i="98"/>
  <c r="AD1340" i="98"/>
  <c r="AE1340" i="98" s="1"/>
  <c r="AF1340" i="98" s="1"/>
  <c r="AG1340" i="98" s="1"/>
  <c r="AC1340" i="98"/>
  <c r="AD1339" i="98"/>
  <c r="AE1339" i="98" s="1"/>
  <c r="AF1339" i="98" s="1"/>
  <c r="AG1339" i="98" s="1"/>
  <c r="AC1339" i="98"/>
  <c r="AD1338" i="98"/>
  <c r="AE1338" i="98" s="1"/>
  <c r="AF1338" i="98" s="1"/>
  <c r="AG1338" i="98" s="1"/>
  <c r="AC1338" i="98"/>
  <c r="AD1337" i="98"/>
  <c r="AE1337" i="98" s="1"/>
  <c r="AF1337" i="98" s="1"/>
  <c r="AG1337" i="98" s="1"/>
  <c r="AC1337" i="98"/>
  <c r="AD1336" i="98"/>
  <c r="AE1336" i="98" s="1"/>
  <c r="AF1336" i="98" s="1"/>
  <c r="AG1336" i="98" s="1"/>
  <c r="AC1336" i="98"/>
  <c r="AD1335" i="98"/>
  <c r="AE1335" i="98" s="1"/>
  <c r="AF1335" i="98" s="1"/>
  <c r="AG1335" i="98" s="1"/>
  <c r="AC1335" i="98"/>
  <c r="AD1334" i="98"/>
  <c r="AE1334" i="98" s="1"/>
  <c r="AF1334" i="98" s="1"/>
  <c r="AG1334" i="98" s="1"/>
  <c r="AC1334" i="98"/>
  <c r="AD1333" i="98"/>
  <c r="AE1333" i="98" s="1"/>
  <c r="AF1333" i="98" s="1"/>
  <c r="AG1333" i="98" s="1"/>
  <c r="AC1333" i="98"/>
  <c r="AD1332" i="98"/>
  <c r="AE1332" i="98" s="1"/>
  <c r="AF1332" i="98" s="1"/>
  <c r="AG1332" i="98" s="1"/>
  <c r="AC1332" i="98"/>
  <c r="AD1331" i="98"/>
  <c r="AE1331" i="98" s="1"/>
  <c r="AF1331" i="98" s="1"/>
  <c r="AG1331" i="98" s="1"/>
  <c r="AC1331" i="98"/>
  <c r="AD1330" i="98"/>
  <c r="AE1330" i="98" s="1"/>
  <c r="AF1330" i="98" s="1"/>
  <c r="AG1330" i="98" s="1"/>
  <c r="AC1330" i="98"/>
  <c r="AD1329" i="98"/>
  <c r="AE1329" i="98" s="1"/>
  <c r="AF1329" i="98" s="1"/>
  <c r="AG1329" i="98" s="1"/>
  <c r="AC1329" i="98"/>
  <c r="AD1328" i="98"/>
  <c r="AE1328" i="98" s="1"/>
  <c r="AF1328" i="98" s="1"/>
  <c r="AG1328" i="98" s="1"/>
  <c r="AC1328" i="98"/>
  <c r="AD1327" i="98"/>
  <c r="AE1327" i="98" s="1"/>
  <c r="AF1327" i="98" s="1"/>
  <c r="AG1327" i="98" s="1"/>
  <c r="AC1327" i="98"/>
  <c r="AD1326" i="98"/>
  <c r="AE1326" i="98" s="1"/>
  <c r="AF1326" i="98" s="1"/>
  <c r="AG1326" i="98" s="1"/>
  <c r="AC1326" i="98"/>
  <c r="AD1325" i="98"/>
  <c r="AE1325" i="98" s="1"/>
  <c r="AF1325" i="98" s="1"/>
  <c r="AG1325" i="98" s="1"/>
  <c r="AC1325" i="98"/>
  <c r="AD1324" i="98"/>
  <c r="AE1324" i="98" s="1"/>
  <c r="AF1324" i="98" s="1"/>
  <c r="AG1324" i="98" s="1"/>
  <c r="AC1324" i="98"/>
  <c r="AD1323" i="98"/>
  <c r="AE1323" i="98" s="1"/>
  <c r="AF1323" i="98" s="1"/>
  <c r="AG1323" i="98" s="1"/>
  <c r="AC1323" i="98"/>
  <c r="AD1322" i="98"/>
  <c r="AE1322" i="98" s="1"/>
  <c r="AF1322" i="98" s="1"/>
  <c r="AG1322" i="98" s="1"/>
  <c r="AC1322" i="98"/>
  <c r="AD1321" i="98"/>
  <c r="AE1321" i="98" s="1"/>
  <c r="AF1321" i="98" s="1"/>
  <c r="AG1321" i="98" s="1"/>
  <c r="AC1321" i="98"/>
  <c r="AD1320" i="98"/>
  <c r="AE1320" i="98" s="1"/>
  <c r="AF1320" i="98" s="1"/>
  <c r="AG1320" i="98" s="1"/>
  <c r="AC1320" i="98"/>
  <c r="AD1319" i="98"/>
  <c r="AE1319" i="98" s="1"/>
  <c r="AF1319" i="98" s="1"/>
  <c r="AG1319" i="98" s="1"/>
  <c r="AC1319" i="98"/>
  <c r="AD1318" i="98"/>
  <c r="AE1318" i="98" s="1"/>
  <c r="AF1318" i="98" s="1"/>
  <c r="AG1318" i="98" s="1"/>
  <c r="AC1318" i="98"/>
  <c r="AD1317" i="98"/>
  <c r="AE1317" i="98" s="1"/>
  <c r="AF1317" i="98" s="1"/>
  <c r="AG1317" i="98" s="1"/>
  <c r="AC1317" i="98"/>
  <c r="AD1316" i="98"/>
  <c r="AE1316" i="98" s="1"/>
  <c r="AF1316" i="98" s="1"/>
  <c r="AG1316" i="98" s="1"/>
  <c r="AC1316" i="98"/>
  <c r="AD1315" i="98"/>
  <c r="AE1315" i="98" s="1"/>
  <c r="AF1315" i="98" s="1"/>
  <c r="AG1315" i="98" s="1"/>
  <c r="AC1315" i="98"/>
  <c r="AD1314" i="98"/>
  <c r="AE1314" i="98" s="1"/>
  <c r="AF1314" i="98" s="1"/>
  <c r="AG1314" i="98" s="1"/>
  <c r="AC1314" i="98"/>
  <c r="AD1313" i="98"/>
  <c r="AE1313" i="98" s="1"/>
  <c r="AF1313" i="98" s="1"/>
  <c r="AG1313" i="98" s="1"/>
  <c r="AC1313" i="98"/>
  <c r="AD1312" i="98"/>
  <c r="AE1312" i="98" s="1"/>
  <c r="AF1312" i="98" s="1"/>
  <c r="AG1312" i="98" s="1"/>
  <c r="AC1312" i="98"/>
  <c r="AD1311" i="98"/>
  <c r="AE1311" i="98" s="1"/>
  <c r="AF1311" i="98" s="1"/>
  <c r="AG1311" i="98" s="1"/>
  <c r="AC1311" i="98"/>
  <c r="AD1310" i="98"/>
  <c r="AE1310" i="98" s="1"/>
  <c r="AF1310" i="98" s="1"/>
  <c r="AG1310" i="98" s="1"/>
  <c r="AC1310" i="98"/>
  <c r="AD1309" i="98"/>
  <c r="AE1309" i="98" s="1"/>
  <c r="AF1309" i="98" s="1"/>
  <c r="AG1309" i="98" s="1"/>
  <c r="AC1309" i="98"/>
  <c r="AD1308" i="98"/>
  <c r="AE1308" i="98" s="1"/>
  <c r="AF1308" i="98" s="1"/>
  <c r="AG1308" i="98" s="1"/>
  <c r="AC1308" i="98"/>
  <c r="AD1307" i="98"/>
  <c r="AE1307" i="98" s="1"/>
  <c r="AF1307" i="98" s="1"/>
  <c r="AG1307" i="98" s="1"/>
  <c r="AC1307" i="98"/>
  <c r="AD1306" i="98"/>
  <c r="AE1306" i="98" s="1"/>
  <c r="AF1306" i="98" s="1"/>
  <c r="AG1306" i="98" s="1"/>
  <c r="AC1306" i="98"/>
  <c r="AD1305" i="98"/>
  <c r="AE1305" i="98" s="1"/>
  <c r="AF1305" i="98" s="1"/>
  <c r="AG1305" i="98" s="1"/>
  <c r="AC1305" i="98"/>
  <c r="AD1304" i="98"/>
  <c r="AE1304" i="98" s="1"/>
  <c r="AF1304" i="98" s="1"/>
  <c r="AG1304" i="98" s="1"/>
  <c r="AC1304" i="98"/>
  <c r="AD1303" i="98"/>
  <c r="AE1303" i="98" s="1"/>
  <c r="AF1303" i="98" s="1"/>
  <c r="AG1303" i="98" s="1"/>
  <c r="AC1303" i="98"/>
  <c r="AD1302" i="98"/>
  <c r="AE1302" i="98" s="1"/>
  <c r="AF1302" i="98" s="1"/>
  <c r="AG1302" i="98" s="1"/>
  <c r="AC1302" i="98"/>
  <c r="AD1301" i="98"/>
  <c r="AE1301" i="98" s="1"/>
  <c r="AF1301" i="98" s="1"/>
  <c r="AG1301" i="98" s="1"/>
  <c r="AC1301" i="98"/>
  <c r="AD1300" i="98"/>
  <c r="AE1300" i="98" s="1"/>
  <c r="AF1300" i="98" s="1"/>
  <c r="AG1300" i="98" s="1"/>
  <c r="AC1300" i="98"/>
  <c r="AD1299" i="98"/>
  <c r="AE1299" i="98" s="1"/>
  <c r="AF1299" i="98" s="1"/>
  <c r="AG1299" i="98" s="1"/>
  <c r="AC1299" i="98"/>
  <c r="AD1298" i="98"/>
  <c r="AE1298" i="98" s="1"/>
  <c r="AF1298" i="98" s="1"/>
  <c r="AG1298" i="98" s="1"/>
  <c r="AC1298" i="98"/>
  <c r="AD1297" i="98"/>
  <c r="AE1297" i="98" s="1"/>
  <c r="AF1297" i="98" s="1"/>
  <c r="AG1297" i="98" s="1"/>
  <c r="AC1297" i="98"/>
  <c r="AD1296" i="98"/>
  <c r="AE1296" i="98" s="1"/>
  <c r="AF1296" i="98" s="1"/>
  <c r="AG1296" i="98" s="1"/>
  <c r="AC1296" i="98"/>
  <c r="AD1295" i="98"/>
  <c r="AE1295" i="98" s="1"/>
  <c r="AF1295" i="98" s="1"/>
  <c r="AG1295" i="98" s="1"/>
  <c r="AC1295" i="98"/>
  <c r="AD1294" i="98"/>
  <c r="AE1294" i="98" s="1"/>
  <c r="AF1294" i="98" s="1"/>
  <c r="AG1294" i="98" s="1"/>
  <c r="AC1294" i="98"/>
  <c r="AD1293" i="98"/>
  <c r="AE1293" i="98" s="1"/>
  <c r="AF1293" i="98" s="1"/>
  <c r="AG1293" i="98" s="1"/>
  <c r="AC1293" i="98"/>
  <c r="AD1292" i="98"/>
  <c r="AE1292" i="98" s="1"/>
  <c r="AF1292" i="98" s="1"/>
  <c r="AG1292" i="98" s="1"/>
  <c r="AC1292" i="98"/>
  <c r="AD1291" i="98"/>
  <c r="AE1291" i="98" s="1"/>
  <c r="AF1291" i="98" s="1"/>
  <c r="AG1291" i="98" s="1"/>
  <c r="AC1291" i="98"/>
  <c r="AD1290" i="98"/>
  <c r="AE1290" i="98" s="1"/>
  <c r="AF1290" i="98" s="1"/>
  <c r="AG1290" i="98" s="1"/>
  <c r="AC1290" i="98"/>
  <c r="AD1289" i="98"/>
  <c r="AE1289" i="98" s="1"/>
  <c r="AF1289" i="98" s="1"/>
  <c r="AG1289" i="98" s="1"/>
  <c r="AC1289" i="98"/>
  <c r="AD1288" i="98"/>
  <c r="AE1288" i="98" s="1"/>
  <c r="AF1288" i="98" s="1"/>
  <c r="AG1288" i="98" s="1"/>
  <c r="AC1288" i="98"/>
  <c r="AD1287" i="98"/>
  <c r="AE1287" i="98" s="1"/>
  <c r="AF1287" i="98" s="1"/>
  <c r="AG1287" i="98" s="1"/>
  <c r="AC1287" i="98"/>
  <c r="AD1286" i="98"/>
  <c r="AE1286" i="98" s="1"/>
  <c r="AF1286" i="98" s="1"/>
  <c r="AG1286" i="98" s="1"/>
  <c r="AC1286" i="98"/>
  <c r="AF1285" i="98"/>
  <c r="AG1285" i="98" s="1"/>
  <c r="AD1285" i="98"/>
  <c r="AE1285" i="98" s="1"/>
  <c r="AC1285" i="98"/>
  <c r="AD1284" i="98"/>
  <c r="AE1284" i="98" s="1"/>
  <c r="AF1284" i="98" s="1"/>
  <c r="AG1284" i="98" s="1"/>
  <c r="AC1284" i="98"/>
  <c r="AD1283" i="98"/>
  <c r="AE1283" i="98" s="1"/>
  <c r="AF1283" i="98" s="1"/>
  <c r="AG1283" i="98" s="1"/>
  <c r="AC1283" i="98"/>
  <c r="AD1282" i="98"/>
  <c r="AE1282" i="98" s="1"/>
  <c r="AF1282" i="98" s="1"/>
  <c r="AG1282" i="98" s="1"/>
  <c r="AC1282" i="98"/>
  <c r="AD1281" i="98"/>
  <c r="AE1281" i="98" s="1"/>
  <c r="AF1281" i="98" s="1"/>
  <c r="AG1281" i="98" s="1"/>
  <c r="AC1281" i="98"/>
  <c r="AD1280" i="98"/>
  <c r="AE1280" i="98" s="1"/>
  <c r="AF1280" i="98" s="1"/>
  <c r="AG1280" i="98" s="1"/>
  <c r="AC1280" i="98"/>
  <c r="AD1279" i="98"/>
  <c r="AE1279" i="98" s="1"/>
  <c r="AF1279" i="98" s="1"/>
  <c r="AG1279" i="98" s="1"/>
  <c r="AC1279" i="98"/>
  <c r="AD1278" i="98"/>
  <c r="AE1278" i="98" s="1"/>
  <c r="AF1278" i="98" s="1"/>
  <c r="AG1278" i="98" s="1"/>
  <c r="AC1278" i="98"/>
  <c r="AD1277" i="98"/>
  <c r="AE1277" i="98" s="1"/>
  <c r="AF1277" i="98" s="1"/>
  <c r="AG1277" i="98" s="1"/>
  <c r="AC1277" i="98"/>
  <c r="AD1276" i="98"/>
  <c r="AE1276" i="98" s="1"/>
  <c r="AF1276" i="98" s="1"/>
  <c r="AG1276" i="98" s="1"/>
  <c r="AC1276" i="98"/>
  <c r="AD1275" i="98"/>
  <c r="AE1275" i="98" s="1"/>
  <c r="AF1275" i="98" s="1"/>
  <c r="AG1275" i="98" s="1"/>
  <c r="AC1275" i="98"/>
  <c r="AD1274" i="98"/>
  <c r="AE1274" i="98" s="1"/>
  <c r="AF1274" i="98" s="1"/>
  <c r="AG1274" i="98" s="1"/>
  <c r="AC1274" i="98"/>
  <c r="AD1273" i="98"/>
  <c r="AE1273" i="98" s="1"/>
  <c r="AF1273" i="98" s="1"/>
  <c r="AG1273" i="98" s="1"/>
  <c r="AC1273" i="98"/>
  <c r="AD1272" i="98"/>
  <c r="AE1272" i="98" s="1"/>
  <c r="AF1272" i="98" s="1"/>
  <c r="AG1272" i="98" s="1"/>
  <c r="AC1272" i="98"/>
  <c r="AD1271" i="98"/>
  <c r="AE1271" i="98" s="1"/>
  <c r="AF1271" i="98" s="1"/>
  <c r="AG1271" i="98" s="1"/>
  <c r="AC1271" i="98"/>
  <c r="AD1270" i="98"/>
  <c r="AE1270" i="98" s="1"/>
  <c r="AF1270" i="98" s="1"/>
  <c r="AG1270" i="98" s="1"/>
  <c r="AC1270" i="98"/>
  <c r="AD1269" i="98"/>
  <c r="AE1269" i="98" s="1"/>
  <c r="AF1269" i="98" s="1"/>
  <c r="AG1269" i="98" s="1"/>
  <c r="AC1269" i="98"/>
  <c r="AD1268" i="98"/>
  <c r="AE1268" i="98" s="1"/>
  <c r="AF1268" i="98" s="1"/>
  <c r="AG1268" i="98" s="1"/>
  <c r="AC1268" i="98"/>
  <c r="AD1267" i="98"/>
  <c r="AE1267" i="98" s="1"/>
  <c r="AF1267" i="98" s="1"/>
  <c r="AG1267" i="98" s="1"/>
  <c r="AC1267" i="98"/>
  <c r="AD1266" i="98"/>
  <c r="AE1266" i="98" s="1"/>
  <c r="AF1266" i="98" s="1"/>
  <c r="AG1266" i="98" s="1"/>
  <c r="AC1266" i="98"/>
  <c r="AD1265" i="98"/>
  <c r="AE1265" i="98" s="1"/>
  <c r="AF1265" i="98" s="1"/>
  <c r="AG1265" i="98" s="1"/>
  <c r="AC1265" i="98"/>
  <c r="AD1264" i="98"/>
  <c r="AE1264" i="98" s="1"/>
  <c r="AF1264" i="98" s="1"/>
  <c r="AG1264" i="98" s="1"/>
  <c r="AC1264" i="98"/>
  <c r="AD1263" i="98"/>
  <c r="AE1263" i="98" s="1"/>
  <c r="AF1263" i="98" s="1"/>
  <c r="AG1263" i="98" s="1"/>
  <c r="AC1263" i="98"/>
  <c r="AD1262" i="98"/>
  <c r="AE1262" i="98" s="1"/>
  <c r="AF1262" i="98" s="1"/>
  <c r="AG1262" i="98" s="1"/>
  <c r="AC1262" i="98"/>
  <c r="AD1261" i="98"/>
  <c r="AE1261" i="98" s="1"/>
  <c r="AF1261" i="98" s="1"/>
  <c r="AG1261" i="98" s="1"/>
  <c r="AC1261" i="98"/>
  <c r="AD1260" i="98"/>
  <c r="AE1260" i="98" s="1"/>
  <c r="AF1260" i="98" s="1"/>
  <c r="AG1260" i="98" s="1"/>
  <c r="AC1260" i="98"/>
  <c r="AD1259" i="98"/>
  <c r="AE1259" i="98" s="1"/>
  <c r="AF1259" i="98" s="1"/>
  <c r="AG1259" i="98" s="1"/>
  <c r="AC1259" i="98"/>
  <c r="AD1258" i="98"/>
  <c r="AE1258" i="98" s="1"/>
  <c r="AF1258" i="98" s="1"/>
  <c r="AG1258" i="98" s="1"/>
  <c r="AC1258" i="98"/>
  <c r="AD1257" i="98"/>
  <c r="AE1257" i="98" s="1"/>
  <c r="AF1257" i="98" s="1"/>
  <c r="AG1257" i="98" s="1"/>
  <c r="AC1257" i="98"/>
  <c r="AD1256" i="98"/>
  <c r="AE1256" i="98" s="1"/>
  <c r="AF1256" i="98" s="1"/>
  <c r="AG1256" i="98" s="1"/>
  <c r="AC1256" i="98"/>
  <c r="AD1255" i="98"/>
  <c r="AE1255" i="98" s="1"/>
  <c r="AF1255" i="98" s="1"/>
  <c r="AG1255" i="98" s="1"/>
  <c r="AC1255" i="98"/>
  <c r="AD1254" i="98"/>
  <c r="AE1254" i="98" s="1"/>
  <c r="AF1254" i="98" s="1"/>
  <c r="AG1254" i="98" s="1"/>
  <c r="AC1254" i="98"/>
  <c r="AF1253" i="98"/>
  <c r="AG1253" i="98" s="1"/>
  <c r="AD1253" i="98"/>
  <c r="AE1253" i="98" s="1"/>
  <c r="AC1253" i="98"/>
  <c r="AD1252" i="98"/>
  <c r="AE1252" i="98" s="1"/>
  <c r="AF1252" i="98" s="1"/>
  <c r="AG1252" i="98" s="1"/>
  <c r="AC1252" i="98"/>
  <c r="AD1251" i="98"/>
  <c r="AE1251" i="98" s="1"/>
  <c r="AF1251" i="98" s="1"/>
  <c r="AG1251" i="98" s="1"/>
  <c r="AC1251" i="98"/>
  <c r="AD1250" i="98"/>
  <c r="AE1250" i="98" s="1"/>
  <c r="AF1250" i="98" s="1"/>
  <c r="AG1250" i="98" s="1"/>
  <c r="AC1250" i="98"/>
  <c r="AD1249" i="98"/>
  <c r="AE1249" i="98" s="1"/>
  <c r="AF1249" i="98" s="1"/>
  <c r="AG1249" i="98" s="1"/>
  <c r="AC1249" i="98"/>
  <c r="AD1248" i="98"/>
  <c r="AE1248" i="98" s="1"/>
  <c r="AF1248" i="98" s="1"/>
  <c r="AG1248" i="98" s="1"/>
  <c r="AC1248" i="98"/>
  <c r="AD1247" i="98"/>
  <c r="AE1247" i="98" s="1"/>
  <c r="AF1247" i="98" s="1"/>
  <c r="AG1247" i="98" s="1"/>
  <c r="AC1247" i="98"/>
  <c r="AD1246" i="98"/>
  <c r="AE1246" i="98" s="1"/>
  <c r="AF1246" i="98" s="1"/>
  <c r="AG1246" i="98" s="1"/>
  <c r="AC1246" i="98"/>
  <c r="AD1245" i="98"/>
  <c r="AE1245" i="98" s="1"/>
  <c r="AF1245" i="98" s="1"/>
  <c r="AG1245" i="98" s="1"/>
  <c r="AC1245" i="98"/>
  <c r="AD1244" i="98"/>
  <c r="AE1244" i="98" s="1"/>
  <c r="AF1244" i="98" s="1"/>
  <c r="AG1244" i="98" s="1"/>
  <c r="AC1244" i="98"/>
  <c r="AD1243" i="98"/>
  <c r="AE1243" i="98" s="1"/>
  <c r="AF1243" i="98" s="1"/>
  <c r="AG1243" i="98" s="1"/>
  <c r="AC1243" i="98"/>
  <c r="AD1242" i="98"/>
  <c r="AE1242" i="98" s="1"/>
  <c r="AF1242" i="98" s="1"/>
  <c r="AG1242" i="98" s="1"/>
  <c r="AC1242" i="98"/>
  <c r="AD1241" i="98"/>
  <c r="AE1241" i="98" s="1"/>
  <c r="AF1241" i="98" s="1"/>
  <c r="AG1241" i="98" s="1"/>
  <c r="AC1241" i="98"/>
  <c r="AD1240" i="98"/>
  <c r="AE1240" i="98" s="1"/>
  <c r="AF1240" i="98" s="1"/>
  <c r="AG1240" i="98" s="1"/>
  <c r="AC1240" i="98"/>
  <c r="AD1239" i="98"/>
  <c r="AE1239" i="98" s="1"/>
  <c r="AF1239" i="98" s="1"/>
  <c r="AG1239" i="98" s="1"/>
  <c r="AC1239" i="98"/>
  <c r="AD1238" i="98"/>
  <c r="AE1238" i="98" s="1"/>
  <c r="AF1238" i="98" s="1"/>
  <c r="AG1238" i="98" s="1"/>
  <c r="AC1238" i="98"/>
  <c r="AD1237" i="98"/>
  <c r="AE1237" i="98" s="1"/>
  <c r="AF1237" i="98" s="1"/>
  <c r="AG1237" i="98" s="1"/>
  <c r="AC1237" i="98"/>
  <c r="AD1236" i="98"/>
  <c r="AE1236" i="98" s="1"/>
  <c r="AF1236" i="98" s="1"/>
  <c r="AG1236" i="98" s="1"/>
  <c r="AC1236" i="98"/>
  <c r="AD1235" i="98"/>
  <c r="AE1235" i="98" s="1"/>
  <c r="AF1235" i="98" s="1"/>
  <c r="AG1235" i="98" s="1"/>
  <c r="AC1235" i="98"/>
  <c r="AD1234" i="98"/>
  <c r="AE1234" i="98" s="1"/>
  <c r="AF1234" i="98" s="1"/>
  <c r="AG1234" i="98" s="1"/>
  <c r="AC1234" i="98"/>
  <c r="AD1233" i="98"/>
  <c r="AE1233" i="98" s="1"/>
  <c r="AF1233" i="98" s="1"/>
  <c r="AG1233" i="98" s="1"/>
  <c r="AC1233" i="98"/>
  <c r="AD1232" i="98"/>
  <c r="AE1232" i="98" s="1"/>
  <c r="AF1232" i="98" s="1"/>
  <c r="AG1232" i="98" s="1"/>
  <c r="AC1232" i="98"/>
  <c r="AD1231" i="98"/>
  <c r="AE1231" i="98" s="1"/>
  <c r="AF1231" i="98" s="1"/>
  <c r="AG1231" i="98" s="1"/>
  <c r="AC1231" i="98"/>
  <c r="AD1230" i="98"/>
  <c r="AE1230" i="98" s="1"/>
  <c r="AF1230" i="98" s="1"/>
  <c r="AG1230" i="98" s="1"/>
  <c r="AC1230" i="98"/>
  <c r="AD1229" i="98"/>
  <c r="AE1229" i="98" s="1"/>
  <c r="AF1229" i="98" s="1"/>
  <c r="AG1229" i="98" s="1"/>
  <c r="AC1229" i="98"/>
  <c r="AD1228" i="98"/>
  <c r="AE1228" i="98" s="1"/>
  <c r="AF1228" i="98" s="1"/>
  <c r="AG1228" i="98" s="1"/>
  <c r="AC1228" i="98"/>
  <c r="AD1227" i="98"/>
  <c r="AE1227" i="98" s="1"/>
  <c r="AF1227" i="98" s="1"/>
  <c r="AG1227" i="98" s="1"/>
  <c r="AC1227" i="98"/>
  <c r="AD1226" i="98"/>
  <c r="AE1226" i="98" s="1"/>
  <c r="AF1226" i="98" s="1"/>
  <c r="AG1226" i="98" s="1"/>
  <c r="AC1226" i="98"/>
  <c r="AD1225" i="98"/>
  <c r="AE1225" i="98" s="1"/>
  <c r="AF1225" i="98" s="1"/>
  <c r="AG1225" i="98" s="1"/>
  <c r="AC1225" i="98"/>
  <c r="AD1224" i="98"/>
  <c r="AE1224" i="98" s="1"/>
  <c r="AF1224" i="98" s="1"/>
  <c r="AG1224" i="98" s="1"/>
  <c r="AC1224" i="98"/>
  <c r="AD1223" i="98"/>
  <c r="AE1223" i="98" s="1"/>
  <c r="AF1223" i="98" s="1"/>
  <c r="AG1223" i="98" s="1"/>
  <c r="AC1223" i="98"/>
  <c r="AD1222" i="98"/>
  <c r="AE1222" i="98" s="1"/>
  <c r="AF1222" i="98" s="1"/>
  <c r="AG1222" i="98" s="1"/>
  <c r="AC1222" i="98"/>
  <c r="AF1221" i="98"/>
  <c r="AG1221" i="98" s="1"/>
  <c r="AD1221" i="98"/>
  <c r="AE1221" i="98" s="1"/>
  <c r="AC1221" i="98"/>
  <c r="AD1220" i="98"/>
  <c r="AE1220" i="98" s="1"/>
  <c r="AF1220" i="98" s="1"/>
  <c r="AG1220" i="98" s="1"/>
  <c r="AC1220" i="98"/>
  <c r="AD1219" i="98"/>
  <c r="AE1219" i="98" s="1"/>
  <c r="AF1219" i="98" s="1"/>
  <c r="AG1219" i="98" s="1"/>
  <c r="AC1219" i="98"/>
  <c r="AD1218" i="98"/>
  <c r="AE1218" i="98" s="1"/>
  <c r="AF1218" i="98" s="1"/>
  <c r="AG1218" i="98" s="1"/>
  <c r="AC1218" i="98"/>
  <c r="AD1217" i="98"/>
  <c r="AE1217" i="98" s="1"/>
  <c r="AF1217" i="98" s="1"/>
  <c r="AG1217" i="98" s="1"/>
  <c r="AC1217" i="98"/>
  <c r="AD1216" i="98"/>
  <c r="AE1216" i="98" s="1"/>
  <c r="AF1216" i="98" s="1"/>
  <c r="AG1216" i="98" s="1"/>
  <c r="AC1216" i="98"/>
  <c r="AD1215" i="98"/>
  <c r="AE1215" i="98" s="1"/>
  <c r="AF1215" i="98" s="1"/>
  <c r="AG1215" i="98" s="1"/>
  <c r="AC1215" i="98"/>
  <c r="AD1214" i="98"/>
  <c r="AE1214" i="98" s="1"/>
  <c r="AF1214" i="98" s="1"/>
  <c r="AG1214" i="98" s="1"/>
  <c r="AC1214" i="98"/>
  <c r="AD1213" i="98"/>
  <c r="AE1213" i="98" s="1"/>
  <c r="AF1213" i="98" s="1"/>
  <c r="AG1213" i="98" s="1"/>
  <c r="AC1213" i="98"/>
  <c r="AD1212" i="98"/>
  <c r="AE1212" i="98" s="1"/>
  <c r="AF1212" i="98" s="1"/>
  <c r="AG1212" i="98" s="1"/>
  <c r="AC1212" i="98"/>
  <c r="AD1211" i="98"/>
  <c r="AE1211" i="98" s="1"/>
  <c r="AF1211" i="98" s="1"/>
  <c r="AG1211" i="98" s="1"/>
  <c r="AC1211" i="98"/>
  <c r="AD1210" i="98"/>
  <c r="AE1210" i="98" s="1"/>
  <c r="AF1210" i="98" s="1"/>
  <c r="AG1210" i="98" s="1"/>
  <c r="AC1210" i="98"/>
  <c r="AD1209" i="98"/>
  <c r="AE1209" i="98" s="1"/>
  <c r="AF1209" i="98" s="1"/>
  <c r="AG1209" i="98" s="1"/>
  <c r="AC1209" i="98"/>
  <c r="AD1208" i="98"/>
  <c r="AE1208" i="98" s="1"/>
  <c r="AF1208" i="98" s="1"/>
  <c r="AG1208" i="98" s="1"/>
  <c r="AC1208" i="98"/>
  <c r="AD1207" i="98"/>
  <c r="AE1207" i="98" s="1"/>
  <c r="AF1207" i="98" s="1"/>
  <c r="AG1207" i="98" s="1"/>
  <c r="AC1207" i="98"/>
  <c r="AD1206" i="98"/>
  <c r="AE1206" i="98" s="1"/>
  <c r="AF1206" i="98" s="1"/>
  <c r="AG1206" i="98" s="1"/>
  <c r="AC1206" i="98"/>
  <c r="AD1205" i="98"/>
  <c r="AE1205" i="98" s="1"/>
  <c r="AF1205" i="98" s="1"/>
  <c r="AG1205" i="98" s="1"/>
  <c r="AC1205" i="98"/>
  <c r="AD1204" i="98"/>
  <c r="AE1204" i="98" s="1"/>
  <c r="AF1204" i="98" s="1"/>
  <c r="AG1204" i="98" s="1"/>
  <c r="AC1204" i="98"/>
  <c r="AD1203" i="98"/>
  <c r="AE1203" i="98" s="1"/>
  <c r="AF1203" i="98" s="1"/>
  <c r="AG1203" i="98" s="1"/>
  <c r="AC1203" i="98"/>
  <c r="AD1202" i="98"/>
  <c r="AE1202" i="98" s="1"/>
  <c r="AF1202" i="98" s="1"/>
  <c r="AG1202" i="98" s="1"/>
  <c r="AC1202" i="98"/>
  <c r="AD1201" i="98"/>
  <c r="AE1201" i="98" s="1"/>
  <c r="AF1201" i="98" s="1"/>
  <c r="AG1201" i="98" s="1"/>
  <c r="AC1201" i="98"/>
  <c r="AD1200" i="98"/>
  <c r="AE1200" i="98" s="1"/>
  <c r="AF1200" i="98" s="1"/>
  <c r="AG1200" i="98" s="1"/>
  <c r="AC1200" i="98"/>
  <c r="AD1199" i="98"/>
  <c r="AE1199" i="98" s="1"/>
  <c r="AF1199" i="98" s="1"/>
  <c r="AG1199" i="98" s="1"/>
  <c r="AC1199" i="98"/>
  <c r="AD1198" i="98"/>
  <c r="AE1198" i="98" s="1"/>
  <c r="AF1198" i="98" s="1"/>
  <c r="AG1198" i="98" s="1"/>
  <c r="AC1198" i="98"/>
  <c r="AD1197" i="98"/>
  <c r="AE1197" i="98" s="1"/>
  <c r="AF1197" i="98" s="1"/>
  <c r="AG1197" i="98" s="1"/>
  <c r="AC1197" i="98"/>
  <c r="AD1196" i="98"/>
  <c r="AE1196" i="98" s="1"/>
  <c r="AF1196" i="98" s="1"/>
  <c r="AG1196" i="98" s="1"/>
  <c r="AC1196" i="98"/>
  <c r="AD1195" i="98"/>
  <c r="AE1195" i="98" s="1"/>
  <c r="AF1195" i="98" s="1"/>
  <c r="AG1195" i="98" s="1"/>
  <c r="AC1195" i="98"/>
  <c r="AD1194" i="98"/>
  <c r="AE1194" i="98" s="1"/>
  <c r="AF1194" i="98" s="1"/>
  <c r="AG1194" i="98" s="1"/>
  <c r="AC1194" i="98"/>
  <c r="AD1193" i="98"/>
  <c r="AE1193" i="98" s="1"/>
  <c r="AF1193" i="98" s="1"/>
  <c r="AG1193" i="98" s="1"/>
  <c r="AC1193" i="98"/>
  <c r="AD1192" i="98"/>
  <c r="AE1192" i="98" s="1"/>
  <c r="AF1192" i="98" s="1"/>
  <c r="AG1192" i="98" s="1"/>
  <c r="AC1192" i="98"/>
  <c r="AD1191" i="98"/>
  <c r="AE1191" i="98" s="1"/>
  <c r="AF1191" i="98" s="1"/>
  <c r="AG1191" i="98" s="1"/>
  <c r="AC1191" i="98"/>
  <c r="AD1190" i="98"/>
  <c r="AE1190" i="98" s="1"/>
  <c r="AF1190" i="98" s="1"/>
  <c r="AG1190" i="98" s="1"/>
  <c r="AC1190" i="98"/>
  <c r="AF1189" i="98"/>
  <c r="AG1189" i="98" s="1"/>
  <c r="AD1189" i="98"/>
  <c r="AE1189" i="98" s="1"/>
  <c r="AC1189" i="98"/>
  <c r="AD1188" i="98"/>
  <c r="AE1188" i="98" s="1"/>
  <c r="AF1188" i="98" s="1"/>
  <c r="AG1188" i="98" s="1"/>
  <c r="AC1188" i="98"/>
  <c r="AD1187" i="98"/>
  <c r="AE1187" i="98" s="1"/>
  <c r="AF1187" i="98" s="1"/>
  <c r="AG1187" i="98" s="1"/>
  <c r="AC1187" i="98"/>
  <c r="AD1186" i="98"/>
  <c r="AE1186" i="98" s="1"/>
  <c r="AF1186" i="98" s="1"/>
  <c r="AG1186" i="98" s="1"/>
  <c r="AC1186" i="98"/>
  <c r="AD1185" i="98"/>
  <c r="AE1185" i="98" s="1"/>
  <c r="AF1185" i="98" s="1"/>
  <c r="AG1185" i="98" s="1"/>
  <c r="AC1185" i="98"/>
  <c r="AD1184" i="98"/>
  <c r="AE1184" i="98" s="1"/>
  <c r="AF1184" i="98" s="1"/>
  <c r="AG1184" i="98" s="1"/>
  <c r="AC1184" i="98"/>
  <c r="AD1183" i="98"/>
  <c r="AE1183" i="98" s="1"/>
  <c r="AF1183" i="98" s="1"/>
  <c r="AG1183" i="98" s="1"/>
  <c r="AC1183" i="98"/>
  <c r="AD1182" i="98"/>
  <c r="AE1182" i="98" s="1"/>
  <c r="AF1182" i="98" s="1"/>
  <c r="AG1182" i="98" s="1"/>
  <c r="AC1182" i="98"/>
  <c r="AD1181" i="98"/>
  <c r="AE1181" i="98" s="1"/>
  <c r="AF1181" i="98" s="1"/>
  <c r="AG1181" i="98" s="1"/>
  <c r="AC1181" i="98"/>
  <c r="AD1180" i="98"/>
  <c r="AE1180" i="98" s="1"/>
  <c r="AF1180" i="98" s="1"/>
  <c r="AG1180" i="98" s="1"/>
  <c r="AC1180" i="98"/>
  <c r="AD1179" i="98"/>
  <c r="AE1179" i="98" s="1"/>
  <c r="AF1179" i="98" s="1"/>
  <c r="AG1179" i="98" s="1"/>
  <c r="AC1179" i="98"/>
  <c r="AD1178" i="98"/>
  <c r="AE1178" i="98" s="1"/>
  <c r="AF1178" i="98" s="1"/>
  <c r="AG1178" i="98" s="1"/>
  <c r="AC1178" i="98"/>
  <c r="AD1177" i="98"/>
  <c r="AE1177" i="98" s="1"/>
  <c r="AF1177" i="98" s="1"/>
  <c r="AG1177" i="98" s="1"/>
  <c r="AC1177" i="98"/>
  <c r="AD1176" i="98"/>
  <c r="AE1176" i="98" s="1"/>
  <c r="AF1176" i="98" s="1"/>
  <c r="AG1176" i="98" s="1"/>
  <c r="AC1176" i="98"/>
  <c r="AD1175" i="98"/>
  <c r="AE1175" i="98" s="1"/>
  <c r="AF1175" i="98" s="1"/>
  <c r="AG1175" i="98" s="1"/>
  <c r="AC1175" i="98"/>
  <c r="AD1174" i="98"/>
  <c r="AE1174" i="98" s="1"/>
  <c r="AF1174" i="98" s="1"/>
  <c r="AG1174" i="98" s="1"/>
  <c r="AC1174" i="98"/>
  <c r="AD1173" i="98"/>
  <c r="AE1173" i="98" s="1"/>
  <c r="AF1173" i="98" s="1"/>
  <c r="AG1173" i="98" s="1"/>
  <c r="AC1173" i="98"/>
  <c r="AD1172" i="98"/>
  <c r="AE1172" i="98" s="1"/>
  <c r="AF1172" i="98" s="1"/>
  <c r="AG1172" i="98" s="1"/>
  <c r="AC1172" i="98"/>
  <c r="AD1171" i="98"/>
  <c r="AE1171" i="98" s="1"/>
  <c r="AF1171" i="98" s="1"/>
  <c r="AG1171" i="98" s="1"/>
  <c r="AC1171" i="98"/>
  <c r="AD1170" i="98"/>
  <c r="AE1170" i="98" s="1"/>
  <c r="AF1170" i="98" s="1"/>
  <c r="AG1170" i="98" s="1"/>
  <c r="AC1170" i="98"/>
  <c r="AD1169" i="98"/>
  <c r="AE1169" i="98" s="1"/>
  <c r="AF1169" i="98" s="1"/>
  <c r="AG1169" i="98" s="1"/>
  <c r="AC1169" i="98"/>
  <c r="AD1168" i="98"/>
  <c r="AE1168" i="98" s="1"/>
  <c r="AF1168" i="98" s="1"/>
  <c r="AG1168" i="98" s="1"/>
  <c r="AC1168" i="98"/>
  <c r="AD1167" i="98"/>
  <c r="AE1167" i="98" s="1"/>
  <c r="AF1167" i="98" s="1"/>
  <c r="AG1167" i="98" s="1"/>
  <c r="AC1167" i="98"/>
  <c r="AD1166" i="98"/>
  <c r="AE1166" i="98" s="1"/>
  <c r="AF1166" i="98" s="1"/>
  <c r="AG1166" i="98" s="1"/>
  <c r="AC1166" i="98"/>
  <c r="AD1165" i="98"/>
  <c r="AE1165" i="98" s="1"/>
  <c r="AF1165" i="98" s="1"/>
  <c r="AG1165" i="98" s="1"/>
  <c r="AC1165" i="98"/>
  <c r="AD1164" i="98"/>
  <c r="AE1164" i="98" s="1"/>
  <c r="AF1164" i="98" s="1"/>
  <c r="AG1164" i="98" s="1"/>
  <c r="AC1164" i="98"/>
  <c r="AD1163" i="98"/>
  <c r="AE1163" i="98" s="1"/>
  <c r="AF1163" i="98" s="1"/>
  <c r="AG1163" i="98" s="1"/>
  <c r="AC1163" i="98"/>
  <c r="AD1162" i="98"/>
  <c r="AE1162" i="98" s="1"/>
  <c r="AF1162" i="98" s="1"/>
  <c r="AG1162" i="98" s="1"/>
  <c r="AC1162" i="98"/>
  <c r="AD1161" i="98"/>
  <c r="AE1161" i="98" s="1"/>
  <c r="AF1161" i="98" s="1"/>
  <c r="AG1161" i="98" s="1"/>
  <c r="AC1161" i="98"/>
  <c r="AD1160" i="98"/>
  <c r="AE1160" i="98" s="1"/>
  <c r="AF1160" i="98" s="1"/>
  <c r="AG1160" i="98" s="1"/>
  <c r="AC1160" i="98"/>
  <c r="AD1159" i="98"/>
  <c r="AE1159" i="98" s="1"/>
  <c r="AF1159" i="98" s="1"/>
  <c r="AG1159" i="98" s="1"/>
  <c r="AC1159" i="98"/>
  <c r="AD1158" i="98"/>
  <c r="AE1158" i="98" s="1"/>
  <c r="AF1158" i="98" s="1"/>
  <c r="AG1158" i="98" s="1"/>
  <c r="AC1158" i="98"/>
  <c r="AD1157" i="98"/>
  <c r="AE1157" i="98" s="1"/>
  <c r="AF1157" i="98" s="1"/>
  <c r="AG1157" i="98" s="1"/>
  <c r="AC1157" i="98"/>
  <c r="AD1156" i="98"/>
  <c r="AE1156" i="98" s="1"/>
  <c r="AF1156" i="98" s="1"/>
  <c r="AG1156" i="98" s="1"/>
  <c r="AC1156" i="98"/>
  <c r="AD1155" i="98"/>
  <c r="AE1155" i="98" s="1"/>
  <c r="AF1155" i="98" s="1"/>
  <c r="AG1155" i="98" s="1"/>
  <c r="AC1155" i="98"/>
  <c r="AD1154" i="98"/>
  <c r="AE1154" i="98" s="1"/>
  <c r="AF1154" i="98" s="1"/>
  <c r="AG1154" i="98" s="1"/>
  <c r="AC1154" i="98"/>
  <c r="AD1153" i="98"/>
  <c r="AE1153" i="98" s="1"/>
  <c r="AF1153" i="98" s="1"/>
  <c r="AG1153" i="98" s="1"/>
  <c r="AC1153" i="98"/>
  <c r="AD1152" i="98"/>
  <c r="AE1152" i="98" s="1"/>
  <c r="AF1152" i="98" s="1"/>
  <c r="AG1152" i="98" s="1"/>
  <c r="AC1152" i="98"/>
  <c r="AD1151" i="98"/>
  <c r="AE1151" i="98" s="1"/>
  <c r="AF1151" i="98" s="1"/>
  <c r="AG1151" i="98" s="1"/>
  <c r="AC1151" i="98"/>
  <c r="AD1150" i="98"/>
  <c r="AE1150" i="98" s="1"/>
  <c r="AF1150" i="98" s="1"/>
  <c r="AG1150" i="98" s="1"/>
  <c r="AC1150" i="98"/>
  <c r="AD1149" i="98"/>
  <c r="AE1149" i="98" s="1"/>
  <c r="AF1149" i="98" s="1"/>
  <c r="AG1149" i="98" s="1"/>
  <c r="AC1149" i="98"/>
  <c r="AD1148" i="98"/>
  <c r="AE1148" i="98" s="1"/>
  <c r="AF1148" i="98" s="1"/>
  <c r="AG1148" i="98" s="1"/>
  <c r="AC1148" i="98"/>
  <c r="AG1147" i="98"/>
  <c r="AD1147" i="98"/>
  <c r="AE1147" i="98" s="1"/>
  <c r="AF1147" i="98" s="1"/>
  <c r="AC1147" i="98"/>
  <c r="AD1146" i="98"/>
  <c r="AE1146" i="98" s="1"/>
  <c r="AF1146" i="98" s="1"/>
  <c r="AG1146" i="98" s="1"/>
  <c r="AC1146" i="98"/>
  <c r="AD1145" i="98"/>
  <c r="AE1145" i="98" s="1"/>
  <c r="AF1145" i="98" s="1"/>
  <c r="AG1145" i="98" s="1"/>
  <c r="AC1145" i="98"/>
  <c r="AD1144" i="98"/>
  <c r="AE1144" i="98" s="1"/>
  <c r="AF1144" i="98" s="1"/>
  <c r="AG1144" i="98" s="1"/>
  <c r="AC1144" i="98"/>
  <c r="AD1143" i="98"/>
  <c r="AE1143" i="98" s="1"/>
  <c r="AF1143" i="98" s="1"/>
  <c r="AG1143" i="98" s="1"/>
  <c r="AC1143" i="98"/>
  <c r="AD1142" i="98"/>
  <c r="AE1142" i="98" s="1"/>
  <c r="AF1142" i="98" s="1"/>
  <c r="AG1142" i="98" s="1"/>
  <c r="AC1142" i="98"/>
  <c r="AD1141" i="98"/>
  <c r="AE1141" i="98" s="1"/>
  <c r="AF1141" i="98" s="1"/>
  <c r="AG1141" i="98" s="1"/>
  <c r="AC1141" i="98"/>
  <c r="AD1140" i="98"/>
  <c r="AE1140" i="98" s="1"/>
  <c r="AF1140" i="98" s="1"/>
  <c r="AG1140" i="98" s="1"/>
  <c r="AC1140" i="98"/>
  <c r="AD1139" i="98"/>
  <c r="AE1139" i="98" s="1"/>
  <c r="AF1139" i="98" s="1"/>
  <c r="AG1139" i="98" s="1"/>
  <c r="AC1139" i="98"/>
  <c r="AD1138" i="98"/>
  <c r="AE1138" i="98" s="1"/>
  <c r="AF1138" i="98" s="1"/>
  <c r="AG1138" i="98" s="1"/>
  <c r="AC1138" i="98"/>
  <c r="AD1137" i="98"/>
  <c r="AE1137" i="98" s="1"/>
  <c r="AF1137" i="98" s="1"/>
  <c r="AG1137" i="98" s="1"/>
  <c r="AC1137" i="98"/>
  <c r="AD1136" i="98"/>
  <c r="AE1136" i="98" s="1"/>
  <c r="AF1136" i="98" s="1"/>
  <c r="AG1136" i="98" s="1"/>
  <c r="AC1136" i="98"/>
  <c r="AD1135" i="98"/>
  <c r="AE1135" i="98" s="1"/>
  <c r="AF1135" i="98" s="1"/>
  <c r="AG1135" i="98" s="1"/>
  <c r="AC1135" i="98"/>
  <c r="AD1134" i="98"/>
  <c r="AE1134" i="98" s="1"/>
  <c r="AF1134" i="98" s="1"/>
  <c r="AG1134" i="98" s="1"/>
  <c r="AC1134" i="98"/>
  <c r="AD1133" i="98"/>
  <c r="AE1133" i="98" s="1"/>
  <c r="AF1133" i="98" s="1"/>
  <c r="AG1133" i="98" s="1"/>
  <c r="AC1133" i="98"/>
  <c r="AD1132" i="98"/>
  <c r="AE1132" i="98" s="1"/>
  <c r="AF1132" i="98" s="1"/>
  <c r="AG1132" i="98" s="1"/>
  <c r="AC1132" i="98"/>
  <c r="AD1131" i="98"/>
  <c r="AE1131" i="98" s="1"/>
  <c r="AF1131" i="98" s="1"/>
  <c r="AG1131" i="98" s="1"/>
  <c r="AC1131" i="98"/>
  <c r="AD1130" i="98"/>
  <c r="AE1130" i="98" s="1"/>
  <c r="AF1130" i="98" s="1"/>
  <c r="AG1130" i="98" s="1"/>
  <c r="AC1130" i="98"/>
  <c r="AD1129" i="98"/>
  <c r="AE1129" i="98" s="1"/>
  <c r="AF1129" i="98" s="1"/>
  <c r="AG1129" i="98" s="1"/>
  <c r="AC1129" i="98"/>
  <c r="AD1128" i="98"/>
  <c r="AE1128" i="98" s="1"/>
  <c r="AF1128" i="98" s="1"/>
  <c r="AG1128" i="98" s="1"/>
  <c r="AC1128" i="98"/>
  <c r="AD1127" i="98"/>
  <c r="AE1127" i="98" s="1"/>
  <c r="AF1127" i="98" s="1"/>
  <c r="AG1127" i="98" s="1"/>
  <c r="AC1127" i="98"/>
  <c r="AD1126" i="98"/>
  <c r="AE1126" i="98" s="1"/>
  <c r="AF1126" i="98" s="1"/>
  <c r="AG1126" i="98" s="1"/>
  <c r="AC1126" i="98"/>
  <c r="AD1125" i="98"/>
  <c r="AE1125" i="98" s="1"/>
  <c r="AF1125" i="98" s="1"/>
  <c r="AG1125" i="98" s="1"/>
  <c r="AC1125" i="98"/>
  <c r="AF1124" i="98"/>
  <c r="AG1124" i="98" s="1"/>
  <c r="AD1124" i="98"/>
  <c r="AE1124" i="98" s="1"/>
  <c r="AC1124" i="98"/>
  <c r="AD1123" i="98"/>
  <c r="AE1123" i="98" s="1"/>
  <c r="AF1123" i="98" s="1"/>
  <c r="AG1123" i="98" s="1"/>
  <c r="AC1123" i="98"/>
  <c r="AD1122" i="98"/>
  <c r="AE1122" i="98" s="1"/>
  <c r="AF1122" i="98" s="1"/>
  <c r="AG1122" i="98" s="1"/>
  <c r="AC1122" i="98"/>
  <c r="AD1121" i="98"/>
  <c r="AE1121" i="98" s="1"/>
  <c r="AF1121" i="98" s="1"/>
  <c r="AG1121" i="98" s="1"/>
  <c r="AC1121" i="98"/>
  <c r="AD1120" i="98"/>
  <c r="AE1120" i="98" s="1"/>
  <c r="AF1120" i="98" s="1"/>
  <c r="AG1120" i="98" s="1"/>
  <c r="AC1120" i="98"/>
  <c r="AD1119" i="98"/>
  <c r="AE1119" i="98" s="1"/>
  <c r="AF1119" i="98" s="1"/>
  <c r="AG1119" i="98" s="1"/>
  <c r="AC1119" i="98"/>
  <c r="AD1118" i="98"/>
  <c r="AE1118" i="98" s="1"/>
  <c r="AF1118" i="98" s="1"/>
  <c r="AG1118" i="98" s="1"/>
  <c r="AC1118" i="98"/>
  <c r="AF1117" i="98"/>
  <c r="AG1117" i="98" s="1"/>
  <c r="AD1117" i="98"/>
  <c r="AE1117" i="98" s="1"/>
  <c r="AC1117" i="98"/>
  <c r="AD1116" i="98"/>
  <c r="AE1116" i="98" s="1"/>
  <c r="AF1116" i="98" s="1"/>
  <c r="AG1116" i="98" s="1"/>
  <c r="AC1116" i="98"/>
  <c r="AD1115" i="98"/>
  <c r="AE1115" i="98" s="1"/>
  <c r="AF1115" i="98" s="1"/>
  <c r="AG1115" i="98" s="1"/>
  <c r="AC1115" i="98"/>
  <c r="AD1114" i="98"/>
  <c r="AE1114" i="98" s="1"/>
  <c r="AF1114" i="98" s="1"/>
  <c r="AG1114" i="98" s="1"/>
  <c r="AC1114" i="98"/>
  <c r="AD1113" i="98"/>
  <c r="AE1113" i="98" s="1"/>
  <c r="AF1113" i="98" s="1"/>
  <c r="AG1113" i="98" s="1"/>
  <c r="AC1113" i="98"/>
  <c r="AD1112" i="98"/>
  <c r="AE1112" i="98" s="1"/>
  <c r="AF1112" i="98" s="1"/>
  <c r="AG1112" i="98" s="1"/>
  <c r="AC1112" i="98"/>
  <c r="AD1111" i="98"/>
  <c r="AE1111" i="98" s="1"/>
  <c r="AF1111" i="98" s="1"/>
  <c r="AG1111" i="98" s="1"/>
  <c r="AC1111" i="98"/>
  <c r="AD1110" i="98"/>
  <c r="AE1110" i="98" s="1"/>
  <c r="AF1110" i="98" s="1"/>
  <c r="AG1110" i="98" s="1"/>
  <c r="AC1110" i="98"/>
  <c r="AD1109" i="98"/>
  <c r="AE1109" i="98" s="1"/>
  <c r="AF1109" i="98" s="1"/>
  <c r="AG1109" i="98" s="1"/>
  <c r="AC1109" i="98"/>
  <c r="AD1108" i="98"/>
  <c r="AE1108" i="98" s="1"/>
  <c r="AF1108" i="98" s="1"/>
  <c r="AG1108" i="98" s="1"/>
  <c r="AC1108" i="98"/>
  <c r="AD1107" i="98"/>
  <c r="AE1107" i="98" s="1"/>
  <c r="AF1107" i="98" s="1"/>
  <c r="AG1107" i="98" s="1"/>
  <c r="AC1107" i="98"/>
  <c r="AD1106" i="98"/>
  <c r="AE1106" i="98" s="1"/>
  <c r="AF1106" i="98" s="1"/>
  <c r="AG1106" i="98" s="1"/>
  <c r="AC1106" i="98"/>
  <c r="AD1105" i="98"/>
  <c r="AE1105" i="98" s="1"/>
  <c r="AF1105" i="98" s="1"/>
  <c r="AG1105" i="98" s="1"/>
  <c r="AC1105" i="98"/>
  <c r="AD1104" i="98"/>
  <c r="AE1104" i="98" s="1"/>
  <c r="AF1104" i="98" s="1"/>
  <c r="AG1104" i="98" s="1"/>
  <c r="AC1104" i="98"/>
  <c r="AD1103" i="98"/>
  <c r="AE1103" i="98" s="1"/>
  <c r="AF1103" i="98" s="1"/>
  <c r="AG1103" i="98" s="1"/>
  <c r="AC1103" i="98"/>
  <c r="AD1102" i="98"/>
  <c r="AE1102" i="98" s="1"/>
  <c r="AF1102" i="98" s="1"/>
  <c r="AG1102" i="98" s="1"/>
  <c r="AC1102" i="98"/>
  <c r="AD1101" i="98"/>
  <c r="AE1101" i="98" s="1"/>
  <c r="AF1101" i="98" s="1"/>
  <c r="AG1101" i="98" s="1"/>
  <c r="AC1101" i="98"/>
  <c r="AG1100" i="98"/>
  <c r="AD1100" i="98"/>
  <c r="AE1100" i="98" s="1"/>
  <c r="AF1100" i="98" s="1"/>
  <c r="AC1100" i="98"/>
  <c r="AD1099" i="98"/>
  <c r="AE1099" i="98" s="1"/>
  <c r="AF1099" i="98" s="1"/>
  <c r="AG1099" i="98" s="1"/>
  <c r="AC1099" i="98"/>
  <c r="AD1098" i="98"/>
  <c r="AE1098" i="98" s="1"/>
  <c r="AF1098" i="98" s="1"/>
  <c r="AG1098" i="98" s="1"/>
  <c r="AC1098" i="98"/>
  <c r="AD1097" i="98"/>
  <c r="AE1097" i="98" s="1"/>
  <c r="AF1097" i="98" s="1"/>
  <c r="AG1097" i="98" s="1"/>
  <c r="AC1097" i="98"/>
  <c r="AD1096" i="98"/>
  <c r="AE1096" i="98" s="1"/>
  <c r="AF1096" i="98" s="1"/>
  <c r="AG1096" i="98" s="1"/>
  <c r="AC1096" i="98"/>
  <c r="AD1095" i="98"/>
  <c r="AE1095" i="98" s="1"/>
  <c r="AF1095" i="98" s="1"/>
  <c r="AG1095" i="98" s="1"/>
  <c r="AC1095" i="98"/>
  <c r="AD1094" i="98"/>
  <c r="AE1094" i="98" s="1"/>
  <c r="AF1094" i="98" s="1"/>
  <c r="AG1094" i="98" s="1"/>
  <c r="AC1094" i="98"/>
  <c r="AD1093" i="98"/>
  <c r="AE1093" i="98" s="1"/>
  <c r="AF1093" i="98" s="1"/>
  <c r="AG1093" i="98" s="1"/>
  <c r="AC1093" i="98"/>
  <c r="AD1092" i="98"/>
  <c r="AE1092" i="98" s="1"/>
  <c r="AF1092" i="98" s="1"/>
  <c r="AG1092" i="98" s="1"/>
  <c r="AC1092" i="98"/>
  <c r="AD1091" i="98"/>
  <c r="AE1091" i="98" s="1"/>
  <c r="AF1091" i="98" s="1"/>
  <c r="AG1091" i="98" s="1"/>
  <c r="AC1091" i="98"/>
  <c r="AD1090" i="98"/>
  <c r="AE1090" i="98" s="1"/>
  <c r="AF1090" i="98" s="1"/>
  <c r="AG1090" i="98" s="1"/>
  <c r="AC1090" i="98"/>
  <c r="AD1089" i="98"/>
  <c r="AE1089" i="98" s="1"/>
  <c r="AF1089" i="98" s="1"/>
  <c r="AG1089" i="98" s="1"/>
  <c r="AC1089" i="98"/>
  <c r="AD1088" i="98"/>
  <c r="AE1088" i="98" s="1"/>
  <c r="AF1088" i="98" s="1"/>
  <c r="AG1088" i="98" s="1"/>
  <c r="AC1088" i="98"/>
  <c r="AD1087" i="98"/>
  <c r="AE1087" i="98" s="1"/>
  <c r="AF1087" i="98" s="1"/>
  <c r="AG1087" i="98" s="1"/>
  <c r="AC1087" i="98"/>
  <c r="AD1086" i="98"/>
  <c r="AE1086" i="98" s="1"/>
  <c r="AF1086" i="98" s="1"/>
  <c r="AG1086" i="98" s="1"/>
  <c r="AC1086" i="98"/>
  <c r="AF1085" i="98"/>
  <c r="AG1085" i="98" s="1"/>
  <c r="AD1085" i="98"/>
  <c r="AE1085" i="98" s="1"/>
  <c r="AC1085" i="98"/>
  <c r="AD1084" i="98"/>
  <c r="AE1084" i="98" s="1"/>
  <c r="AF1084" i="98" s="1"/>
  <c r="AG1084" i="98" s="1"/>
  <c r="AC1084" i="98"/>
  <c r="AD1083" i="98"/>
  <c r="AE1083" i="98" s="1"/>
  <c r="AF1083" i="98" s="1"/>
  <c r="AG1083" i="98" s="1"/>
  <c r="AC1083" i="98"/>
  <c r="AD1082" i="98"/>
  <c r="AE1082" i="98" s="1"/>
  <c r="AF1082" i="98" s="1"/>
  <c r="AG1082" i="98" s="1"/>
  <c r="AC1082" i="98"/>
  <c r="AD1081" i="98"/>
  <c r="AE1081" i="98" s="1"/>
  <c r="AF1081" i="98" s="1"/>
  <c r="AG1081" i="98" s="1"/>
  <c r="AC1081" i="98"/>
  <c r="AD1080" i="98"/>
  <c r="AE1080" i="98" s="1"/>
  <c r="AF1080" i="98" s="1"/>
  <c r="AG1080" i="98" s="1"/>
  <c r="AC1080" i="98"/>
  <c r="AD1079" i="98"/>
  <c r="AE1079" i="98" s="1"/>
  <c r="AF1079" i="98" s="1"/>
  <c r="AG1079" i="98" s="1"/>
  <c r="AC1079" i="98"/>
  <c r="AD1078" i="98"/>
  <c r="AE1078" i="98" s="1"/>
  <c r="AF1078" i="98" s="1"/>
  <c r="AG1078" i="98" s="1"/>
  <c r="AC1078" i="98"/>
  <c r="AD1077" i="98"/>
  <c r="AE1077" i="98" s="1"/>
  <c r="AF1077" i="98" s="1"/>
  <c r="AG1077" i="98" s="1"/>
  <c r="AC1077" i="98"/>
  <c r="AD1076" i="98"/>
  <c r="AE1076" i="98" s="1"/>
  <c r="AF1076" i="98" s="1"/>
  <c r="AG1076" i="98" s="1"/>
  <c r="AC1076" i="98"/>
  <c r="AD1075" i="98"/>
  <c r="AE1075" i="98" s="1"/>
  <c r="AF1075" i="98" s="1"/>
  <c r="AG1075" i="98" s="1"/>
  <c r="AC1075" i="98"/>
  <c r="AD1074" i="98"/>
  <c r="AE1074" i="98" s="1"/>
  <c r="AF1074" i="98" s="1"/>
  <c r="AG1074" i="98" s="1"/>
  <c r="AC1074" i="98"/>
  <c r="AD1073" i="98"/>
  <c r="AE1073" i="98" s="1"/>
  <c r="AF1073" i="98" s="1"/>
  <c r="AG1073" i="98" s="1"/>
  <c r="AC1073" i="98"/>
  <c r="AD1072" i="98"/>
  <c r="AE1072" i="98" s="1"/>
  <c r="AF1072" i="98" s="1"/>
  <c r="AG1072" i="98" s="1"/>
  <c r="AC1072" i="98"/>
  <c r="AD1071" i="98"/>
  <c r="AE1071" i="98" s="1"/>
  <c r="AF1071" i="98" s="1"/>
  <c r="AG1071" i="98" s="1"/>
  <c r="AC1071" i="98"/>
  <c r="AD1070" i="98"/>
  <c r="AE1070" i="98" s="1"/>
  <c r="AF1070" i="98" s="1"/>
  <c r="AG1070" i="98" s="1"/>
  <c r="AC1070" i="98"/>
  <c r="AD1069" i="98"/>
  <c r="AE1069" i="98" s="1"/>
  <c r="AF1069" i="98" s="1"/>
  <c r="AG1069" i="98" s="1"/>
  <c r="AC1069" i="98"/>
  <c r="AG1068" i="98"/>
  <c r="AD1068" i="98"/>
  <c r="AE1068" i="98" s="1"/>
  <c r="AF1068" i="98" s="1"/>
  <c r="AC1068" i="98"/>
  <c r="AD1067" i="98"/>
  <c r="AE1067" i="98" s="1"/>
  <c r="AF1067" i="98" s="1"/>
  <c r="AG1067" i="98" s="1"/>
  <c r="AC1067" i="98"/>
  <c r="AD1066" i="98"/>
  <c r="AE1066" i="98" s="1"/>
  <c r="AF1066" i="98" s="1"/>
  <c r="AG1066" i="98" s="1"/>
  <c r="AC1066" i="98"/>
  <c r="AD1065" i="98"/>
  <c r="AE1065" i="98" s="1"/>
  <c r="AF1065" i="98" s="1"/>
  <c r="AG1065" i="98" s="1"/>
  <c r="AC1065" i="98"/>
  <c r="AD1064" i="98"/>
  <c r="AE1064" i="98" s="1"/>
  <c r="AF1064" i="98" s="1"/>
  <c r="AG1064" i="98" s="1"/>
  <c r="AC1064" i="98"/>
  <c r="AD1063" i="98"/>
  <c r="AE1063" i="98" s="1"/>
  <c r="AF1063" i="98" s="1"/>
  <c r="AG1063" i="98" s="1"/>
  <c r="AC1063" i="98"/>
  <c r="AD1062" i="98"/>
  <c r="AE1062" i="98" s="1"/>
  <c r="AF1062" i="98" s="1"/>
  <c r="AG1062" i="98" s="1"/>
  <c r="AC1062" i="98"/>
  <c r="AD1061" i="98"/>
  <c r="AE1061" i="98" s="1"/>
  <c r="AF1061" i="98" s="1"/>
  <c r="AG1061" i="98" s="1"/>
  <c r="AC1061" i="98"/>
  <c r="AD1060" i="98"/>
  <c r="AE1060" i="98" s="1"/>
  <c r="AF1060" i="98" s="1"/>
  <c r="AG1060" i="98" s="1"/>
  <c r="AC1060" i="98"/>
  <c r="AD1059" i="98"/>
  <c r="AE1059" i="98" s="1"/>
  <c r="AF1059" i="98" s="1"/>
  <c r="AG1059" i="98" s="1"/>
  <c r="AC1059" i="98"/>
  <c r="AD1058" i="98"/>
  <c r="AE1058" i="98" s="1"/>
  <c r="AF1058" i="98" s="1"/>
  <c r="AG1058" i="98" s="1"/>
  <c r="AC1058" i="98"/>
  <c r="AD1057" i="98"/>
  <c r="AE1057" i="98" s="1"/>
  <c r="AF1057" i="98" s="1"/>
  <c r="AG1057" i="98" s="1"/>
  <c r="AC1057" i="98"/>
  <c r="AD1056" i="98"/>
  <c r="AE1056" i="98" s="1"/>
  <c r="AF1056" i="98" s="1"/>
  <c r="AG1056" i="98" s="1"/>
  <c r="AC1056" i="98"/>
  <c r="AD1055" i="98"/>
  <c r="AE1055" i="98" s="1"/>
  <c r="AF1055" i="98" s="1"/>
  <c r="AG1055" i="98" s="1"/>
  <c r="AC1055" i="98"/>
  <c r="AD1054" i="98"/>
  <c r="AE1054" i="98" s="1"/>
  <c r="AF1054" i="98" s="1"/>
  <c r="AG1054" i="98" s="1"/>
  <c r="AC1054" i="98"/>
  <c r="AD1053" i="98"/>
  <c r="AE1053" i="98" s="1"/>
  <c r="AF1053" i="98" s="1"/>
  <c r="AG1053" i="98" s="1"/>
  <c r="AC1053" i="98"/>
  <c r="AD1052" i="98"/>
  <c r="AE1052" i="98" s="1"/>
  <c r="AF1052" i="98" s="1"/>
  <c r="AG1052" i="98" s="1"/>
  <c r="AC1052" i="98"/>
  <c r="AD1051" i="98"/>
  <c r="AE1051" i="98" s="1"/>
  <c r="AF1051" i="98" s="1"/>
  <c r="AG1051" i="98" s="1"/>
  <c r="AC1051" i="98"/>
  <c r="AD1050" i="98"/>
  <c r="AE1050" i="98" s="1"/>
  <c r="AF1050" i="98" s="1"/>
  <c r="AG1050" i="98" s="1"/>
  <c r="AC1050" i="98"/>
  <c r="AD1049" i="98"/>
  <c r="AE1049" i="98" s="1"/>
  <c r="AF1049" i="98" s="1"/>
  <c r="AG1049" i="98" s="1"/>
  <c r="AC1049" i="98"/>
  <c r="AD1048" i="98"/>
  <c r="AE1048" i="98" s="1"/>
  <c r="AF1048" i="98" s="1"/>
  <c r="AG1048" i="98" s="1"/>
  <c r="AC1048" i="98"/>
  <c r="AD1047" i="98"/>
  <c r="AE1047" i="98" s="1"/>
  <c r="AF1047" i="98" s="1"/>
  <c r="AG1047" i="98" s="1"/>
  <c r="AC1047" i="98"/>
  <c r="AE1046" i="98"/>
  <c r="AF1046" i="98" s="1"/>
  <c r="AG1046" i="98" s="1"/>
  <c r="AD1046" i="98"/>
  <c r="AC1046" i="98"/>
  <c r="AD1045" i="98"/>
  <c r="AE1045" i="98" s="1"/>
  <c r="AF1045" i="98" s="1"/>
  <c r="AG1045" i="98" s="1"/>
  <c r="AC1045" i="98"/>
  <c r="AD1044" i="98"/>
  <c r="AE1044" i="98" s="1"/>
  <c r="AF1044" i="98" s="1"/>
  <c r="AG1044" i="98" s="1"/>
  <c r="AC1044" i="98"/>
  <c r="AD1043" i="98"/>
  <c r="AE1043" i="98" s="1"/>
  <c r="AF1043" i="98" s="1"/>
  <c r="AG1043" i="98" s="1"/>
  <c r="AC1043" i="98"/>
  <c r="AD1042" i="98"/>
  <c r="AE1042" i="98" s="1"/>
  <c r="AF1042" i="98" s="1"/>
  <c r="AG1042" i="98" s="1"/>
  <c r="AC1042" i="98"/>
  <c r="AD1041" i="98"/>
  <c r="AE1041" i="98" s="1"/>
  <c r="AF1041" i="98" s="1"/>
  <c r="AG1041" i="98" s="1"/>
  <c r="AC1041" i="98"/>
  <c r="AD1040" i="98"/>
  <c r="AE1040" i="98" s="1"/>
  <c r="AF1040" i="98" s="1"/>
  <c r="AG1040" i="98" s="1"/>
  <c r="AC1040" i="98"/>
  <c r="AD1039" i="98"/>
  <c r="AE1039" i="98" s="1"/>
  <c r="AF1039" i="98" s="1"/>
  <c r="AG1039" i="98" s="1"/>
  <c r="AC1039" i="98"/>
  <c r="AD1038" i="98"/>
  <c r="AE1038" i="98" s="1"/>
  <c r="AF1038" i="98" s="1"/>
  <c r="AG1038" i="98" s="1"/>
  <c r="AC1038" i="98"/>
  <c r="AD1037" i="98"/>
  <c r="AE1037" i="98" s="1"/>
  <c r="AF1037" i="98" s="1"/>
  <c r="AG1037" i="98" s="1"/>
  <c r="AC1037" i="98"/>
  <c r="AD1036" i="98"/>
  <c r="AE1036" i="98" s="1"/>
  <c r="AF1036" i="98" s="1"/>
  <c r="AG1036" i="98" s="1"/>
  <c r="AC1036" i="98"/>
  <c r="AD1035" i="98"/>
  <c r="AE1035" i="98" s="1"/>
  <c r="AF1035" i="98" s="1"/>
  <c r="AG1035" i="98" s="1"/>
  <c r="AC1035" i="98"/>
  <c r="AD1034" i="98"/>
  <c r="AE1034" i="98" s="1"/>
  <c r="AF1034" i="98" s="1"/>
  <c r="AG1034" i="98" s="1"/>
  <c r="AC1034" i="98"/>
  <c r="AD1033" i="98"/>
  <c r="AE1033" i="98" s="1"/>
  <c r="AF1033" i="98" s="1"/>
  <c r="AG1033" i="98" s="1"/>
  <c r="AC1033" i="98"/>
  <c r="AD1032" i="98"/>
  <c r="AE1032" i="98" s="1"/>
  <c r="AF1032" i="98" s="1"/>
  <c r="AG1032" i="98" s="1"/>
  <c r="AC1032" i="98"/>
  <c r="AD1031" i="98"/>
  <c r="AE1031" i="98" s="1"/>
  <c r="AF1031" i="98" s="1"/>
  <c r="AG1031" i="98" s="1"/>
  <c r="AC1031" i="98"/>
  <c r="AD1030" i="98"/>
  <c r="AE1030" i="98" s="1"/>
  <c r="AF1030" i="98" s="1"/>
  <c r="AG1030" i="98" s="1"/>
  <c r="AC1030" i="98"/>
  <c r="AD1029" i="98"/>
  <c r="AE1029" i="98" s="1"/>
  <c r="AF1029" i="98" s="1"/>
  <c r="AG1029" i="98" s="1"/>
  <c r="AC1029" i="98"/>
  <c r="AD1028" i="98"/>
  <c r="AE1028" i="98" s="1"/>
  <c r="AF1028" i="98" s="1"/>
  <c r="AG1028" i="98" s="1"/>
  <c r="AC1028" i="98"/>
  <c r="AD1027" i="98"/>
  <c r="AE1027" i="98" s="1"/>
  <c r="AF1027" i="98" s="1"/>
  <c r="AG1027" i="98" s="1"/>
  <c r="AC1027" i="98"/>
  <c r="AD1026" i="98"/>
  <c r="AE1026" i="98" s="1"/>
  <c r="AF1026" i="98" s="1"/>
  <c r="AG1026" i="98" s="1"/>
  <c r="AC1026" i="98"/>
  <c r="AD1025" i="98"/>
  <c r="AE1025" i="98" s="1"/>
  <c r="AF1025" i="98" s="1"/>
  <c r="AG1025" i="98" s="1"/>
  <c r="AC1025" i="98"/>
  <c r="AD1024" i="98"/>
  <c r="AE1024" i="98" s="1"/>
  <c r="AF1024" i="98" s="1"/>
  <c r="AG1024" i="98" s="1"/>
  <c r="AC1024" i="98"/>
  <c r="AD1023" i="98"/>
  <c r="AE1023" i="98" s="1"/>
  <c r="AF1023" i="98" s="1"/>
  <c r="AG1023" i="98" s="1"/>
  <c r="AC1023" i="98"/>
  <c r="AD1022" i="98"/>
  <c r="AE1022" i="98" s="1"/>
  <c r="AF1022" i="98" s="1"/>
  <c r="AG1022" i="98" s="1"/>
  <c r="AC1022" i="98"/>
  <c r="AD1021" i="98"/>
  <c r="AE1021" i="98" s="1"/>
  <c r="AF1021" i="98" s="1"/>
  <c r="AG1021" i="98" s="1"/>
  <c r="AC1021" i="98"/>
  <c r="AD1020" i="98"/>
  <c r="AE1020" i="98" s="1"/>
  <c r="AF1020" i="98" s="1"/>
  <c r="AG1020" i="98" s="1"/>
  <c r="AC1020" i="98"/>
  <c r="AD1019" i="98"/>
  <c r="AE1019" i="98" s="1"/>
  <c r="AF1019" i="98" s="1"/>
  <c r="AG1019" i="98" s="1"/>
  <c r="AC1019" i="98"/>
  <c r="AD1018" i="98"/>
  <c r="AE1018" i="98" s="1"/>
  <c r="AF1018" i="98" s="1"/>
  <c r="AG1018" i="98" s="1"/>
  <c r="AC1018" i="98"/>
  <c r="AD1017" i="98"/>
  <c r="AE1017" i="98" s="1"/>
  <c r="AF1017" i="98" s="1"/>
  <c r="AG1017" i="98" s="1"/>
  <c r="AC1017" i="98"/>
  <c r="AD1016" i="98"/>
  <c r="AE1016" i="98" s="1"/>
  <c r="AF1016" i="98" s="1"/>
  <c r="AG1016" i="98" s="1"/>
  <c r="AC1016" i="98"/>
  <c r="AD1015" i="98"/>
  <c r="AE1015" i="98" s="1"/>
  <c r="AF1015" i="98" s="1"/>
  <c r="AG1015" i="98" s="1"/>
  <c r="AC1015" i="98"/>
  <c r="AE1014" i="98"/>
  <c r="AF1014" i="98" s="1"/>
  <c r="AG1014" i="98" s="1"/>
  <c r="AD1014" i="98"/>
  <c r="AC1014" i="98"/>
  <c r="AD1013" i="98"/>
  <c r="AE1013" i="98" s="1"/>
  <c r="AF1013" i="98" s="1"/>
  <c r="AG1013" i="98" s="1"/>
  <c r="AC1013" i="98"/>
  <c r="AD1012" i="98"/>
  <c r="AE1012" i="98" s="1"/>
  <c r="AF1012" i="98" s="1"/>
  <c r="AG1012" i="98" s="1"/>
  <c r="AC1012" i="98"/>
  <c r="AD1011" i="98"/>
  <c r="AE1011" i="98" s="1"/>
  <c r="AF1011" i="98" s="1"/>
  <c r="AG1011" i="98" s="1"/>
  <c r="AC1011" i="98"/>
  <c r="AD1010" i="98"/>
  <c r="AE1010" i="98" s="1"/>
  <c r="AF1010" i="98" s="1"/>
  <c r="AG1010" i="98" s="1"/>
  <c r="AC1010" i="98"/>
  <c r="AD1009" i="98"/>
  <c r="AE1009" i="98" s="1"/>
  <c r="AF1009" i="98" s="1"/>
  <c r="AG1009" i="98" s="1"/>
  <c r="AC1009" i="98"/>
  <c r="AD1008" i="98"/>
  <c r="AE1008" i="98" s="1"/>
  <c r="AF1008" i="98" s="1"/>
  <c r="AG1008" i="98" s="1"/>
  <c r="AC1008" i="98"/>
  <c r="AD1007" i="98"/>
  <c r="AE1007" i="98" s="1"/>
  <c r="AF1007" i="98" s="1"/>
  <c r="AG1007" i="98" s="1"/>
  <c r="AC1007" i="98"/>
  <c r="AD1006" i="98"/>
  <c r="AE1006" i="98" s="1"/>
  <c r="AF1006" i="98" s="1"/>
  <c r="AG1006" i="98" s="1"/>
  <c r="AC1006" i="98"/>
  <c r="AD1005" i="98"/>
  <c r="AE1005" i="98" s="1"/>
  <c r="AF1005" i="98" s="1"/>
  <c r="AG1005" i="98" s="1"/>
  <c r="AC1005" i="98"/>
  <c r="AD1004" i="98"/>
  <c r="AE1004" i="98" s="1"/>
  <c r="AF1004" i="98" s="1"/>
  <c r="AG1004" i="98" s="1"/>
  <c r="AC1004" i="98"/>
  <c r="AD1003" i="98"/>
  <c r="AE1003" i="98" s="1"/>
  <c r="AF1003" i="98" s="1"/>
  <c r="AG1003" i="98" s="1"/>
  <c r="AC1003" i="98"/>
  <c r="AD1002" i="98"/>
  <c r="AE1002" i="98" s="1"/>
  <c r="AF1002" i="98" s="1"/>
  <c r="AG1002" i="98" s="1"/>
  <c r="AC1002" i="98"/>
  <c r="AD1001" i="98"/>
  <c r="AE1001" i="98" s="1"/>
  <c r="AF1001" i="98" s="1"/>
  <c r="AG1001" i="98" s="1"/>
  <c r="AC1001" i="98"/>
  <c r="AD1000" i="98"/>
  <c r="AE1000" i="98" s="1"/>
  <c r="AF1000" i="98" s="1"/>
  <c r="AG1000" i="98" s="1"/>
  <c r="AC1000" i="98"/>
  <c r="AD999" i="98"/>
  <c r="AE999" i="98" s="1"/>
  <c r="AF999" i="98" s="1"/>
  <c r="AG999" i="98" s="1"/>
  <c r="AC999" i="98"/>
  <c r="AD998" i="98"/>
  <c r="AE998" i="98" s="1"/>
  <c r="AF998" i="98" s="1"/>
  <c r="AG998" i="98" s="1"/>
  <c r="AC998" i="98"/>
  <c r="AD997" i="98"/>
  <c r="AE997" i="98" s="1"/>
  <c r="AF997" i="98" s="1"/>
  <c r="AG997" i="98" s="1"/>
  <c r="AC997" i="98"/>
  <c r="AD996" i="98"/>
  <c r="AE996" i="98" s="1"/>
  <c r="AF996" i="98" s="1"/>
  <c r="AG996" i="98" s="1"/>
  <c r="AC996" i="98"/>
  <c r="AD995" i="98"/>
  <c r="AE995" i="98" s="1"/>
  <c r="AF995" i="98" s="1"/>
  <c r="AG995" i="98" s="1"/>
  <c r="AC995" i="98"/>
  <c r="AD994" i="98"/>
  <c r="AE994" i="98" s="1"/>
  <c r="AF994" i="98" s="1"/>
  <c r="AG994" i="98" s="1"/>
  <c r="AC994" i="98"/>
  <c r="AD993" i="98"/>
  <c r="AE993" i="98" s="1"/>
  <c r="AF993" i="98" s="1"/>
  <c r="AG993" i="98" s="1"/>
  <c r="AC993" i="98"/>
  <c r="AD992" i="98"/>
  <c r="AE992" i="98" s="1"/>
  <c r="AF992" i="98" s="1"/>
  <c r="AG992" i="98" s="1"/>
  <c r="AC992" i="98"/>
  <c r="AD991" i="98"/>
  <c r="AE991" i="98" s="1"/>
  <c r="AF991" i="98" s="1"/>
  <c r="AG991" i="98" s="1"/>
  <c r="AC991" i="98"/>
  <c r="AD990" i="98"/>
  <c r="AE990" i="98" s="1"/>
  <c r="AF990" i="98" s="1"/>
  <c r="AG990" i="98" s="1"/>
  <c r="AC990" i="98"/>
  <c r="AD989" i="98"/>
  <c r="AE989" i="98" s="1"/>
  <c r="AF989" i="98" s="1"/>
  <c r="AG989" i="98" s="1"/>
  <c r="AC989" i="98"/>
  <c r="AD988" i="98"/>
  <c r="AE988" i="98" s="1"/>
  <c r="AF988" i="98" s="1"/>
  <c r="AG988" i="98" s="1"/>
  <c r="AC988" i="98"/>
  <c r="AD987" i="98"/>
  <c r="AE987" i="98" s="1"/>
  <c r="AF987" i="98" s="1"/>
  <c r="AG987" i="98" s="1"/>
  <c r="AC987" i="98"/>
  <c r="AD986" i="98"/>
  <c r="AE986" i="98" s="1"/>
  <c r="AF986" i="98" s="1"/>
  <c r="AG986" i="98" s="1"/>
  <c r="AC986" i="98"/>
  <c r="AD985" i="98"/>
  <c r="AE985" i="98" s="1"/>
  <c r="AF985" i="98" s="1"/>
  <c r="AG985" i="98" s="1"/>
  <c r="AC985" i="98"/>
  <c r="AD984" i="98"/>
  <c r="AE984" i="98" s="1"/>
  <c r="AF984" i="98" s="1"/>
  <c r="AG984" i="98" s="1"/>
  <c r="AC984" i="98"/>
  <c r="AD983" i="98"/>
  <c r="AE983" i="98" s="1"/>
  <c r="AF983" i="98" s="1"/>
  <c r="AG983" i="98" s="1"/>
  <c r="AC983" i="98"/>
  <c r="AD982" i="98"/>
  <c r="AE982" i="98" s="1"/>
  <c r="AF982" i="98" s="1"/>
  <c r="AG982" i="98" s="1"/>
  <c r="AC982" i="98"/>
  <c r="AD981" i="98"/>
  <c r="AE981" i="98" s="1"/>
  <c r="AF981" i="98" s="1"/>
  <c r="AG981" i="98" s="1"/>
  <c r="AC981" i="98"/>
  <c r="AD980" i="98"/>
  <c r="AE980" i="98" s="1"/>
  <c r="AF980" i="98" s="1"/>
  <c r="AG980" i="98" s="1"/>
  <c r="AC980" i="98"/>
  <c r="AD979" i="98"/>
  <c r="AE979" i="98" s="1"/>
  <c r="AF979" i="98" s="1"/>
  <c r="AG979" i="98" s="1"/>
  <c r="AC979" i="98"/>
  <c r="AD978" i="98"/>
  <c r="AE978" i="98" s="1"/>
  <c r="AF978" i="98" s="1"/>
  <c r="AG978" i="98" s="1"/>
  <c r="AC978" i="98"/>
  <c r="AD977" i="98"/>
  <c r="AE977" i="98" s="1"/>
  <c r="AF977" i="98" s="1"/>
  <c r="AG977" i="98" s="1"/>
  <c r="AC977" i="98"/>
  <c r="AD976" i="98"/>
  <c r="AE976" i="98" s="1"/>
  <c r="AF976" i="98" s="1"/>
  <c r="AG976" i="98" s="1"/>
  <c r="AC976" i="98"/>
  <c r="AD975" i="98"/>
  <c r="AE975" i="98" s="1"/>
  <c r="AF975" i="98" s="1"/>
  <c r="AG975" i="98" s="1"/>
  <c r="AC975" i="98"/>
  <c r="AD974" i="98"/>
  <c r="AE974" i="98" s="1"/>
  <c r="AF974" i="98" s="1"/>
  <c r="AG974" i="98" s="1"/>
  <c r="AC974" i="98"/>
  <c r="AD973" i="98"/>
  <c r="AE973" i="98" s="1"/>
  <c r="AF973" i="98" s="1"/>
  <c r="AG973" i="98" s="1"/>
  <c r="AC973" i="98"/>
  <c r="AD972" i="98"/>
  <c r="AE972" i="98" s="1"/>
  <c r="AF972" i="98" s="1"/>
  <c r="AG972" i="98" s="1"/>
  <c r="AC972" i="98"/>
  <c r="AD971" i="98"/>
  <c r="AE971" i="98" s="1"/>
  <c r="AF971" i="98" s="1"/>
  <c r="AG971" i="98" s="1"/>
  <c r="AC971" i="98"/>
  <c r="AD970" i="98"/>
  <c r="AE970" i="98" s="1"/>
  <c r="AF970" i="98" s="1"/>
  <c r="AG970" i="98" s="1"/>
  <c r="AC970" i="98"/>
  <c r="AD969" i="98"/>
  <c r="AE969" i="98" s="1"/>
  <c r="AF969" i="98" s="1"/>
  <c r="AG969" i="98" s="1"/>
  <c r="AC969" i="98"/>
  <c r="AD968" i="98"/>
  <c r="AE968" i="98" s="1"/>
  <c r="AF968" i="98" s="1"/>
  <c r="AG968" i="98" s="1"/>
  <c r="AC968" i="98"/>
  <c r="AD967" i="98"/>
  <c r="AE967" i="98" s="1"/>
  <c r="AF967" i="98" s="1"/>
  <c r="AG967" i="98" s="1"/>
  <c r="AC967" i="98"/>
  <c r="AD966" i="98"/>
  <c r="AE966" i="98" s="1"/>
  <c r="AF966" i="98" s="1"/>
  <c r="AG966" i="98" s="1"/>
  <c r="AC966" i="98"/>
  <c r="AD965" i="98"/>
  <c r="AE965" i="98" s="1"/>
  <c r="AF965" i="98" s="1"/>
  <c r="AG965" i="98" s="1"/>
  <c r="AC965" i="98"/>
  <c r="AF964" i="98"/>
  <c r="AG964" i="98" s="1"/>
  <c r="AD964" i="98"/>
  <c r="AE964" i="98" s="1"/>
  <c r="AC964" i="98"/>
  <c r="AD963" i="98"/>
  <c r="AE963" i="98" s="1"/>
  <c r="AF963" i="98" s="1"/>
  <c r="AG963" i="98" s="1"/>
  <c r="AC963" i="98"/>
  <c r="AD962" i="98"/>
  <c r="AE962" i="98" s="1"/>
  <c r="AF962" i="98" s="1"/>
  <c r="AG962" i="98" s="1"/>
  <c r="AC962" i="98"/>
  <c r="AD961" i="98"/>
  <c r="AE961" i="98" s="1"/>
  <c r="AF961" i="98" s="1"/>
  <c r="AG961" i="98" s="1"/>
  <c r="AC961" i="98"/>
  <c r="AD960" i="98"/>
  <c r="AE960" i="98" s="1"/>
  <c r="AF960" i="98" s="1"/>
  <c r="AG960" i="98" s="1"/>
  <c r="AC960" i="98"/>
  <c r="AD959" i="98"/>
  <c r="AE959" i="98" s="1"/>
  <c r="AF959" i="98" s="1"/>
  <c r="AG959" i="98" s="1"/>
  <c r="AC959" i="98"/>
  <c r="AD958" i="98"/>
  <c r="AE958" i="98" s="1"/>
  <c r="AF958" i="98" s="1"/>
  <c r="AG958" i="98" s="1"/>
  <c r="AC958" i="98"/>
  <c r="AD957" i="98"/>
  <c r="AE957" i="98" s="1"/>
  <c r="AF957" i="98" s="1"/>
  <c r="AG957" i="98" s="1"/>
  <c r="AC957" i="98"/>
  <c r="AD956" i="98"/>
  <c r="AE956" i="98" s="1"/>
  <c r="AF956" i="98" s="1"/>
  <c r="AG956" i="98" s="1"/>
  <c r="AC956" i="98"/>
  <c r="AD955" i="98"/>
  <c r="AE955" i="98" s="1"/>
  <c r="AF955" i="98" s="1"/>
  <c r="AG955" i="98" s="1"/>
  <c r="AC955" i="98"/>
  <c r="AD954" i="98"/>
  <c r="AE954" i="98" s="1"/>
  <c r="AF954" i="98" s="1"/>
  <c r="AG954" i="98" s="1"/>
  <c r="AC954" i="98"/>
  <c r="AD953" i="98"/>
  <c r="AE953" i="98" s="1"/>
  <c r="AF953" i="98" s="1"/>
  <c r="AG953" i="98" s="1"/>
  <c r="AC953" i="98"/>
  <c r="AD952" i="98"/>
  <c r="AE952" i="98" s="1"/>
  <c r="AF952" i="98" s="1"/>
  <c r="AG952" i="98" s="1"/>
  <c r="AC952" i="98"/>
  <c r="AD951" i="98"/>
  <c r="AE951" i="98" s="1"/>
  <c r="AF951" i="98" s="1"/>
  <c r="AG951" i="98" s="1"/>
  <c r="AC951" i="98"/>
  <c r="AD950" i="98"/>
  <c r="AE950" i="98" s="1"/>
  <c r="AF950" i="98" s="1"/>
  <c r="AG950" i="98" s="1"/>
  <c r="AC950" i="98"/>
  <c r="AD949" i="98"/>
  <c r="AE949" i="98" s="1"/>
  <c r="AF949" i="98" s="1"/>
  <c r="AG949" i="98" s="1"/>
  <c r="AC949" i="98"/>
  <c r="AD948" i="98"/>
  <c r="AE948" i="98" s="1"/>
  <c r="AF948" i="98" s="1"/>
  <c r="AG948" i="98" s="1"/>
  <c r="AC948" i="98"/>
  <c r="AD947" i="98"/>
  <c r="AE947" i="98" s="1"/>
  <c r="AF947" i="98" s="1"/>
  <c r="AG947" i="98" s="1"/>
  <c r="AC947" i="98"/>
  <c r="AD946" i="98"/>
  <c r="AE946" i="98" s="1"/>
  <c r="AF946" i="98" s="1"/>
  <c r="AG946" i="98" s="1"/>
  <c r="AC946" i="98"/>
  <c r="AD945" i="98"/>
  <c r="AE945" i="98" s="1"/>
  <c r="AF945" i="98" s="1"/>
  <c r="AG945" i="98" s="1"/>
  <c r="AC945" i="98"/>
  <c r="AD944" i="98"/>
  <c r="AE944" i="98" s="1"/>
  <c r="AF944" i="98" s="1"/>
  <c r="AG944" i="98" s="1"/>
  <c r="AC944" i="98"/>
  <c r="AD943" i="98"/>
  <c r="AE943" i="98" s="1"/>
  <c r="AF943" i="98" s="1"/>
  <c r="AG943" i="98" s="1"/>
  <c r="AC943" i="98"/>
  <c r="AD942" i="98"/>
  <c r="AE942" i="98" s="1"/>
  <c r="AF942" i="98" s="1"/>
  <c r="AG942" i="98" s="1"/>
  <c r="AC942" i="98"/>
  <c r="AD941" i="98"/>
  <c r="AE941" i="98" s="1"/>
  <c r="AF941" i="98" s="1"/>
  <c r="AG941" i="98" s="1"/>
  <c r="AC941" i="98"/>
  <c r="AD940" i="98"/>
  <c r="AE940" i="98" s="1"/>
  <c r="AF940" i="98" s="1"/>
  <c r="AG940" i="98" s="1"/>
  <c r="AC940" i="98"/>
  <c r="AD939" i="98"/>
  <c r="AE939" i="98" s="1"/>
  <c r="AF939" i="98" s="1"/>
  <c r="AG939" i="98" s="1"/>
  <c r="AC939" i="98"/>
  <c r="AD938" i="98"/>
  <c r="AE938" i="98" s="1"/>
  <c r="AF938" i="98" s="1"/>
  <c r="AG938" i="98" s="1"/>
  <c r="AC938" i="98"/>
  <c r="AD937" i="98"/>
  <c r="AE937" i="98" s="1"/>
  <c r="AF937" i="98" s="1"/>
  <c r="AG937" i="98" s="1"/>
  <c r="AC937" i="98"/>
  <c r="AD936" i="98"/>
  <c r="AE936" i="98" s="1"/>
  <c r="AF936" i="98" s="1"/>
  <c r="AG936" i="98" s="1"/>
  <c r="AC936" i="98"/>
  <c r="AD935" i="98"/>
  <c r="AE935" i="98" s="1"/>
  <c r="AF935" i="98" s="1"/>
  <c r="AG935" i="98" s="1"/>
  <c r="AC935" i="98"/>
  <c r="AD934" i="98"/>
  <c r="AE934" i="98" s="1"/>
  <c r="AF934" i="98" s="1"/>
  <c r="AG934" i="98" s="1"/>
  <c r="AC934" i="98"/>
  <c r="AD933" i="98"/>
  <c r="AE933" i="98" s="1"/>
  <c r="AF933" i="98" s="1"/>
  <c r="AG933" i="98" s="1"/>
  <c r="AC933" i="98"/>
  <c r="AD932" i="98"/>
  <c r="AE932" i="98" s="1"/>
  <c r="AF932" i="98" s="1"/>
  <c r="AG932" i="98" s="1"/>
  <c r="AC932" i="98"/>
  <c r="AD931" i="98"/>
  <c r="AE931" i="98" s="1"/>
  <c r="AF931" i="98" s="1"/>
  <c r="AG931" i="98" s="1"/>
  <c r="AC931" i="98"/>
  <c r="AD930" i="98"/>
  <c r="AE930" i="98" s="1"/>
  <c r="AF930" i="98" s="1"/>
  <c r="AG930" i="98" s="1"/>
  <c r="AC930" i="98"/>
  <c r="AD929" i="98"/>
  <c r="AE929" i="98" s="1"/>
  <c r="AF929" i="98" s="1"/>
  <c r="AG929" i="98" s="1"/>
  <c r="AC929" i="98"/>
  <c r="AD928" i="98"/>
  <c r="AE928" i="98" s="1"/>
  <c r="AF928" i="98" s="1"/>
  <c r="AG928" i="98" s="1"/>
  <c r="AC928" i="98"/>
  <c r="AD927" i="98"/>
  <c r="AE927" i="98" s="1"/>
  <c r="AF927" i="98" s="1"/>
  <c r="AG927" i="98" s="1"/>
  <c r="AC927" i="98"/>
  <c r="AD926" i="98"/>
  <c r="AE926" i="98" s="1"/>
  <c r="AF926" i="98" s="1"/>
  <c r="AG926" i="98" s="1"/>
  <c r="AC926" i="98"/>
  <c r="AF925" i="98"/>
  <c r="AG925" i="98" s="1"/>
  <c r="AD925" i="98"/>
  <c r="AE925" i="98" s="1"/>
  <c r="AC925" i="98"/>
  <c r="AD924" i="98"/>
  <c r="AE924" i="98" s="1"/>
  <c r="AF924" i="98" s="1"/>
  <c r="AG924" i="98" s="1"/>
  <c r="AC924" i="98"/>
  <c r="AD923" i="98"/>
  <c r="AE923" i="98" s="1"/>
  <c r="AF923" i="98" s="1"/>
  <c r="AG923" i="98" s="1"/>
  <c r="AC923" i="98"/>
  <c r="AD922" i="98"/>
  <c r="AE922" i="98" s="1"/>
  <c r="AF922" i="98" s="1"/>
  <c r="AG922" i="98" s="1"/>
  <c r="AC922" i="98"/>
  <c r="AD921" i="98"/>
  <c r="AE921" i="98" s="1"/>
  <c r="AF921" i="98" s="1"/>
  <c r="AG921" i="98" s="1"/>
  <c r="AC921" i="98"/>
  <c r="AD920" i="98"/>
  <c r="AE920" i="98" s="1"/>
  <c r="AF920" i="98" s="1"/>
  <c r="AG920" i="98" s="1"/>
  <c r="AC920" i="98"/>
  <c r="AD919" i="98"/>
  <c r="AE919" i="98" s="1"/>
  <c r="AF919" i="98" s="1"/>
  <c r="AG919" i="98" s="1"/>
  <c r="AC919" i="98"/>
  <c r="AD918" i="98"/>
  <c r="AE918" i="98" s="1"/>
  <c r="AF918" i="98" s="1"/>
  <c r="AG918" i="98" s="1"/>
  <c r="AC918" i="98"/>
  <c r="AD917" i="98"/>
  <c r="AE917" i="98" s="1"/>
  <c r="AF917" i="98" s="1"/>
  <c r="AG917" i="98" s="1"/>
  <c r="AC917" i="98"/>
  <c r="AD916" i="98"/>
  <c r="AE916" i="98" s="1"/>
  <c r="AF916" i="98" s="1"/>
  <c r="AG916" i="98" s="1"/>
  <c r="AC916" i="98"/>
  <c r="AD915" i="98"/>
  <c r="AE915" i="98" s="1"/>
  <c r="AF915" i="98" s="1"/>
  <c r="AG915" i="98" s="1"/>
  <c r="AC915" i="98"/>
  <c r="AD914" i="98"/>
  <c r="AE914" i="98" s="1"/>
  <c r="AF914" i="98" s="1"/>
  <c r="AG914" i="98" s="1"/>
  <c r="AC914" i="98"/>
  <c r="AD913" i="98"/>
  <c r="AE913" i="98" s="1"/>
  <c r="AF913" i="98" s="1"/>
  <c r="AG913" i="98" s="1"/>
  <c r="AC913" i="98"/>
  <c r="AD912" i="98"/>
  <c r="AE912" i="98" s="1"/>
  <c r="AF912" i="98" s="1"/>
  <c r="AG912" i="98" s="1"/>
  <c r="AC912" i="98"/>
  <c r="AD911" i="98"/>
  <c r="AE911" i="98" s="1"/>
  <c r="AF911" i="98" s="1"/>
  <c r="AG911" i="98" s="1"/>
  <c r="AC911" i="98"/>
  <c r="AD910" i="98"/>
  <c r="AE910" i="98" s="1"/>
  <c r="AF910" i="98" s="1"/>
  <c r="AG910" i="98" s="1"/>
  <c r="AC910" i="98"/>
  <c r="AD909" i="98"/>
  <c r="AE909" i="98" s="1"/>
  <c r="AF909" i="98" s="1"/>
  <c r="AG909" i="98" s="1"/>
  <c r="AC909" i="98"/>
  <c r="AG908" i="98"/>
  <c r="AD908" i="98"/>
  <c r="AE908" i="98" s="1"/>
  <c r="AF908" i="98" s="1"/>
  <c r="AC908" i="98"/>
  <c r="AD907" i="98"/>
  <c r="AE907" i="98" s="1"/>
  <c r="AF907" i="98" s="1"/>
  <c r="AG907" i="98" s="1"/>
  <c r="AC907" i="98"/>
  <c r="AD906" i="98"/>
  <c r="AE906" i="98" s="1"/>
  <c r="AF906" i="98" s="1"/>
  <c r="AG906" i="98" s="1"/>
  <c r="AC906" i="98"/>
  <c r="AD905" i="98"/>
  <c r="AE905" i="98" s="1"/>
  <c r="AF905" i="98" s="1"/>
  <c r="AG905" i="98" s="1"/>
  <c r="AC905" i="98"/>
  <c r="AD904" i="98"/>
  <c r="AE904" i="98" s="1"/>
  <c r="AF904" i="98" s="1"/>
  <c r="AG904" i="98" s="1"/>
  <c r="AC904" i="98"/>
  <c r="AD903" i="98"/>
  <c r="AE903" i="98" s="1"/>
  <c r="AF903" i="98" s="1"/>
  <c r="AG903" i="98" s="1"/>
  <c r="AC903" i="98"/>
  <c r="AD902" i="98"/>
  <c r="AE902" i="98" s="1"/>
  <c r="AF902" i="98" s="1"/>
  <c r="AG902" i="98" s="1"/>
  <c r="AC902" i="98"/>
  <c r="AD901" i="98"/>
  <c r="AE901" i="98" s="1"/>
  <c r="AF901" i="98" s="1"/>
  <c r="AG901" i="98" s="1"/>
  <c r="AC901" i="98"/>
  <c r="AD900" i="98"/>
  <c r="AE900" i="98" s="1"/>
  <c r="AF900" i="98" s="1"/>
  <c r="AG900" i="98" s="1"/>
  <c r="AC900" i="98"/>
  <c r="AD899" i="98"/>
  <c r="AE899" i="98" s="1"/>
  <c r="AF899" i="98" s="1"/>
  <c r="AG899" i="98" s="1"/>
  <c r="AC899" i="98"/>
  <c r="AD898" i="98"/>
  <c r="AE898" i="98" s="1"/>
  <c r="AF898" i="98" s="1"/>
  <c r="AG898" i="98" s="1"/>
  <c r="AC898" i="98"/>
  <c r="AD897" i="98"/>
  <c r="AE897" i="98" s="1"/>
  <c r="AF897" i="98" s="1"/>
  <c r="AG897" i="98" s="1"/>
  <c r="AC897" i="98"/>
  <c r="AD896" i="98"/>
  <c r="AE896" i="98" s="1"/>
  <c r="AF896" i="98" s="1"/>
  <c r="AG896" i="98" s="1"/>
  <c r="AC896" i="98"/>
  <c r="AD895" i="98"/>
  <c r="AE895" i="98" s="1"/>
  <c r="AF895" i="98" s="1"/>
  <c r="AG895" i="98" s="1"/>
  <c r="AC895" i="98"/>
  <c r="AD894" i="98"/>
  <c r="AE894" i="98" s="1"/>
  <c r="AF894" i="98" s="1"/>
  <c r="AG894" i="98" s="1"/>
  <c r="AC894" i="98"/>
  <c r="AF893" i="98"/>
  <c r="AG893" i="98" s="1"/>
  <c r="AD893" i="98"/>
  <c r="AE893" i="98" s="1"/>
  <c r="AC893" i="98"/>
  <c r="AD892" i="98"/>
  <c r="AE892" i="98" s="1"/>
  <c r="AF892" i="98" s="1"/>
  <c r="AG892" i="98" s="1"/>
  <c r="AC892" i="98"/>
  <c r="AD891" i="98"/>
  <c r="AE891" i="98" s="1"/>
  <c r="AF891" i="98" s="1"/>
  <c r="AG891" i="98" s="1"/>
  <c r="AC891" i="98"/>
  <c r="AD890" i="98"/>
  <c r="AE890" i="98" s="1"/>
  <c r="AF890" i="98" s="1"/>
  <c r="AG890" i="98" s="1"/>
  <c r="AC890" i="98"/>
  <c r="AD889" i="98"/>
  <c r="AE889" i="98" s="1"/>
  <c r="AF889" i="98" s="1"/>
  <c r="AG889" i="98" s="1"/>
  <c r="AC889" i="98"/>
  <c r="AD888" i="98"/>
  <c r="AE888" i="98" s="1"/>
  <c r="AF888" i="98" s="1"/>
  <c r="AG888" i="98" s="1"/>
  <c r="AC888" i="98"/>
  <c r="AD887" i="98"/>
  <c r="AE887" i="98" s="1"/>
  <c r="AF887" i="98" s="1"/>
  <c r="AG887" i="98" s="1"/>
  <c r="AC887" i="98"/>
  <c r="AD886" i="98"/>
  <c r="AE886" i="98" s="1"/>
  <c r="AF886" i="98" s="1"/>
  <c r="AG886" i="98" s="1"/>
  <c r="AC886" i="98"/>
  <c r="AD885" i="98"/>
  <c r="AE885" i="98" s="1"/>
  <c r="AF885" i="98" s="1"/>
  <c r="AG885" i="98" s="1"/>
  <c r="AC885" i="98"/>
  <c r="AD884" i="98"/>
  <c r="AE884" i="98" s="1"/>
  <c r="AF884" i="98" s="1"/>
  <c r="AG884" i="98" s="1"/>
  <c r="AC884" i="98"/>
  <c r="AD883" i="98"/>
  <c r="AE883" i="98" s="1"/>
  <c r="AF883" i="98" s="1"/>
  <c r="AG883" i="98" s="1"/>
  <c r="AC883" i="98"/>
  <c r="AD882" i="98"/>
  <c r="AE882" i="98" s="1"/>
  <c r="AF882" i="98" s="1"/>
  <c r="AG882" i="98" s="1"/>
  <c r="AC882" i="98"/>
  <c r="AD881" i="98"/>
  <c r="AE881" i="98" s="1"/>
  <c r="AF881" i="98" s="1"/>
  <c r="AG881" i="98" s="1"/>
  <c r="AC881" i="98"/>
  <c r="AD880" i="98"/>
  <c r="AE880" i="98" s="1"/>
  <c r="AF880" i="98" s="1"/>
  <c r="AG880" i="98" s="1"/>
  <c r="AC880" i="98"/>
  <c r="AD879" i="98"/>
  <c r="AE879" i="98" s="1"/>
  <c r="AF879" i="98" s="1"/>
  <c r="AG879" i="98" s="1"/>
  <c r="AC879" i="98"/>
  <c r="AD878" i="98"/>
  <c r="AE878" i="98" s="1"/>
  <c r="AF878" i="98" s="1"/>
  <c r="AG878" i="98" s="1"/>
  <c r="AC878" i="98"/>
  <c r="AD877" i="98"/>
  <c r="AE877" i="98" s="1"/>
  <c r="AF877" i="98" s="1"/>
  <c r="AG877" i="98" s="1"/>
  <c r="AC877" i="98"/>
  <c r="AD876" i="98"/>
  <c r="AE876" i="98" s="1"/>
  <c r="AF876" i="98" s="1"/>
  <c r="AG876" i="98" s="1"/>
  <c r="AC876" i="98"/>
  <c r="AD875" i="98"/>
  <c r="AE875" i="98" s="1"/>
  <c r="AF875" i="98" s="1"/>
  <c r="AG875" i="98" s="1"/>
  <c r="AC875" i="98"/>
  <c r="AD874" i="98"/>
  <c r="AE874" i="98" s="1"/>
  <c r="AF874" i="98" s="1"/>
  <c r="AG874" i="98" s="1"/>
  <c r="AC874" i="98"/>
  <c r="AD873" i="98"/>
  <c r="AE873" i="98" s="1"/>
  <c r="AF873" i="98" s="1"/>
  <c r="AG873" i="98" s="1"/>
  <c r="AC873" i="98"/>
  <c r="AD872" i="98"/>
  <c r="AE872" i="98" s="1"/>
  <c r="AF872" i="98" s="1"/>
  <c r="AG872" i="98" s="1"/>
  <c r="AC872" i="98"/>
  <c r="AD871" i="98"/>
  <c r="AE871" i="98" s="1"/>
  <c r="AF871" i="98" s="1"/>
  <c r="AG871" i="98" s="1"/>
  <c r="AC871" i="98"/>
  <c r="AD870" i="98"/>
  <c r="AE870" i="98" s="1"/>
  <c r="AF870" i="98" s="1"/>
  <c r="AG870" i="98" s="1"/>
  <c r="AC870" i="98"/>
  <c r="AD869" i="98"/>
  <c r="AE869" i="98" s="1"/>
  <c r="AF869" i="98" s="1"/>
  <c r="AG869" i="98" s="1"/>
  <c r="AC869" i="98"/>
  <c r="AD868" i="98"/>
  <c r="AE868" i="98" s="1"/>
  <c r="AF868" i="98" s="1"/>
  <c r="AG868" i="98" s="1"/>
  <c r="AC868" i="98"/>
  <c r="AD867" i="98"/>
  <c r="AE867" i="98" s="1"/>
  <c r="AF867" i="98" s="1"/>
  <c r="AG867" i="98" s="1"/>
  <c r="AC867" i="98"/>
  <c r="AD866" i="98"/>
  <c r="AE866" i="98" s="1"/>
  <c r="AF866" i="98" s="1"/>
  <c r="AG866" i="98" s="1"/>
  <c r="AC866" i="98"/>
  <c r="AD865" i="98"/>
  <c r="AE865" i="98" s="1"/>
  <c r="AF865" i="98" s="1"/>
  <c r="AG865" i="98" s="1"/>
  <c r="AC865" i="98"/>
  <c r="AD864" i="98"/>
  <c r="AE864" i="98" s="1"/>
  <c r="AF864" i="98" s="1"/>
  <c r="AG864" i="98" s="1"/>
  <c r="AC864" i="98"/>
  <c r="AD863" i="98"/>
  <c r="AE863" i="98" s="1"/>
  <c r="AF863" i="98" s="1"/>
  <c r="AG863" i="98" s="1"/>
  <c r="AC863" i="98"/>
  <c r="AD862" i="98"/>
  <c r="AE862" i="98" s="1"/>
  <c r="AF862" i="98" s="1"/>
  <c r="AG862" i="98" s="1"/>
  <c r="AC862" i="98"/>
  <c r="AD861" i="98"/>
  <c r="AE861" i="98" s="1"/>
  <c r="AF861" i="98" s="1"/>
  <c r="AG861" i="98" s="1"/>
  <c r="AC861" i="98"/>
  <c r="AD860" i="98"/>
  <c r="AE860" i="98" s="1"/>
  <c r="AF860" i="98" s="1"/>
  <c r="AG860" i="98" s="1"/>
  <c r="AC860" i="98"/>
  <c r="AG859" i="98"/>
  <c r="AD859" i="98"/>
  <c r="AE859" i="98" s="1"/>
  <c r="AF859" i="98" s="1"/>
  <c r="AC859" i="98"/>
  <c r="AD858" i="98"/>
  <c r="AE858" i="98" s="1"/>
  <c r="AF858" i="98" s="1"/>
  <c r="AG858" i="98" s="1"/>
  <c r="AC858" i="98"/>
  <c r="AD857" i="98"/>
  <c r="AE857" i="98" s="1"/>
  <c r="AF857" i="98" s="1"/>
  <c r="AG857" i="98" s="1"/>
  <c r="AC857" i="98"/>
  <c r="AD856" i="98"/>
  <c r="AE856" i="98" s="1"/>
  <c r="AF856" i="98" s="1"/>
  <c r="AG856" i="98" s="1"/>
  <c r="AC856" i="98"/>
  <c r="AD855" i="98"/>
  <c r="AE855" i="98" s="1"/>
  <c r="AF855" i="98" s="1"/>
  <c r="AG855" i="98" s="1"/>
  <c r="AC855" i="98"/>
  <c r="AD854" i="98"/>
  <c r="AE854" i="98" s="1"/>
  <c r="AF854" i="98" s="1"/>
  <c r="AG854" i="98" s="1"/>
  <c r="AC854" i="98"/>
  <c r="AD853" i="98"/>
  <c r="AE853" i="98" s="1"/>
  <c r="AF853" i="98" s="1"/>
  <c r="AG853" i="98" s="1"/>
  <c r="AC853" i="98"/>
  <c r="AD852" i="98"/>
  <c r="AE852" i="98" s="1"/>
  <c r="AF852" i="98" s="1"/>
  <c r="AG852" i="98" s="1"/>
  <c r="AC852" i="98"/>
  <c r="AD851" i="98"/>
  <c r="AE851" i="98" s="1"/>
  <c r="AF851" i="98" s="1"/>
  <c r="AG851" i="98" s="1"/>
  <c r="AC851" i="98"/>
  <c r="AD850" i="98"/>
  <c r="AE850" i="98" s="1"/>
  <c r="AF850" i="98" s="1"/>
  <c r="AG850" i="98" s="1"/>
  <c r="AC850" i="98"/>
  <c r="AD849" i="98"/>
  <c r="AE849" i="98" s="1"/>
  <c r="AF849" i="98" s="1"/>
  <c r="AG849" i="98" s="1"/>
  <c r="AC849" i="98"/>
  <c r="AD848" i="98"/>
  <c r="AE848" i="98" s="1"/>
  <c r="AF848" i="98" s="1"/>
  <c r="AG848" i="98" s="1"/>
  <c r="AC848" i="98"/>
  <c r="AD847" i="98"/>
  <c r="AE847" i="98" s="1"/>
  <c r="AF847" i="98" s="1"/>
  <c r="AG847" i="98" s="1"/>
  <c r="AC847" i="98"/>
  <c r="AD846" i="98"/>
  <c r="AE846" i="98" s="1"/>
  <c r="AF846" i="98" s="1"/>
  <c r="AG846" i="98" s="1"/>
  <c r="AC846" i="98"/>
  <c r="AD845" i="98"/>
  <c r="AE845" i="98" s="1"/>
  <c r="AF845" i="98" s="1"/>
  <c r="AG845" i="98" s="1"/>
  <c r="AC845" i="98"/>
  <c r="AF844" i="98"/>
  <c r="AG844" i="98" s="1"/>
  <c r="AD844" i="98"/>
  <c r="AE844" i="98" s="1"/>
  <c r="AC844" i="98"/>
  <c r="AD843" i="98"/>
  <c r="AE843" i="98" s="1"/>
  <c r="AF843" i="98" s="1"/>
  <c r="AG843" i="98" s="1"/>
  <c r="AC843" i="98"/>
  <c r="AD842" i="98"/>
  <c r="AE842" i="98" s="1"/>
  <c r="AF842" i="98" s="1"/>
  <c r="AG842" i="98" s="1"/>
  <c r="AC842" i="98"/>
  <c r="AD841" i="98"/>
  <c r="AE841" i="98" s="1"/>
  <c r="AF841" i="98" s="1"/>
  <c r="AG841" i="98" s="1"/>
  <c r="AC841" i="98"/>
  <c r="AD840" i="98"/>
  <c r="AE840" i="98" s="1"/>
  <c r="AF840" i="98" s="1"/>
  <c r="AG840" i="98" s="1"/>
  <c r="AC840" i="98"/>
  <c r="AD839" i="98"/>
  <c r="AE839" i="98" s="1"/>
  <c r="AF839" i="98" s="1"/>
  <c r="AG839" i="98" s="1"/>
  <c r="AC839" i="98"/>
  <c r="AD838" i="98"/>
  <c r="AE838" i="98" s="1"/>
  <c r="AF838" i="98" s="1"/>
  <c r="AG838" i="98" s="1"/>
  <c r="AC838" i="98"/>
  <c r="AD837" i="98"/>
  <c r="AE837" i="98" s="1"/>
  <c r="AF837" i="98" s="1"/>
  <c r="AG837" i="98" s="1"/>
  <c r="AC837" i="98"/>
  <c r="AD836" i="98"/>
  <c r="AE836" i="98" s="1"/>
  <c r="AF836" i="98" s="1"/>
  <c r="AG836" i="98" s="1"/>
  <c r="AC836" i="98"/>
  <c r="AD835" i="98"/>
  <c r="AE835" i="98" s="1"/>
  <c r="AF835" i="98" s="1"/>
  <c r="AG835" i="98" s="1"/>
  <c r="AC835" i="98"/>
  <c r="AD834" i="98"/>
  <c r="AE834" i="98" s="1"/>
  <c r="AF834" i="98" s="1"/>
  <c r="AG834" i="98" s="1"/>
  <c r="AC834" i="98"/>
  <c r="AD833" i="98"/>
  <c r="AE833" i="98" s="1"/>
  <c r="AF833" i="98" s="1"/>
  <c r="AG833" i="98" s="1"/>
  <c r="AC833" i="98"/>
  <c r="AD832" i="98"/>
  <c r="AE832" i="98" s="1"/>
  <c r="AF832" i="98" s="1"/>
  <c r="AG832" i="98" s="1"/>
  <c r="AC832" i="98"/>
  <c r="AD831" i="98"/>
  <c r="AE831" i="98" s="1"/>
  <c r="AF831" i="98" s="1"/>
  <c r="AG831" i="98" s="1"/>
  <c r="AC831" i="98"/>
  <c r="AD830" i="98"/>
  <c r="AE830" i="98" s="1"/>
  <c r="AF830" i="98" s="1"/>
  <c r="AG830" i="98" s="1"/>
  <c r="AC830" i="98"/>
  <c r="AD829" i="98"/>
  <c r="AE829" i="98" s="1"/>
  <c r="AF829" i="98" s="1"/>
  <c r="AG829" i="98" s="1"/>
  <c r="AC829" i="98"/>
  <c r="AD828" i="98"/>
  <c r="AE828" i="98" s="1"/>
  <c r="AF828" i="98" s="1"/>
  <c r="AG828" i="98" s="1"/>
  <c r="AC828" i="98"/>
  <c r="AD827" i="98"/>
  <c r="AE827" i="98" s="1"/>
  <c r="AF827" i="98" s="1"/>
  <c r="AG827" i="98" s="1"/>
  <c r="AC827" i="98"/>
  <c r="AD826" i="98"/>
  <c r="AE826" i="98" s="1"/>
  <c r="AF826" i="98" s="1"/>
  <c r="AG826" i="98" s="1"/>
  <c r="AC826" i="98"/>
  <c r="AD825" i="98"/>
  <c r="AE825" i="98" s="1"/>
  <c r="AF825" i="98" s="1"/>
  <c r="AG825" i="98" s="1"/>
  <c r="AC825" i="98"/>
  <c r="AD824" i="98"/>
  <c r="AE824" i="98" s="1"/>
  <c r="AF824" i="98" s="1"/>
  <c r="AG824" i="98" s="1"/>
  <c r="AC824" i="98"/>
  <c r="AD823" i="98"/>
  <c r="AE823" i="98" s="1"/>
  <c r="AF823" i="98" s="1"/>
  <c r="AG823" i="98" s="1"/>
  <c r="AC823" i="98"/>
  <c r="AD822" i="98"/>
  <c r="AE822" i="98" s="1"/>
  <c r="AF822" i="98" s="1"/>
  <c r="AG822" i="98" s="1"/>
  <c r="AC822" i="98"/>
  <c r="AE821" i="98"/>
  <c r="AF821" i="98" s="1"/>
  <c r="AG821" i="98" s="1"/>
  <c r="AD821" i="98"/>
  <c r="AC821" i="98"/>
  <c r="AD820" i="98"/>
  <c r="AE820" i="98" s="1"/>
  <c r="AF820" i="98" s="1"/>
  <c r="AG820" i="98" s="1"/>
  <c r="AC820" i="98"/>
  <c r="AD819" i="98"/>
  <c r="AE819" i="98" s="1"/>
  <c r="AF819" i="98" s="1"/>
  <c r="AG819" i="98" s="1"/>
  <c r="AC819" i="98"/>
  <c r="AD818" i="98"/>
  <c r="AE818" i="98" s="1"/>
  <c r="AF818" i="98" s="1"/>
  <c r="AG818" i="98" s="1"/>
  <c r="AC818" i="98"/>
  <c r="AD817" i="98"/>
  <c r="AE817" i="98" s="1"/>
  <c r="AF817" i="98" s="1"/>
  <c r="AG817" i="98" s="1"/>
  <c r="AC817" i="98"/>
  <c r="AD816" i="98"/>
  <c r="AE816" i="98" s="1"/>
  <c r="AF816" i="98" s="1"/>
  <c r="AG816" i="98" s="1"/>
  <c r="AC816" i="98"/>
  <c r="AD815" i="98"/>
  <c r="AE815" i="98" s="1"/>
  <c r="AF815" i="98" s="1"/>
  <c r="AG815" i="98" s="1"/>
  <c r="AC815" i="98"/>
  <c r="AD814" i="98"/>
  <c r="AE814" i="98" s="1"/>
  <c r="AF814" i="98" s="1"/>
  <c r="AG814" i="98" s="1"/>
  <c r="AC814" i="98"/>
  <c r="AD813" i="98"/>
  <c r="AE813" i="98" s="1"/>
  <c r="AF813" i="98" s="1"/>
  <c r="AG813" i="98" s="1"/>
  <c r="AC813" i="98"/>
  <c r="AD812" i="98"/>
  <c r="AE812" i="98" s="1"/>
  <c r="AF812" i="98" s="1"/>
  <c r="AG812" i="98" s="1"/>
  <c r="AC812" i="98"/>
  <c r="AD811" i="98"/>
  <c r="AE811" i="98" s="1"/>
  <c r="AF811" i="98" s="1"/>
  <c r="AG811" i="98" s="1"/>
  <c r="AC811" i="98"/>
  <c r="AD810" i="98"/>
  <c r="AE810" i="98" s="1"/>
  <c r="AF810" i="98" s="1"/>
  <c r="AG810" i="98" s="1"/>
  <c r="AC810" i="98"/>
  <c r="AD809" i="98"/>
  <c r="AE809" i="98" s="1"/>
  <c r="AF809" i="98" s="1"/>
  <c r="AG809" i="98" s="1"/>
  <c r="AC809" i="98"/>
  <c r="AD808" i="98"/>
  <c r="AE808" i="98" s="1"/>
  <c r="AF808" i="98" s="1"/>
  <c r="AG808" i="98" s="1"/>
  <c r="AC808" i="98"/>
  <c r="AD807" i="98"/>
  <c r="AE807" i="98" s="1"/>
  <c r="AF807" i="98" s="1"/>
  <c r="AG807" i="98" s="1"/>
  <c r="AC807" i="98"/>
  <c r="AD806" i="98"/>
  <c r="AE806" i="98" s="1"/>
  <c r="AF806" i="98" s="1"/>
  <c r="AG806" i="98" s="1"/>
  <c r="AC806" i="98"/>
  <c r="AD805" i="98"/>
  <c r="AE805" i="98" s="1"/>
  <c r="AF805" i="98" s="1"/>
  <c r="AG805" i="98" s="1"/>
  <c r="AC805" i="98"/>
  <c r="AD804" i="98"/>
  <c r="AE804" i="98" s="1"/>
  <c r="AF804" i="98" s="1"/>
  <c r="AG804" i="98" s="1"/>
  <c r="AC804" i="98"/>
  <c r="AD803" i="98"/>
  <c r="AE803" i="98" s="1"/>
  <c r="AF803" i="98" s="1"/>
  <c r="AG803" i="98" s="1"/>
  <c r="AC803" i="98"/>
  <c r="AD802" i="98"/>
  <c r="AE802" i="98" s="1"/>
  <c r="AF802" i="98" s="1"/>
  <c r="AG802" i="98" s="1"/>
  <c r="AC802" i="98"/>
  <c r="AD801" i="98"/>
  <c r="AE801" i="98" s="1"/>
  <c r="AF801" i="98" s="1"/>
  <c r="AG801" i="98" s="1"/>
  <c r="AC801" i="98"/>
  <c r="AD800" i="98"/>
  <c r="AE800" i="98" s="1"/>
  <c r="AF800" i="98" s="1"/>
  <c r="AG800" i="98" s="1"/>
  <c r="AC800" i="98"/>
  <c r="AD799" i="98"/>
  <c r="AE799" i="98" s="1"/>
  <c r="AF799" i="98" s="1"/>
  <c r="AG799" i="98" s="1"/>
  <c r="AC799" i="98"/>
  <c r="AD798" i="98"/>
  <c r="AE798" i="98" s="1"/>
  <c r="AF798" i="98" s="1"/>
  <c r="AG798" i="98" s="1"/>
  <c r="AC798" i="98"/>
  <c r="AD797" i="98"/>
  <c r="AE797" i="98" s="1"/>
  <c r="AF797" i="98" s="1"/>
  <c r="AG797" i="98" s="1"/>
  <c r="AC797" i="98"/>
  <c r="AD796" i="98"/>
  <c r="AE796" i="98" s="1"/>
  <c r="AF796" i="98" s="1"/>
  <c r="AG796" i="98" s="1"/>
  <c r="AC796" i="98"/>
  <c r="AD795" i="98"/>
  <c r="AE795" i="98" s="1"/>
  <c r="AF795" i="98" s="1"/>
  <c r="AG795" i="98" s="1"/>
  <c r="AC795" i="98"/>
  <c r="AD794" i="98"/>
  <c r="AE794" i="98" s="1"/>
  <c r="AF794" i="98" s="1"/>
  <c r="AG794" i="98" s="1"/>
  <c r="AC794" i="98"/>
  <c r="AD793" i="98"/>
  <c r="AE793" i="98" s="1"/>
  <c r="AF793" i="98" s="1"/>
  <c r="AG793" i="98" s="1"/>
  <c r="AC793" i="98"/>
  <c r="AD792" i="98"/>
  <c r="AE792" i="98" s="1"/>
  <c r="AF792" i="98" s="1"/>
  <c r="AG792" i="98" s="1"/>
  <c r="AC792" i="98"/>
  <c r="AD791" i="98"/>
  <c r="AE791" i="98" s="1"/>
  <c r="AF791" i="98" s="1"/>
  <c r="AG791" i="98" s="1"/>
  <c r="AC791" i="98"/>
  <c r="AD790" i="98"/>
  <c r="AE790" i="98" s="1"/>
  <c r="AF790" i="98" s="1"/>
  <c r="AG790" i="98" s="1"/>
  <c r="AC790" i="98"/>
  <c r="AD789" i="98"/>
  <c r="AE789" i="98" s="1"/>
  <c r="AF789" i="98" s="1"/>
  <c r="AG789" i="98" s="1"/>
  <c r="AC789" i="98"/>
  <c r="AG788" i="98"/>
  <c r="AF788" i="98"/>
  <c r="Z22" i="74" l="1"/>
  <c r="AA22" i="74"/>
  <c r="AB22" i="74"/>
  <c r="AC22" i="74"/>
  <c r="Z24" i="74"/>
  <c r="AA24" i="74"/>
  <c r="AB24" i="74"/>
  <c r="Y22" i="74"/>
  <c r="Y24" i="74"/>
</calcChain>
</file>

<file path=xl/sharedStrings.xml><?xml version="1.0" encoding="utf-8"?>
<sst xmlns="http://schemas.openxmlformats.org/spreadsheetml/2006/main" count="1489" uniqueCount="194">
  <si>
    <t>C10</t>
  </si>
  <si>
    <t>EUR</t>
  </si>
  <si>
    <t>FR</t>
  </si>
  <si>
    <t>LU</t>
  </si>
  <si>
    <t>ES</t>
  </si>
  <si>
    <t>HKD</t>
  </si>
  <si>
    <t>THB</t>
  </si>
  <si>
    <t>AT</t>
  </si>
  <si>
    <t>DE</t>
  </si>
  <si>
    <t>MT</t>
  </si>
  <si>
    <t>SEK</t>
  </si>
  <si>
    <t>INR</t>
  </si>
  <si>
    <t>TRY</t>
  </si>
  <si>
    <t>BE</t>
  </si>
  <si>
    <t>GR</t>
  </si>
  <si>
    <t>NL</t>
  </si>
  <si>
    <t>CHF</t>
  </si>
  <si>
    <t>JPY</t>
  </si>
  <si>
    <t>USD</t>
  </si>
  <si>
    <t>BGN</t>
  </si>
  <si>
    <t>HUF</t>
  </si>
  <si>
    <t>NOK</t>
  </si>
  <si>
    <t>GBP</t>
  </si>
  <si>
    <t>MYR</t>
  </si>
  <si>
    <t>HRK</t>
  </si>
  <si>
    <t>ISK</t>
  </si>
  <si>
    <t>PLN</t>
  </si>
  <si>
    <t>AUD</t>
  </si>
  <si>
    <t>MXN</t>
  </si>
  <si>
    <t>CY</t>
  </si>
  <si>
    <t>IE</t>
  </si>
  <si>
    <t>PT</t>
  </si>
  <si>
    <t>BRL</t>
  </si>
  <si>
    <t>NZD</t>
  </si>
  <si>
    <t>CZK</t>
  </si>
  <si>
    <t>IT</t>
  </si>
  <si>
    <t>RON</t>
  </si>
  <si>
    <t>CAD</t>
  </si>
  <si>
    <t>SGD</t>
  </si>
  <si>
    <t>DKK</t>
  </si>
  <si>
    <t>RUB</t>
  </si>
  <si>
    <t>CLP</t>
  </si>
  <si>
    <t>ZAR</t>
  </si>
  <si>
    <t>EE</t>
  </si>
  <si>
    <t>SK</t>
  </si>
  <si>
    <t>CNY</t>
  </si>
  <si>
    <t>KRW</t>
  </si>
  <si>
    <t>FI</t>
  </si>
  <si>
    <t>SI</t>
  </si>
  <si>
    <t>COP</t>
  </si>
  <si>
    <t>TWD</t>
  </si>
  <si>
    <t>LONG TERM AVERAGE OF SPREADS. ASSETS OTHER THAN CENTRAL GOVERNMENT AND CENTRAL BANK BONDS</t>
  </si>
  <si>
    <t>EURO</t>
  </si>
  <si>
    <t>Long Term Average Spreads CENTRAL GOVERNMENT BONDS</t>
  </si>
  <si>
    <t>Long Term Average Spreads CORPORTE BONDS</t>
  </si>
  <si>
    <r>
      <t xml:space="preserve">Corporate bonds: Fundamental spread, probability of default and cost of downgrade 
</t>
    </r>
    <r>
      <rPr>
        <i/>
        <sz val="11"/>
        <color theme="0"/>
        <rFont val="Verdana"/>
        <family val="2"/>
      </rPr>
      <t>(click on the relevant currency)</t>
    </r>
  </si>
  <si>
    <t>EUR_Finan_0</t>
  </si>
  <si>
    <t>EUR_Finan_2</t>
  </si>
  <si>
    <t>EUR_Finan_3</t>
  </si>
  <si>
    <t>EUR_Finan_4</t>
  </si>
  <si>
    <t>EUR_Finan_5</t>
  </si>
  <si>
    <t>EUR_Finan_6</t>
  </si>
  <si>
    <t>EUR_Nonfinan_0</t>
  </si>
  <si>
    <t>EUR_Nonfinan_1</t>
  </si>
  <si>
    <t>EUR_Nonfinan_2</t>
  </si>
  <si>
    <t>EUR_Nonfinan_3</t>
  </si>
  <si>
    <t>EUR_Nonfinan_4</t>
  </si>
  <si>
    <t>EUR_Nonfinan_5</t>
  </si>
  <si>
    <t>EUR_Nonfinan_6</t>
  </si>
  <si>
    <t>GBP_Finan_0</t>
  </si>
  <si>
    <t>GBP_Finan_1</t>
  </si>
  <si>
    <t>GBP_Finan_2</t>
  </si>
  <si>
    <t>GBP_Finan_3</t>
  </si>
  <si>
    <t>GBP_Finan_4</t>
  </si>
  <si>
    <t>GBP_Finan_5</t>
  </si>
  <si>
    <t>GBP_Finan_6</t>
  </si>
  <si>
    <t>GBP_Nonfinan_0</t>
  </si>
  <si>
    <t>GBP_Nonfinan_1</t>
  </si>
  <si>
    <t>GBP_Nonfinan_2</t>
  </si>
  <si>
    <t>GBP_Nonfinan_3</t>
  </si>
  <si>
    <t>GBP_Nonfinan_4</t>
  </si>
  <si>
    <t>GBP_Nonfinan_5</t>
  </si>
  <si>
    <t>GBP_Nonfinan_6</t>
  </si>
  <si>
    <t>USD_Finan_0</t>
  </si>
  <si>
    <t>USD_Finan_1</t>
  </si>
  <si>
    <t>USD_Finan_2</t>
  </si>
  <si>
    <t>USD_Finan_3</t>
  </si>
  <si>
    <t>USD_Finan_4</t>
  </si>
  <si>
    <t>USD_Finan_5</t>
  </si>
  <si>
    <t>USD_Finan_6</t>
  </si>
  <si>
    <t>USD_Nonfinan_0</t>
  </si>
  <si>
    <t>USD_Nonfinan_1</t>
  </si>
  <si>
    <t>USD_Nonfinan_2</t>
  </si>
  <si>
    <t>USD_Nonfinan_3</t>
  </si>
  <si>
    <t>USD_Nonfinan_4</t>
  </si>
  <si>
    <t>USD_Nonfinan_5</t>
  </si>
  <si>
    <t>USD_Nonfinan_6</t>
  </si>
  <si>
    <t>EUR_Finan_1</t>
  </si>
  <si>
    <t>(percentages)</t>
  </si>
  <si>
    <t>Long Term Average Spreads BASIC RFR to the Euro</t>
  </si>
  <si>
    <t>LONG TERM AVERAGE OF SPREADS. BASIC RISK FREE CURVES TO THE EURO</t>
  </si>
  <si>
    <t>CORPORATE BONDS</t>
  </si>
  <si>
    <t>LONG TERM AVERAGE OF SPREADS (LTAS). CENTRAL GOVERNMENT AND CENTRAL BANK BONDS</t>
  </si>
  <si>
    <t>Maturity</t>
  </si>
  <si>
    <t>Reconstruction of the ECB curve all governments for the period 1/1/1999 to 1/9/2004</t>
  </si>
  <si>
    <t>(calculation of the long term average of spreads of the volatility adjustment for the Euro)</t>
  </si>
  <si>
    <t>The reconstruction has been developed using a weighted basket of bonds issued by central governments of the Euro area.</t>
  </si>
  <si>
    <t>The weights have been based on the relative composition during the period of reconstruction of the outstanding amounts of the government bonds of the basket, taking as total the sum of their outstanding amounts
 (Source: European Central Bank Statistical Data, https://www.ecb.europa.eu/stats/money/securities/html/index.en.html).</t>
  </si>
  <si>
    <t>Disclaimer:</t>
  </si>
  <si>
    <t xml:space="preserve">The content of this worksheet is made available by EIOPA for public information purposes only. It is not intended to be used for any other purpose. </t>
  </si>
  <si>
    <t xml:space="preserve">EIOPA shall not be liable for any error or inaccuracy in the content of this section, for any action taken in reliance thereon. </t>
  </si>
  <si>
    <t xml:space="preserve">EIOPA expressly disclaims all warranties, expressed or implied, as to the accuracy of any of the content provided or as to the merchantability or fitness of the content provided. </t>
  </si>
  <si>
    <t xml:space="preserve">EIOPA does not endorse or take responsibility for any replication of the content of this section on other websites or in any other form of redistribution. </t>
  </si>
  <si>
    <t xml:space="preserve">This disclaimer is without prejudice to the general disclaimer and copyright of EIOPA (https://eiopa.europa.eu/information/legal-notice/index.html). </t>
  </si>
  <si>
    <t>x=</t>
  </si>
  <si>
    <t>y=</t>
  </si>
  <si>
    <t>36 months</t>
  </si>
  <si>
    <t>Equally weighted average</t>
  </si>
  <si>
    <t/>
  </si>
  <si>
    <t>Raw dampener MSDLE15 (no limits)</t>
  </si>
  <si>
    <t>Dampener MSDLE15</t>
  </si>
  <si>
    <t>LT average</t>
  </si>
  <si>
    <t>Annualized</t>
  </si>
  <si>
    <t>rates</t>
  </si>
  <si>
    <t>The behaviour of the basket has been established based on the ECB yield curve for Euro area all central government bonds, annualizing the interest rates (Source: European Central Bank, https://www.ecb.europa.eu/stats/money/yc/html/index.en.html).</t>
  </si>
  <si>
    <t>Credit quality steps</t>
  </si>
  <si>
    <t>Country</t>
  </si>
  <si>
    <t>Issuer</t>
  </si>
  <si>
    <t>BG</t>
  </si>
  <si>
    <t>HR</t>
  </si>
  <si>
    <t>CZ</t>
  </si>
  <si>
    <t>DK</t>
  </si>
  <si>
    <t>HU</t>
  </si>
  <si>
    <t>IS</t>
  </si>
  <si>
    <t>LV</t>
  </si>
  <si>
    <t>LI</t>
  </si>
  <si>
    <t>LT</t>
  </si>
  <si>
    <t>NO</t>
  </si>
  <si>
    <t>PL</t>
  </si>
  <si>
    <t>RO</t>
  </si>
  <si>
    <t>RU</t>
  </si>
  <si>
    <t>SE</t>
  </si>
  <si>
    <t>CH</t>
  </si>
  <si>
    <t>UK</t>
  </si>
  <si>
    <t>AU</t>
  </si>
  <si>
    <t>BR</t>
  </si>
  <si>
    <t>CA</t>
  </si>
  <si>
    <t>CL</t>
  </si>
  <si>
    <t>CN</t>
  </si>
  <si>
    <t>CO</t>
  </si>
  <si>
    <t>HK</t>
  </si>
  <si>
    <t>IN</t>
  </si>
  <si>
    <t>JP</t>
  </si>
  <si>
    <t>MY</t>
  </si>
  <si>
    <t>MX</t>
  </si>
  <si>
    <t>NZ</t>
  </si>
  <si>
    <t>SG</t>
  </si>
  <si>
    <t>ZA</t>
  </si>
  <si>
    <t>KR</t>
  </si>
  <si>
    <t>TW</t>
  </si>
  <si>
    <t>TH</t>
  </si>
  <si>
    <t>TR</t>
  </si>
  <si>
    <t>US</t>
  </si>
  <si>
    <t>LIC</t>
  </si>
  <si>
    <t>LONG TERM AVERAGE SPECIFIC INDICES</t>
  </si>
  <si>
    <t>LTAS</t>
  </si>
  <si>
    <t>Index</t>
  </si>
  <si>
    <t>Long Term Average
Specific Indices</t>
  </si>
  <si>
    <t>Reconstructed ECB 
interest rates for 
1/1999 - 8/2004</t>
  </si>
  <si>
    <t>LTAS DKK Nykredit index</t>
  </si>
  <si>
    <t xml:space="preserve">From 31 years onwards, the values for 30 years apply </t>
  </si>
  <si>
    <t>The fundamental spread provided for corporate bonds is the maximum of 35%·LTAS and PD+CoD.
Therefore undertakings will calculate the FS other than PD as maximum of (CoD ; and FS - PD )</t>
  </si>
  <si>
    <t>FUNDAMENTAL SPREADS / RISK CORRECTION. CENTRAL GOVERNMENT AND CENTRAL BANK BONDS</t>
  </si>
  <si>
    <t>Fundamental Spreads CENTRAL GOVERNMENT BONDS</t>
  </si>
  <si>
    <t>n/a</t>
  </si>
  <si>
    <t>Fundamental spread = 30% LTAS for exposures to EEA central government and central banks and 35% LTAS for exposures to central governments and central banks of other countries. 
Negative results are set to zero. Results are rounded to two decimals.</t>
  </si>
  <si>
    <t>Financial. Probability of default(probability)</t>
  </si>
  <si>
    <t>Financial. Probability of default(percentages)</t>
  </si>
  <si>
    <t>Financial. Fundamental spread(percentages)</t>
  </si>
  <si>
    <t>Financial. Cost of downgrade(percentages)</t>
  </si>
  <si>
    <t>Undertakings will calculate the FS other than PD as maximum of(CoD; and FS - PD)</t>
  </si>
  <si>
    <t>Non-financial. Probability of default(probability)</t>
  </si>
  <si>
    <t>Non-financial. Probability of default(percentages)</t>
  </si>
  <si>
    <t>Non-financial. Fundamental spread(percentages)</t>
  </si>
  <si>
    <t>Non-financial. Cost of downgrade(percentages)</t>
  </si>
  <si>
    <t>Transition Matrix Information</t>
  </si>
  <si>
    <t>Financial bonds</t>
  </si>
  <si>
    <t>Pool Start Dates</t>
  </si>
  <si>
    <t>Non-Financial bonds</t>
  </si>
  <si>
    <t>Information on the Transition Matrices</t>
  </si>
  <si>
    <t>31-01-2021</t>
  </si>
  <si>
    <t>EIOPA_RFR_20210131_PD_Cod.xlsx</t>
  </si>
  <si>
    <t>The input data were downloaded by EIOPA on 25 January 2021.</t>
  </si>
  <si>
    <t>01/01/1991 to  01/01/2020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</si>
</sst>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dd/mm/yy;@"/>
    <numFmt numFmtId="166" formatCode="_(* #,##0.00_);_(* \(#,##0.00\);_(* &quot;-&quot;??_);_(@_)"/>
    <numFmt numFmtId="167" formatCode="0.000"/>
  </numFmts>
  <fonts count="42" x14ac:knownFonts="1">
    <font>
      <sz val="11"/>
      <color theme="1"/>
      <name val="Calibri"/>
      <family val="2"/>
    </font>
    <font>
      <sz val="11"/>
      <color theme="1"/>
      <name val="Calibri"/>
      <family val="2"/>
    </font>
    <font>
      <sz val="11"/>
      <color theme="1"/>
      <name val="Calibri"/>
      <family val="2"/>
      <scheme val="minor"/>
    </font>
    <font>
      <sz val="10"/>
      <color theme="1"/>
      <name val="Verdana"/>
      <family val="2"/>
    </font>
    <font>
      <b/>
      <sz val="12"/>
      <color theme="1"/>
      <name val="Verdana"/>
      <family val="2"/>
    </font>
    <font>
      <b/>
      <sz val="11"/>
      <color theme="1"/>
      <name val="Calibri"/>
      <family val="2"/>
    </font>
    <font>
      <sz val="10"/>
      <color theme="1"/>
      <name val="Calibri"/>
      <family val="2"/>
    </font>
    <font>
      <u/>
      <sz val="11"/>
      <color theme="10"/>
      <name val="Calibri"/>
      <family val="2"/>
    </font>
    <font>
      <b/>
      <i/>
      <sz val="11"/>
      <color rgb="FF000099"/>
      <name val="Calibri"/>
      <family val="2"/>
    </font>
    <font>
      <b/>
      <sz val="11"/>
      <color theme="0"/>
      <name val="Verdana"/>
      <family val="2"/>
    </font>
    <font>
      <b/>
      <sz val="11"/>
      <color theme="1"/>
      <name val="Verdana"/>
      <family val="2"/>
    </font>
    <font>
      <b/>
      <sz val="10"/>
      <color theme="1"/>
      <name val="Calibri"/>
      <family val="2"/>
    </font>
    <font>
      <b/>
      <sz val="12"/>
      <color theme="1"/>
      <name val="Calibri"/>
      <family val="2"/>
    </font>
    <font>
      <i/>
      <sz val="11"/>
      <color rgb="FF000099"/>
      <name val="Verdana"/>
      <family val="2"/>
    </font>
    <font>
      <i/>
      <sz val="11"/>
      <color theme="0"/>
      <name val="Verdana"/>
      <family val="2"/>
    </font>
    <font>
      <b/>
      <sz val="11"/>
      <color rgb="FF000066"/>
      <name val="Calibri"/>
      <family val="2"/>
    </font>
    <font>
      <b/>
      <i/>
      <sz val="11"/>
      <color rgb="FF000066"/>
      <name val="Verdana"/>
      <family val="2"/>
    </font>
    <font>
      <sz val="11"/>
      <color rgb="FF000066"/>
      <name val="Calibri"/>
      <family val="2"/>
    </font>
    <font>
      <b/>
      <i/>
      <sz val="10"/>
      <color theme="1"/>
      <name val="Verdana"/>
      <family val="2"/>
    </font>
    <font>
      <sz val="9"/>
      <color theme="1"/>
      <name val="Verdana"/>
      <family val="2"/>
    </font>
    <font>
      <sz val="11"/>
      <color theme="1"/>
      <name val="Verdana"/>
      <family val="2"/>
    </font>
    <font>
      <u/>
      <sz val="11"/>
      <color theme="1"/>
      <name val="Verdana"/>
      <family val="2"/>
    </font>
    <font>
      <sz val="11"/>
      <name val="Verdana"/>
      <family val="2"/>
    </font>
    <font>
      <b/>
      <sz val="16"/>
      <color rgb="FF000099"/>
      <name val="Verdana"/>
      <family val="2"/>
    </font>
    <font>
      <sz val="16"/>
      <color rgb="FF000099"/>
      <name val="Verdana"/>
      <family val="2"/>
    </font>
    <font>
      <b/>
      <sz val="14"/>
      <color rgb="FF000099"/>
      <name val="Verdana"/>
      <family val="2"/>
    </font>
    <font>
      <sz val="12"/>
      <color rgb="FF000099"/>
      <name val="Verdana"/>
      <family val="2"/>
    </font>
    <font>
      <b/>
      <u/>
      <sz val="12"/>
      <color rgb="FF000099"/>
      <name val="Verdana"/>
      <family val="2"/>
    </font>
    <font>
      <sz val="12"/>
      <color theme="1"/>
      <name val="Calibri"/>
      <family val="2"/>
    </font>
    <font>
      <sz val="12"/>
      <color theme="1"/>
      <name val="Verdana"/>
      <family val="2"/>
    </font>
    <font>
      <b/>
      <sz val="12"/>
      <color rgb="FF000099"/>
      <name val="Verdana"/>
      <family val="2"/>
    </font>
    <font>
      <b/>
      <sz val="13"/>
      <color rgb="FF000099"/>
      <name val="Verdana"/>
      <family val="2"/>
    </font>
    <font>
      <u/>
      <sz val="11"/>
      <color theme="10"/>
      <name val="Calibri"/>
      <family val="2"/>
      <scheme val="minor"/>
    </font>
    <font>
      <sz val="11"/>
      <color rgb="FF000099"/>
      <name val="Verdana"/>
      <family val="2"/>
    </font>
    <font>
      <b/>
      <i/>
      <sz val="10"/>
      <color rgb="FF000066"/>
      <name val="Verdana"/>
      <family val="2"/>
    </font>
    <font>
      <b/>
      <sz val="14"/>
      <color theme="1"/>
      <name val="Verdana"/>
      <family val="2"/>
    </font>
    <font>
      <b/>
      <i/>
      <sz val="11"/>
      <color theme="1"/>
      <name val="Verdana"/>
      <family val="2"/>
    </font>
    <font>
      <b/>
      <sz val="14"/>
      <color theme="0"/>
      <name val="Verdana"/>
      <family val="2"/>
    </font>
    <font>
      <b/>
      <sz val="10"/>
      <color theme="1"/>
      <name val="Verdana"/>
      <family val="2"/>
    </font>
    <font>
      <b/>
      <sz val="10"/>
      <color theme="0"/>
      <name val="Verdana"/>
      <family val="2"/>
    </font>
    <font>
      <i/>
      <sz val="10"/>
      <color theme="1"/>
      <name val="Calibri"/>
      <family val="2"/>
    </font>
    <font>
      <i/>
      <sz val="11"/>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FFCC"/>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39997558519241921"/>
        <bgColor indexed="64"/>
      </patternFill>
    </fill>
    <fill>
      <gradientFill type="path" left="0.5" right="0.5" top="0.5" bottom="0.5">
        <stop position="0">
          <color theme="3" tint="0.59999389629810485"/>
        </stop>
        <stop position="1">
          <color rgb="FF333399"/>
        </stop>
      </gradientFill>
    </fill>
    <fill>
      <gradientFill type="path" left="0.5" right="0.5" top="0.5" bottom="0.5">
        <stop position="0">
          <color theme="4" tint="0.40000610370189521"/>
        </stop>
        <stop position="1">
          <color rgb="FF000066"/>
        </stop>
      </gradientFill>
    </fill>
    <fill>
      <patternFill patternType="solid">
        <fgColor rgb="FFDCE6F1"/>
        <bgColor indexed="64"/>
      </patternFill>
    </fill>
    <fill>
      <patternFill patternType="solid">
        <fgColor rgb="FFFFFF00"/>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dashed">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64"/>
      </left>
      <right/>
      <top style="thin">
        <color indexed="64"/>
      </top>
      <bottom style="dotted">
        <color indexed="64"/>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indexed="64"/>
      </left>
      <right/>
      <top style="dotted">
        <color indexed="64"/>
      </top>
      <bottom style="dotted">
        <color indexed="64"/>
      </bottom>
      <diagonal/>
    </border>
    <border>
      <left style="medium">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thin">
        <color indexed="64"/>
      </left>
      <right/>
      <top style="dotted">
        <color indexed="64"/>
      </top>
      <bottom style="thin">
        <color indexed="64"/>
      </bottom>
      <diagonal/>
    </border>
    <border>
      <left style="medium">
        <color auto="1"/>
      </left>
      <right style="thin">
        <color auto="1"/>
      </right>
      <top style="dotted">
        <color indexed="64"/>
      </top>
      <bottom style="thin">
        <color indexed="64"/>
      </bottom>
      <diagonal/>
    </border>
    <border>
      <left style="thin">
        <color indexed="64"/>
      </left>
      <right style="medium">
        <color auto="1"/>
      </right>
      <top style="dotted">
        <color indexed="64"/>
      </top>
      <bottom style="thin">
        <color indexed="64"/>
      </bottom>
      <diagonal/>
    </border>
    <border>
      <left style="thin">
        <color indexed="64"/>
      </left>
      <right/>
      <top/>
      <bottom style="dotted">
        <color indexed="64"/>
      </bottom>
      <diagonal/>
    </border>
    <border>
      <left style="medium">
        <color auto="1"/>
      </left>
      <right style="thin">
        <color auto="1"/>
      </right>
      <top/>
      <bottom style="dotted">
        <color auto="1"/>
      </bottom>
      <diagonal/>
    </border>
    <border>
      <left style="thin">
        <color indexed="64"/>
      </left>
      <right style="thin">
        <color indexed="64"/>
      </right>
      <top/>
      <bottom style="dotted">
        <color indexed="64"/>
      </bottom>
      <diagonal/>
    </border>
    <border>
      <left style="thin">
        <color auto="1"/>
      </left>
      <right style="medium">
        <color auto="1"/>
      </right>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right style="thin">
        <color indexed="64"/>
      </right>
      <top/>
      <bottom style="dotted">
        <color indexed="64"/>
      </bottom>
      <diagonal/>
    </border>
    <border>
      <left style="medium">
        <color auto="1"/>
      </left>
      <right style="medium">
        <color indexed="64"/>
      </right>
      <top/>
      <bottom/>
      <diagonal/>
    </border>
    <border>
      <left style="medium">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thin">
        <color auto="1"/>
      </right>
      <top style="dotted">
        <color auto="1"/>
      </top>
      <bottom style="medium">
        <color auto="1"/>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style="medium">
        <color rgb="FF000066"/>
      </left>
      <right/>
      <top style="medium">
        <color rgb="FF000066"/>
      </top>
      <bottom/>
      <diagonal/>
    </border>
    <border>
      <left/>
      <right/>
      <top style="medium">
        <color rgb="FF000066"/>
      </top>
      <bottom/>
      <diagonal/>
    </border>
    <border>
      <left/>
      <right style="medium">
        <color rgb="FF000066"/>
      </right>
      <top style="medium">
        <color rgb="FF000066"/>
      </top>
      <bottom/>
      <diagonal/>
    </border>
    <border>
      <left style="medium">
        <color rgb="FF000066"/>
      </left>
      <right/>
      <top/>
      <bottom/>
      <diagonal/>
    </border>
    <border>
      <left/>
      <right style="medium">
        <color rgb="FF000066"/>
      </right>
      <top/>
      <bottom/>
      <diagonal/>
    </border>
    <border>
      <left style="medium">
        <color rgb="FF000066"/>
      </left>
      <right/>
      <top/>
      <bottom style="medium">
        <color rgb="FF000066"/>
      </bottom>
      <diagonal/>
    </border>
    <border>
      <left/>
      <right/>
      <top/>
      <bottom style="medium">
        <color rgb="FF000066"/>
      </bottom>
      <diagonal/>
    </border>
    <border>
      <left/>
      <right style="medium">
        <color rgb="FF000066"/>
      </right>
      <top/>
      <bottom style="medium">
        <color rgb="FF000066"/>
      </bottom>
      <diagonal/>
    </border>
    <border>
      <left style="thin">
        <color rgb="FF000066"/>
      </left>
      <right style="thin">
        <color rgb="FF000066"/>
      </right>
      <top style="thin">
        <color rgb="FF000066"/>
      </top>
      <bottom style="thin">
        <color rgb="FF000066"/>
      </bottom>
      <diagonal/>
    </border>
    <border>
      <left/>
      <right/>
      <top/>
      <bottom style="thick">
        <color rgb="FF000066"/>
      </bottom>
      <diagonal/>
    </border>
    <border>
      <left/>
      <right/>
      <top style="thick">
        <color rgb="FF000066"/>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s>
  <cellStyleXfs count="8">
    <xf numFmtId="0" fontId="0" fillId="0" borderId="0"/>
    <xf numFmtId="0" fontId="2" fillId="0" borderId="0"/>
    <xf numFmtId="9" fontId="2"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32" fillId="0" borderId="0" applyNumberFormat="0" applyFill="0" applyBorder="0" applyAlignment="0" applyProtection="0"/>
    <xf numFmtId="166" fontId="2" fillId="0" borderId="0" applyFont="0" applyFill="0" applyBorder="0" applyAlignment="0" applyProtection="0"/>
  </cellStyleXfs>
  <cellXfs count="183">
    <xf numFmtId="0" fontId="0" fillId="0" borderId="0" xfId="0"/>
    <xf numFmtId="0" fontId="3" fillId="2" borderId="0" xfId="0" applyFont="1" applyFill="1"/>
    <xf numFmtId="0" fontId="3" fillId="2" borderId="0" xfId="0" applyFont="1" applyFill="1" applyAlignment="1">
      <alignment horizontal="center"/>
    </xf>
    <xf numFmtId="0" fontId="3" fillId="0" borderId="0" xfId="0" applyFont="1"/>
    <xf numFmtId="0" fontId="3" fillId="4" borderId="1" xfId="0" applyFont="1" applyFill="1" applyBorder="1" applyAlignment="1">
      <alignment horizontal="center"/>
    </xf>
    <xf numFmtId="0" fontId="3" fillId="5" borderId="5" xfId="0" applyFont="1" applyFill="1" applyBorder="1" applyAlignment="1">
      <alignment horizontal="center"/>
    </xf>
    <xf numFmtId="164" fontId="3" fillId="3" borderId="2" xfId="4" applyNumberFormat="1" applyFont="1" applyFill="1" applyBorder="1"/>
    <xf numFmtId="0" fontId="3" fillId="5" borderId="6" xfId="0" applyFont="1" applyFill="1" applyBorder="1" applyAlignment="1">
      <alignment horizontal="center"/>
    </xf>
    <xf numFmtId="164" fontId="3" fillId="3" borderId="3" xfId="4" applyNumberFormat="1" applyFont="1" applyFill="1" applyBorder="1"/>
    <xf numFmtId="0" fontId="3" fillId="5" borderId="7" xfId="0" applyFont="1" applyFill="1" applyBorder="1" applyAlignment="1">
      <alignment horizontal="center"/>
    </xf>
    <xf numFmtId="164" fontId="3" fillId="3" borderId="4" xfId="4" applyNumberFormat="1" applyFont="1" applyFill="1" applyBorder="1"/>
    <xf numFmtId="0" fontId="4" fillId="2" borderId="0" xfId="0" applyFont="1" applyFill="1"/>
    <xf numFmtId="0" fontId="3" fillId="4" borderId="8" xfId="0" applyFont="1" applyFill="1" applyBorder="1" applyAlignment="1">
      <alignment horizontal="center"/>
    </xf>
    <xf numFmtId="0" fontId="3" fillId="5" borderId="9" xfId="0" applyFont="1" applyFill="1" applyBorder="1" applyAlignment="1">
      <alignment horizontal="center"/>
    </xf>
    <xf numFmtId="0" fontId="3" fillId="6" borderId="10" xfId="0" applyFont="1" applyFill="1" applyBorder="1" applyAlignment="1">
      <alignment horizontal="center"/>
    </xf>
    <xf numFmtId="0" fontId="0" fillId="2" borderId="0" xfId="0" applyFill="1"/>
    <xf numFmtId="0" fontId="6" fillId="2" borderId="0" xfId="0" applyFont="1" applyFill="1"/>
    <xf numFmtId="0" fontId="6" fillId="2" borderId="0" xfId="0" applyFont="1" applyFill="1" applyAlignment="1">
      <alignment horizontal="center" vertical="center"/>
    </xf>
    <xf numFmtId="0" fontId="6" fillId="0" borderId="0" xfId="0" applyFont="1"/>
    <xf numFmtId="0" fontId="10" fillId="2" borderId="0" xfId="0" applyFont="1" applyFill="1"/>
    <xf numFmtId="0" fontId="5" fillId="3" borderId="0" xfId="0" applyFont="1" applyFill="1" applyAlignment="1">
      <alignment horizontal="center"/>
    </xf>
    <xf numFmtId="0" fontId="11" fillId="7" borderId="11" xfId="0" applyFont="1" applyFill="1" applyBorder="1" applyAlignment="1">
      <alignment horizontal="center" vertical="center"/>
    </xf>
    <xf numFmtId="0" fontId="11" fillId="7" borderId="12" xfId="0" applyFont="1" applyFill="1" applyBorder="1" applyAlignment="1">
      <alignment horizontal="center" vertical="center"/>
    </xf>
    <xf numFmtId="0" fontId="11" fillId="4" borderId="13" xfId="0" applyFont="1" applyFill="1" applyBorder="1" applyAlignment="1">
      <alignment horizontal="center"/>
    </xf>
    <xf numFmtId="43" fontId="6" fillId="3" borderId="14" xfId="3" applyFont="1" applyFill="1" applyBorder="1" applyAlignment="1">
      <alignment horizontal="center" vertical="center"/>
    </xf>
    <xf numFmtId="43" fontId="6" fillId="3" borderId="15" xfId="3" applyFont="1" applyFill="1" applyBorder="1" applyAlignment="1">
      <alignment horizontal="center" vertical="center"/>
    </xf>
    <xf numFmtId="43" fontId="6" fillId="3" borderId="16" xfId="3" applyFont="1" applyFill="1" applyBorder="1" applyAlignment="1">
      <alignment horizontal="center" vertical="center"/>
    </xf>
    <xf numFmtId="43" fontId="6" fillId="2" borderId="0" xfId="3" applyFont="1" applyFill="1"/>
    <xf numFmtId="0" fontId="11" fillId="4" borderId="17" xfId="0" applyFont="1" applyFill="1" applyBorder="1" applyAlignment="1">
      <alignment horizontal="center"/>
    </xf>
    <xf numFmtId="43" fontId="6" fillId="3" borderId="18" xfId="3" applyFont="1" applyFill="1" applyBorder="1" applyAlignment="1">
      <alignment horizontal="center" vertical="center"/>
    </xf>
    <xf numFmtId="43" fontId="6" fillId="3" borderId="3" xfId="3" applyFont="1" applyFill="1" applyBorder="1" applyAlignment="1">
      <alignment horizontal="center" vertical="center"/>
    </xf>
    <xf numFmtId="43" fontId="6" fillId="3" borderId="19" xfId="3" applyFont="1" applyFill="1" applyBorder="1" applyAlignment="1">
      <alignment horizontal="center" vertical="center"/>
    </xf>
    <xf numFmtId="0" fontId="11" fillId="4" borderId="20" xfId="0" applyFont="1" applyFill="1" applyBorder="1" applyAlignment="1">
      <alignment horizontal="center"/>
    </xf>
    <xf numFmtId="43" fontId="6" fillId="3" borderId="21" xfId="3" applyFont="1" applyFill="1" applyBorder="1" applyAlignment="1">
      <alignment horizontal="center" vertical="center"/>
    </xf>
    <xf numFmtId="43" fontId="6" fillId="3" borderId="4" xfId="3" applyFont="1" applyFill="1" applyBorder="1" applyAlignment="1">
      <alignment horizontal="center" vertical="center"/>
    </xf>
    <xf numFmtId="43" fontId="6" fillId="3" borderId="22" xfId="3" applyFont="1" applyFill="1" applyBorder="1" applyAlignment="1">
      <alignment horizontal="center" vertical="center"/>
    </xf>
    <xf numFmtId="0" fontId="11" fillId="4" borderId="23" xfId="0" applyFont="1" applyFill="1" applyBorder="1" applyAlignment="1">
      <alignment horizontal="center"/>
    </xf>
    <xf numFmtId="43" fontId="6" fillId="3" borderId="24" xfId="3" applyFont="1" applyFill="1" applyBorder="1" applyAlignment="1">
      <alignment horizontal="center" vertical="center"/>
    </xf>
    <xf numFmtId="43" fontId="6" fillId="3" borderId="25" xfId="3" applyFont="1" applyFill="1" applyBorder="1" applyAlignment="1">
      <alignment horizontal="center" vertical="center"/>
    </xf>
    <xf numFmtId="43" fontId="6" fillId="3" borderId="26" xfId="3" applyFont="1" applyFill="1" applyBorder="1" applyAlignment="1">
      <alignment horizontal="center" vertical="center"/>
    </xf>
    <xf numFmtId="0" fontId="5" fillId="4" borderId="17" xfId="0" applyFont="1" applyFill="1" applyBorder="1" applyAlignment="1">
      <alignment horizontal="center"/>
    </xf>
    <xf numFmtId="0" fontId="0" fillId="3" borderId="18" xfId="0" applyFill="1" applyBorder="1" applyAlignment="1">
      <alignment horizontal="center" vertical="center"/>
    </xf>
    <xf numFmtId="0" fontId="0" fillId="3" borderId="3" xfId="0" applyFill="1" applyBorder="1" applyAlignment="1">
      <alignment horizontal="center" vertical="center"/>
    </xf>
    <xf numFmtId="0" fontId="0" fillId="3" borderId="19" xfId="0" applyFill="1" applyBorder="1" applyAlignment="1">
      <alignment horizontal="center" vertical="center"/>
    </xf>
    <xf numFmtId="0" fontId="5" fillId="4" borderId="20" xfId="0" applyFont="1" applyFill="1" applyBorder="1" applyAlignment="1">
      <alignment horizont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2" borderId="0" xfId="0" applyFill="1" applyBorder="1"/>
    <xf numFmtId="0" fontId="0" fillId="7" borderId="11" xfId="0" applyFill="1" applyBorder="1" applyAlignment="1">
      <alignment horizontal="center"/>
    </xf>
    <xf numFmtId="0" fontId="0" fillId="7" borderId="12" xfId="0" applyFill="1" applyBorder="1" applyAlignment="1">
      <alignment horizontal="center"/>
    </xf>
    <xf numFmtId="0" fontId="0" fillId="2" borderId="30" xfId="0" applyFill="1" applyBorder="1"/>
    <xf numFmtId="0" fontId="0" fillId="2" borderId="31" xfId="0" applyFill="1" applyBorder="1"/>
    <xf numFmtId="0" fontId="0" fillId="8" borderId="33" xfId="0" applyFill="1" applyBorder="1"/>
    <xf numFmtId="43" fontId="0" fillId="3" borderId="34" xfId="3" applyFont="1" applyFill="1" applyBorder="1"/>
    <xf numFmtId="43" fontId="0" fillId="3" borderId="25" xfId="3" applyFont="1" applyFill="1" applyBorder="1"/>
    <xf numFmtId="43" fontId="0" fillId="3" borderId="26" xfId="3" applyFont="1" applyFill="1" applyBorder="1"/>
    <xf numFmtId="43" fontId="0" fillId="2" borderId="0" xfId="3" applyFont="1" applyFill="1"/>
    <xf numFmtId="43" fontId="0" fillId="0" borderId="0" xfId="3" applyFont="1"/>
    <xf numFmtId="0" fontId="0" fillId="8" borderId="36" xfId="0" applyFill="1" applyBorder="1"/>
    <xf numFmtId="43" fontId="0" fillId="3" borderId="37" xfId="3" applyFont="1" applyFill="1" applyBorder="1"/>
    <xf numFmtId="43" fontId="0" fillId="3" borderId="3" xfId="3" applyFont="1" applyFill="1" applyBorder="1"/>
    <xf numFmtId="43" fontId="0" fillId="3" borderId="19" xfId="3" applyFont="1" applyFill="1" applyBorder="1"/>
    <xf numFmtId="0" fontId="0" fillId="8" borderId="38" xfId="0" applyFill="1" applyBorder="1"/>
    <xf numFmtId="43" fontId="0" fillId="3" borderId="39" xfId="3" applyFont="1" applyFill="1" applyBorder="1"/>
    <xf numFmtId="43" fontId="0" fillId="3" borderId="28" xfId="3" applyFont="1" applyFill="1" applyBorder="1"/>
    <xf numFmtId="43" fontId="0" fillId="3" borderId="29" xfId="3" applyFont="1" applyFill="1" applyBorder="1"/>
    <xf numFmtId="0" fontId="0" fillId="8" borderId="40" xfId="0" applyFill="1" applyBorder="1"/>
    <xf numFmtId="0" fontId="0" fillId="2" borderId="0" xfId="0" applyFill="1" applyAlignment="1">
      <alignment vertical="center"/>
    </xf>
    <xf numFmtId="0" fontId="0" fillId="0" borderId="0" xfId="0" applyAlignment="1">
      <alignment vertical="center"/>
    </xf>
    <xf numFmtId="0" fontId="5" fillId="2" borderId="0" xfId="0" applyFont="1" applyFill="1" applyAlignment="1">
      <alignment vertical="center"/>
    </xf>
    <xf numFmtId="0" fontId="6" fillId="2" borderId="1" xfId="0" applyFont="1" applyFill="1" applyBorder="1" applyAlignment="1">
      <alignment horizontal="center" vertical="center"/>
    </xf>
    <xf numFmtId="0" fontId="8" fillId="2" borderId="0" xfId="0" applyFont="1" applyFill="1" applyBorder="1" applyAlignment="1">
      <alignment vertical="center"/>
    </xf>
    <xf numFmtId="0" fontId="15" fillId="2" borderId="50" xfId="5" applyFont="1" applyFill="1" applyBorder="1" applyAlignment="1">
      <alignment horizontal="center" vertical="center"/>
    </xf>
    <xf numFmtId="0" fontId="13" fillId="2" borderId="0" xfId="0" applyFont="1" applyFill="1" applyAlignment="1">
      <alignment vertical="center" wrapText="1"/>
    </xf>
    <xf numFmtId="0" fontId="6" fillId="2" borderId="1" xfId="0" applyFont="1" applyFill="1" applyBorder="1" applyAlignment="1">
      <alignment horizontal="center"/>
    </xf>
    <xf numFmtId="0" fontId="6" fillId="2" borderId="0" xfId="0" applyFont="1" applyFill="1" applyBorder="1" applyAlignment="1">
      <alignment horizontal="center"/>
    </xf>
    <xf numFmtId="0" fontId="15" fillId="2" borderId="0" xfId="5" applyFont="1" applyFill="1" applyBorder="1" applyAlignment="1">
      <alignment horizontal="center" vertical="center"/>
    </xf>
    <xf numFmtId="0" fontId="17" fillId="2" borderId="0" xfId="0" applyFont="1" applyFill="1" applyAlignment="1">
      <alignment vertical="center"/>
    </xf>
    <xf numFmtId="0" fontId="18" fillId="2" borderId="0" xfId="0" applyFont="1" applyFill="1"/>
    <xf numFmtId="43" fontId="3" fillId="3" borderId="2" xfId="3" applyNumberFormat="1" applyFont="1" applyFill="1" applyBorder="1"/>
    <xf numFmtId="43" fontId="3" fillId="3" borderId="3" xfId="3" applyNumberFormat="1" applyFont="1" applyFill="1" applyBorder="1"/>
    <xf numFmtId="43" fontId="3" fillId="3" borderId="4" xfId="3" applyNumberFormat="1" applyFont="1" applyFill="1" applyBorder="1"/>
    <xf numFmtId="0" fontId="20" fillId="2" borderId="0" xfId="1" applyFont="1" applyFill="1" applyAlignment="1" applyProtection="1">
      <alignment vertical="center"/>
    </xf>
    <xf numFmtId="165" fontId="20" fillId="2" borderId="0" xfId="1" applyNumberFormat="1" applyFont="1" applyFill="1" applyAlignment="1" applyProtection="1">
      <alignment horizontal="center" vertical="center"/>
    </xf>
    <xf numFmtId="0" fontId="20" fillId="0" borderId="0" xfId="1" applyFont="1" applyAlignment="1" applyProtection="1">
      <alignment vertical="center"/>
    </xf>
    <xf numFmtId="0" fontId="21" fillId="0" borderId="0" xfId="1" applyFont="1" applyAlignment="1" applyProtection="1">
      <alignment vertical="center"/>
    </xf>
    <xf numFmtId="0" fontId="4" fillId="2" borderId="0" xfId="1" applyFont="1" applyFill="1" applyAlignment="1" applyProtection="1">
      <alignment vertical="center"/>
    </xf>
    <xf numFmtId="0" fontId="20" fillId="0" borderId="0" xfId="1" applyFont="1" applyFill="1" applyAlignment="1" applyProtection="1">
      <alignment vertical="center"/>
    </xf>
    <xf numFmtId="14" fontId="10" fillId="0" borderId="0" xfId="1" applyNumberFormat="1" applyFont="1" applyFill="1" applyBorder="1" applyAlignment="1" applyProtection="1">
      <alignment horizontal="left" vertical="center"/>
    </xf>
    <xf numFmtId="165" fontId="22" fillId="2" borderId="0" xfId="1" applyNumberFormat="1" applyFont="1" applyFill="1" applyAlignment="1" applyProtection="1">
      <alignment horizontal="center" vertical="center"/>
    </xf>
    <xf numFmtId="0" fontId="22" fillId="2" borderId="0" xfId="1" applyFont="1" applyFill="1" applyAlignment="1" applyProtection="1">
      <alignment vertical="center"/>
    </xf>
    <xf numFmtId="0" fontId="24" fillId="2" borderId="0" xfId="1" applyFont="1" applyFill="1" applyBorder="1" applyAlignment="1" applyProtection="1">
      <alignment vertical="center"/>
    </xf>
    <xf numFmtId="0" fontId="25" fillId="2" borderId="0" xfId="1" applyFont="1" applyFill="1" applyBorder="1" applyAlignment="1" applyProtection="1">
      <alignment vertical="center"/>
    </xf>
    <xf numFmtId="0" fontId="23" fillId="2" borderId="0" xfId="1" applyFont="1" applyFill="1" applyBorder="1" applyAlignment="1" applyProtection="1">
      <alignment vertical="center"/>
    </xf>
    <xf numFmtId="0" fontId="23" fillId="2" borderId="0" xfId="1" applyFont="1" applyFill="1" applyAlignment="1" applyProtection="1">
      <alignment horizontal="left" vertical="center"/>
    </xf>
    <xf numFmtId="0" fontId="1" fillId="12" borderId="0" xfId="1" applyFont="1" applyFill="1" applyAlignment="1">
      <alignment vertical="center"/>
    </xf>
    <xf numFmtId="0" fontId="27" fillId="12" borderId="0" xfId="1" applyFont="1" applyFill="1" applyAlignment="1">
      <alignment horizontal="right" vertical="center"/>
    </xf>
    <xf numFmtId="0" fontId="26" fillId="12" borderId="0" xfId="1" applyFont="1" applyFill="1" applyAlignment="1"/>
    <xf numFmtId="0" fontId="26" fillId="12" borderId="0" xfId="1" applyFont="1" applyFill="1" applyAlignment="1">
      <alignment horizontal="left" vertical="center" wrapText="1"/>
    </xf>
    <xf numFmtId="0" fontId="28" fillId="12" borderId="0" xfId="1" applyFont="1" applyFill="1" applyAlignment="1">
      <alignment vertical="center"/>
    </xf>
    <xf numFmtId="0" fontId="29" fillId="2" borderId="0" xfId="1" applyFont="1" applyFill="1" applyAlignment="1" applyProtection="1">
      <alignment vertical="center"/>
    </xf>
    <xf numFmtId="0" fontId="1" fillId="12" borderId="0" xfId="1" applyFont="1" applyFill="1" applyAlignment="1">
      <alignment horizontal="center" vertical="center"/>
    </xf>
    <xf numFmtId="0" fontId="26" fillId="12" borderId="0" xfId="1" applyFont="1" applyFill="1" applyAlignment="1">
      <alignment vertical="center"/>
    </xf>
    <xf numFmtId="0" fontId="28" fillId="12" borderId="0" xfId="1" applyFont="1" applyFill="1" applyAlignment="1">
      <alignment vertical="center" wrapText="1"/>
    </xf>
    <xf numFmtId="0" fontId="30" fillId="2" borderId="0" xfId="1" applyFont="1" applyFill="1" applyAlignment="1" applyProtection="1">
      <alignment vertical="center" wrapText="1"/>
    </xf>
    <xf numFmtId="0" fontId="31" fillId="2" borderId="0" xfId="1" applyFont="1" applyFill="1" applyAlignment="1" applyProtection="1">
      <alignment vertical="center" wrapText="1"/>
    </xf>
    <xf numFmtId="0" fontId="31" fillId="2" borderId="0" xfId="1" applyFont="1" applyFill="1" applyBorder="1" applyAlignment="1" applyProtection="1">
      <alignment vertical="center" wrapText="1"/>
    </xf>
    <xf numFmtId="0" fontId="20" fillId="2" borderId="0" xfId="1" applyFont="1" applyFill="1" applyBorder="1" applyAlignment="1" applyProtection="1">
      <alignment vertical="center"/>
    </xf>
    <xf numFmtId="165" fontId="31" fillId="2" borderId="0" xfId="1" applyNumberFormat="1" applyFont="1" applyFill="1" applyBorder="1" applyAlignment="1" applyProtection="1">
      <alignment horizontal="center" vertical="center" wrapText="1"/>
    </xf>
    <xf numFmtId="0" fontId="31" fillId="4" borderId="1" xfId="1" applyFont="1" applyFill="1" applyBorder="1" applyAlignment="1" applyProtection="1">
      <alignment horizontal="center" vertical="center"/>
    </xf>
    <xf numFmtId="0" fontId="31" fillId="4" borderId="1" xfId="1" applyFont="1" applyFill="1" applyBorder="1" applyAlignment="1" applyProtection="1">
      <alignment horizontal="center" vertical="center" wrapText="1"/>
    </xf>
    <xf numFmtId="0" fontId="30" fillId="4" borderId="1" xfId="1" applyFont="1" applyFill="1" applyBorder="1" applyAlignment="1" applyProtection="1">
      <alignment horizontal="center" vertical="center"/>
    </xf>
    <xf numFmtId="165" fontId="33" fillId="0" borderId="14" xfId="7" applyNumberFormat="1" applyFont="1" applyFill="1" applyBorder="1" applyAlignment="1" applyProtection="1">
      <alignment horizontal="center" vertical="center"/>
    </xf>
    <xf numFmtId="166" fontId="33" fillId="0" borderId="15" xfId="7" applyFont="1" applyFill="1" applyBorder="1" applyAlignment="1" applyProtection="1">
      <alignment vertical="center"/>
    </xf>
    <xf numFmtId="166" fontId="33" fillId="0" borderId="15" xfId="7" applyFont="1" applyFill="1" applyBorder="1" applyAlignment="1" applyProtection="1">
      <alignment vertical="center" wrapText="1"/>
    </xf>
    <xf numFmtId="166" fontId="33" fillId="0" borderId="16" xfId="7" applyFont="1" applyFill="1" applyBorder="1" applyAlignment="1" applyProtection="1">
      <alignment vertical="center" wrapText="1"/>
    </xf>
    <xf numFmtId="165" fontId="33" fillId="0" borderId="18" xfId="7" applyNumberFormat="1" applyFont="1" applyFill="1" applyBorder="1" applyAlignment="1" applyProtection="1">
      <alignment horizontal="center" vertical="center"/>
    </xf>
    <xf numFmtId="166" fontId="33" fillId="0" borderId="3" xfId="7" applyFont="1" applyFill="1" applyBorder="1" applyAlignment="1" applyProtection="1">
      <alignment vertical="center"/>
    </xf>
    <xf numFmtId="166" fontId="33" fillId="0" borderId="3" xfId="7" applyFont="1" applyFill="1" applyBorder="1" applyAlignment="1" applyProtection="1">
      <alignment vertical="center" wrapText="1"/>
    </xf>
    <xf numFmtId="166" fontId="33" fillId="0" borderId="19" xfId="7" applyFont="1" applyFill="1" applyBorder="1" applyAlignment="1" applyProtection="1">
      <alignment vertical="center"/>
    </xf>
    <xf numFmtId="166" fontId="33" fillId="0" borderId="3" xfId="7" applyFont="1" applyFill="1" applyBorder="1" applyAlignment="1" applyProtection="1">
      <alignment horizontal="center" vertical="center"/>
    </xf>
    <xf numFmtId="0" fontId="20" fillId="0" borderId="0" xfId="1" quotePrefix="1" applyFont="1" applyAlignment="1" applyProtection="1">
      <alignment vertical="center"/>
    </xf>
    <xf numFmtId="0" fontId="21" fillId="0" borderId="0" xfId="1" quotePrefix="1" applyFont="1" applyAlignment="1" applyProtection="1">
      <alignment vertical="center"/>
    </xf>
    <xf numFmtId="14" fontId="20" fillId="0" borderId="0" xfId="1" applyNumberFormat="1" applyFont="1" applyAlignment="1" applyProtection="1">
      <alignment vertical="center"/>
    </xf>
    <xf numFmtId="2" fontId="20" fillId="0" borderId="0" xfId="1" applyNumberFormat="1" applyFont="1" applyAlignment="1" applyProtection="1">
      <alignment vertical="center"/>
    </xf>
    <xf numFmtId="167" fontId="20" fillId="0" borderId="0" xfId="1" applyNumberFormat="1" applyFont="1" applyAlignment="1" applyProtection="1">
      <alignment vertical="center"/>
    </xf>
    <xf numFmtId="165" fontId="33" fillId="0" borderId="27" xfId="7" applyNumberFormat="1" applyFont="1" applyFill="1" applyBorder="1" applyAlignment="1" applyProtection="1">
      <alignment horizontal="center" vertical="center"/>
    </xf>
    <xf numFmtId="166" fontId="33" fillId="0" borderId="28" xfId="7" applyFont="1" applyFill="1" applyBorder="1" applyAlignment="1" applyProtection="1">
      <alignment vertical="center"/>
    </xf>
    <xf numFmtId="166" fontId="33" fillId="0" borderId="29" xfId="7" applyFont="1" applyFill="1" applyBorder="1" applyAlignment="1" applyProtection="1">
      <alignment vertical="center"/>
    </xf>
    <xf numFmtId="14" fontId="20" fillId="13" borderId="0" xfId="1" applyNumberFormat="1" applyFont="1" applyFill="1" applyAlignment="1" applyProtection="1">
      <alignment vertical="center"/>
    </xf>
    <xf numFmtId="2" fontId="20" fillId="13" borderId="0" xfId="1" applyNumberFormat="1" applyFont="1" applyFill="1" applyAlignment="1" applyProtection="1">
      <alignment vertical="center"/>
    </xf>
    <xf numFmtId="167" fontId="20" fillId="13" borderId="0" xfId="1" applyNumberFormat="1" applyFont="1" applyFill="1" applyAlignment="1" applyProtection="1">
      <alignment vertical="center"/>
    </xf>
    <xf numFmtId="165" fontId="20" fillId="0" borderId="0" xfId="1" applyNumberFormat="1" applyFont="1" applyAlignment="1" applyProtection="1">
      <alignment horizontal="center" vertical="center"/>
    </xf>
    <xf numFmtId="166" fontId="1" fillId="12" borderId="0" xfId="1" applyNumberFormat="1" applyFont="1" applyFill="1" applyAlignment="1">
      <alignment vertical="center"/>
    </xf>
    <xf numFmtId="0" fontId="32" fillId="12" borderId="0" xfId="6" applyFill="1" applyAlignment="1">
      <alignment vertical="center"/>
    </xf>
    <xf numFmtId="0" fontId="16" fillId="2" borderId="0" xfId="0" applyFont="1" applyFill="1" applyAlignment="1">
      <alignment vertical="center" wrapText="1"/>
    </xf>
    <xf numFmtId="0" fontId="35" fillId="2" borderId="0" xfId="0" applyFont="1" applyFill="1" applyAlignment="1">
      <alignment horizontal="left"/>
    </xf>
    <xf numFmtId="0" fontId="36" fillId="2" borderId="0" xfId="0" applyFont="1" applyFill="1" applyAlignment="1">
      <alignment horizontal="center"/>
    </xf>
    <xf numFmtId="0" fontId="36" fillId="2" borderId="0" xfId="0" applyFont="1" applyFill="1" applyAlignment="1">
      <alignment horizontal="right"/>
    </xf>
    <xf numFmtId="49" fontId="0" fillId="2" borderId="0" xfId="0" applyNumberFormat="1" applyFill="1" applyAlignment="1">
      <alignment vertical="center"/>
    </xf>
    <xf numFmtId="0" fontId="38" fillId="2" borderId="0" xfId="0" applyFont="1" applyFill="1" applyAlignment="1">
      <alignment horizontal="center" vertical="center"/>
    </xf>
    <xf numFmtId="0" fontId="34" fillId="2" borderId="0" xfId="0" applyFont="1" applyFill="1" applyAlignment="1">
      <alignment vertical="center" wrapText="1"/>
    </xf>
    <xf numFmtId="0" fontId="6" fillId="2" borderId="0" xfId="0" applyFont="1" applyFill="1" applyAlignment="1">
      <alignment horizontal="left" vertical="center"/>
    </xf>
    <xf numFmtId="0" fontId="40" fillId="2" borderId="0" xfId="0" applyFont="1" applyFill="1" applyAlignment="1">
      <alignment horizontal="left" vertical="center"/>
    </xf>
    <xf numFmtId="0" fontId="10" fillId="2" borderId="0" xfId="0" applyFont="1" applyFill="1" applyAlignment="1"/>
    <xf numFmtId="0" fontId="41" fillId="2" borderId="0" xfId="0" applyFont="1" applyFill="1"/>
    <xf numFmtId="0" fontId="19" fillId="2" borderId="0" xfId="0" applyFont="1" applyFill="1" applyAlignment="1">
      <alignment vertical="center" wrapText="1"/>
    </xf>
    <xf numFmtId="0" fontId="5" fillId="2" borderId="0" xfId="0" applyFont="1" applyFill="1"/>
    <xf numFmtId="0" fontId="37" fillId="9" borderId="0" xfId="0" applyFont="1" applyFill="1" applyAlignment="1">
      <alignment horizontal="center" vertical="center" wrapText="1"/>
    </xf>
    <xf numFmtId="0" fontId="39" fillId="10" borderId="42" xfId="0" applyFont="1" applyFill="1" applyBorder="1" applyAlignment="1">
      <alignment horizontal="center" vertical="center" wrapText="1"/>
    </xf>
    <xf numFmtId="0" fontId="39" fillId="10" borderId="43" xfId="0" applyFont="1" applyFill="1" applyBorder="1" applyAlignment="1">
      <alignment horizontal="center" vertical="center" wrapText="1"/>
    </xf>
    <xf numFmtId="0" fontId="39" fillId="10" borderId="44" xfId="0" applyFont="1" applyFill="1" applyBorder="1" applyAlignment="1">
      <alignment horizontal="center" vertical="center" wrapText="1"/>
    </xf>
    <xf numFmtId="0" fontId="39" fillId="10" borderId="45" xfId="0" applyFont="1" applyFill="1" applyBorder="1" applyAlignment="1">
      <alignment horizontal="center" vertical="center" wrapText="1"/>
    </xf>
    <xf numFmtId="0" fontId="39" fillId="10" borderId="0" xfId="0" applyFont="1" applyFill="1" applyBorder="1" applyAlignment="1">
      <alignment horizontal="center" vertical="center" wrapText="1"/>
    </xf>
    <xf numFmtId="0" fontId="39" fillId="10" borderId="46" xfId="0" applyFont="1" applyFill="1" applyBorder="1" applyAlignment="1">
      <alignment horizontal="center" vertical="center" wrapText="1"/>
    </xf>
    <xf numFmtId="0" fontId="39" fillId="10" borderId="47" xfId="0" applyFont="1" applyFill="1" applyBorder="1" applyAlignment="1">
      <alignment horizontal="center" vertical="center" wrapText="1"/>
    </xf>
    <xf numFmtId="0" fontId="39" fillId="10" borderId="48" xfId="0" applyFont="1" applyFill="1" applyBorder="1" applyAlignment="1">
      <alignment horizontal="center" vertical="center" wrapText="1"/>
    </xf>
    <xf numFmtId="0" fontId="39" fillId="10" borderId="49" xfId="0" applyFont="1" applyFill="1" applyBorder="1" applyAlignment="1">
      <alignment horizontal="center" vertical="center" wrapText="1"/>
    </xf>
    <xf numFmtId="0" fontId="9" fillId="11" borderId="45" xfId="0" applyFont="1" applyFill="1" applyBorder="1" applyAlignment="1">
      <alignment horizontal="center" vertical="center" wrapText="1"/>
    </xf>
    <xf numFmtId="0" fontId="9" fillId="11" borderId="0" xfId="0" applyFont="1" applyFill="1" applyBorder="1" applyAlignment="1">
      <alignment horizontal="center" vertical="center" wrapText="1"/>
    </xf>
    <xf numFmtId="0" fontId="34" fillId="2" borderId="0" xfId="0" applyFont="1" applyFill="1" applyAlignment="1">
      <alignment horizontal="center" vertical="center" wrapText="1"/>
    </xf>
    <xf numFmtId="0" fontId="34" fillId="2" borderId="0" xfId="0" applyFont="1" applyFill="1" applyAlignment="1">
      <alignment horizontal="center" vertical="center"/>
    </xf>
    <xf numFmtId="0" fontId="19" fillId="2" borderId="0" xfId="0" applyFont="1" applyFill="1" applyAlignment="1">
      <alignment horizontal="left" vertical="center" wrapText="1"/>
    </xf>
    <xf numFmtId="0" fontId="12" fillId="2" borderId="32" xfId="0" applyFont="1" applyFill="1" applyBorder="1" applyAlignment="1">
      <alignment horizontal="center" vertical="center" textRotation="90"/>
    </xf>
    <xf numFmtId="0" fontId="12" fillId="2" borderId="35" xfId="0" applyFont="1" applyFill="1" applyBorder="1" applyAlignment="1">
      <alignment horizontal="center" vertical="center" textRotation="90"/>
    </xf>
    <xf numFmtId="0" fontId="12" fillId="2" borderId="41" xfId="0" applyFont="1" applyFill="1" applyBorder="1" applyAlignment="1">
      <alignment horizontal="center" vertical="center" textRotation="90"/>
    </xf>
    <xf numFmtId="0" fontId="38" fillId="2" borderId="53" xfId="0" applyFont="1" applyFill="1" applyBorder="1" applyAlignment="1">
      <alignment horizontal="center" vertical="center" wrapText="1"/>
    </xf>
    <xf numFmtId="0" fontId="38" fillId="2" borderId="54" xfId="0" applyFont="1" applyFill="1" applyBorder="1" applyAlignment="1">
      <alignment horizontal="center" vertical="center" wrapText="1"/>
    </xf>
    <xf numFmtId="0" fontId="38" fillId="2" borderId="55" xfId="0" applyFont="1" applyFill="1" applyBorder="1" applyAlignment="1">
      <alignment horizontal="center" vertical="center" wrapText="1"/>
    </xf>
    <xf numFmtId="0" fontId="38" fillId="2" borderId="56" xfId="0" applyFont="1" applyFill="1" applyBorder="1" applyAlignment="1">
      <alignment horizontal="center" vertical="center" wrapText="1"/>
    </xf>
    <xf numFmtId="0" fontId="38" fillId="2" borderId="0" xfId="0" applyFont="1" applyFill="1" applyBorder="1" applyAlignment="1">
      <alignment horizontal="center" vertical="center" wrapText="1"/>
    </xf>
    <xf numFmtId="0" fontId="38" fillId="2" borderId="57" xfId="0" applyFont="1" applyFill="1" applyBorder="1" applyAlignment="1">
      <alignment horizontal="center" vertical="center" wrapText="1"/>
    </xf>
    <xf numFmtId="0" fontId="38" fillId="2" borderId="58" xfId="0" applyFont="1" applyFill="1" applyBorder="1" applyAlignment="1">
      <alignment horizontal="center" vertical="center" wrapText="1"/>
    </xf>
    <xf numFmtId="0" fontId="38" fillId="2" borderId="59" xfId="0" applyFont="1" applyFill="1" applyBorder="1" applyAlignment="1">
      <alignment horizontal="center" vertical="center" wrapText="1"/>
    </xf>
    <xf numFmtId="0" fontId="38" fillId="2" borderId="60" xfId="0" applyFont="1" applyFill="1" applyBorder="1" applyAlignment="1">
      <alignment horizontal="center" vertical="center" wrapText="1"/>
    </xf>
    <xf numFmtId="0" fontId="26" fillId="12" borderId="0" xfId="1" applyFont="1" applyFill="1" applyAlignment="1">
      <alignment horizontal="left" vertical="center" wrapText="1"/>
    </xf>
    <xf numFmtId="0" fontId="26" fillId="12" borderId="0" xfId="1" applyFont="1" applyFill="1" applyAlignment="1">
      <alignment horizontal="left" vertical="center"/>
    </xf>
    <xf numFmtId="0" fontId="23" fillId="2" borderId="51" xfId="1" applyFont="1" applyFill="1" applyBorder="1" applyAlignment="1" applyProtection="1">
      <alignment horizontal="left" vertical="center"/>
    </xf>
    <xf numFmtId="0" fontId="24" fillId="2" borderId="52" xfId="1" applyFont="1" applyFill="1" applyBorder="1" applyAlignment="1" applyProtection="1">
      <alignment horizontal="left" vertical="center"/>
    </xf>
    <xf numFmtId="0" fontId="26" fillId="12" borderId="0" xfId="1" applyFont="1" applyFill="1" applyAlignment="1">
      <alignment vertical="center"/>
    </xf>
  </cellXfs>
  <cellStyles count="8">
    <cellStyle name="Comma" xfId="3" builtinId="3"/>
    <cellStyle name="Comma 2" xfId="7"/>
    <cellStyle name="Hyperlink" xfId="5" builtinId="8"/>
    <cellStyle name="Hyperlink 2" xfId="6"/>
    <cellStyle name="Normal" xfId="0" builtinId="0"/>
    <cellStyle name="Normal 2" xfId="1"/>
    <cellStyle name="Percent" xfId="4" builtinId="5"/>
    <cellStyle name="Percent 2" xfId="2"/>
  </cellStyles>
  <dxfs count="0"/>
  <tableStyles count="0" defaultTableStyle="TableStyleMedium2" defaultPivotStyle="PivotStyleLight16"/>
  <colors>
    <mruColors>
      <color rgb="FF000066"/>
      <color rgb="FF333399"/>
      <color rgb="FF000099"/>
      <color rgb="FFFFFFCC"/>
      <color rgb="FFFFFF99"/>
      <color rgb="FFCC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421313</xdr:colOff>
      <xdr:row>5</xdr:row>
      <xdr:rowOff>0</xdr:rowOff>
    </xdr:to>
    <xdr:pic>
      <xdr:nvPicPr>
        <xdr:cNvPr id="4" name="Picture 3"/>
        <xdr:cNvPicPr>
          <a:picLocks noChangeAspect="1"/>
        </xdr:cNvPicPr>
      </xdr:nvPicPr>
      <xdr:blipFill rotWithShape="1">
        <a:blip xmlns:r="http://schemas.openxmlformats.org/officeDocument/2006/relationships" r:embed="rId1" cstate="print"/>
        <a:srcRect t="13573" r="7243" b="70890"/>
        <a:stretch/>
      </xdr:blipFill>
      <xdr:spPr>
        <a:xfrm>
          <a:off x="0" y="0"/>
          <a:ext cx="10360025"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31</xdr:col>
      <xdr:colOff>56030</xdr:colOff>
      <xdr:row>5</xdr:row>
      <xdr:rowOff>112059</xdr:rowOff>
    </xdr:from>
    <xdr:to>
      <xdr:col>31</xdr:col>
      <xdr:colOff>448236</xdr:colOff>
      <xdr:row>5</xdr:row>
      <xdr:rowOff>112059</xdr:rowOff>
    </xdr:to>
    <xdr:cxnSp macro="">
      <xdr:nvCxnSpPr>
        <xdr:cNvPr id="2" name="Straight Arrow Connector 1"/>
        <xdr:cNvCxnSpPr/>
      </xdr:nvCxnSpPr>
      <xdr:spPr>
        <a:xfrm>
          <a:off x="15830550" y="1302684"/>
          <a:ext cx="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0</xdr:colOff>
      <xdr:row>0</xdr:row>
      <xdr:rowOff>27225</xdr:rowOff>
    </xdr:from>
    <xdr:ext cx="16951235" cy="1401525"/>
    <xdr:pic>
      <xdr:nvPicPr>
        <xdr:cNvPr id="3" name="Picture 2"/>
        <xdr:cNvPicPr>
          <a:picLocks noChangeAspect="1"/>
        </xdr:cNvPicPr>
      </xdr:nvPicPr>
      <xdr:blipFill rotWithShape="1">
        <a:blip xmlns:r="http://schemas.openxmlformats.org/officeDocument/2006/relationships" r:embed="rId1" cstate="print"/>
        <a:srcRect t="13573" r="7243" b="70890"/>
        <a:stretch/>
      </xdr:blipFill>
      <xdr:spPr>
        <a:xfrm>
          <a:off x="0" y="27225"/>
          <a:ext cx="16951235" cy="140152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licy\Policy_processes\Back_office\RFR\00_Documentation\Prince2\STKH\20141102%20Public%20consultation\Consultation_RFR_Examples_CRA_PD_CoD_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RA"/>
      <sheetName val="PD"/>
      <sheetName val="CoD"/>
      <sheetName val="Overall VA"/>
      <sheetName val="Port_Govts"/>
      <sheetName val="Port_Corps(1)"/>
      <sheetName val="Port_Corps (2)"/>
      <sheetName val="ECB_reconst"/>
    </sheetNames>
    <sheetDataSet>
      <sheetData sheetId="0" refreshError="1"/>
      <sheetData sheetId="1" refreshError="1"/>
      <sheetData sheetId="2" refreshError="1"/>
      <sheetData sheetId="3">
        <row r="1">
          <cell r="S1">
            <v>5</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3" Type="http://schemas.openxmlformats.org/officeDocument/2006/relationships/hyperlink" Target="https://www.ecb.europa.eu/stats/money/securities/html/index.en.html" TargetMode="External"/><Relationship Id="rId2" Type="http://schemas.openxmlformats.org/officeDocument/2006/relationships/hyperlink" Target="https://www.ecb.europa.eu/stats/money/securities/html/index.en.html" TargetMode="External"/><Relationship Id="rId1" Type="http://schemas.openxmlformats.org/officeDocument/2006/relationships/hyperlink" Target="https://www.ecb.europa.eu/stats/money/yc/html/index.en.html" TargetMode="External"/><Relationship Id="rId6" Type="http://schemas.openxmlformats.org/officeDocument/2006/relationships/drawing" Target="../drawings/drawing2.xml"/><Relationship Id="rId5" Type="http://schemas.openxmlformats.org/officeDocument/2006/relationships/printerSettings" Target="../printerSettings/printerSettings9.bin"/><Relationship Id="rId4" Type="http://schemas.openxmlformats.org/officeDocument/2006/relationships/hyperlink" Target="https://eiopa.europa.eu/information/legal-notice/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topLeftCell="K1" zoomScale="90" zoomScaleNormal="90" workbookViewId="0">
      <selection activeCell="R13" sqref="R13"/>
    </sheetView>
  </sheetViews>
  <sheetFormatPr defaultColWidth="0" defaultRowHeight="0" customHeight="1" zeroHeight="1" x14ac:dyDescent="0.25"/>
  <cols>
    <col min="1" max="1" width="9.140625" style="71" customWidth="1"/>
    <col min="2" max="4" width="9.42578125" style="71" customWidth="1"/>
    <col min="5" max="5" width="6.7109375" style="71" customWidth="1"/>
    <col min="6" max="8" width="9.42578125" style="71" customWidth="1"/>
    <col min="9" max="9" width="6.7109375" style="71" customWidth="1"/>
    <col min="10" max="16" width="11.7109375" style="71" customWidth="1"/>
    <col min="17" max="17" width="14.5703125" style="71" hidden="1" customWidth="1"/>
    <col min="18" max="29" width="9.42578125" style="71" hidden="1" customWidth="1"/>
    <col min="30" max="32" width="6.7109375" style="71" hidden="1" customWidth="1"/>
    <col min="33" max="34" width="9.140625" style="71" hidden="1" customWidth="1"/>
    <col min="35" max="16384" width="9.140625" style="71" hidden="1"/>
  </cols>
  <sheetData>
    <row r="1" spans="1:32" ht="15" x14ac:dyDescent="0.25">
      <c r="A1" s="142" t="s">
        <v>190</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row>
    <row r="2" spans="1:32" ht="15" x14ac:dyDescent="0.25">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row>
    <row r="3" spans="1:32" ht="15" customHeight="1" x14ac:dyDescent="0.25">
      <c r="A3" s="70"/>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row>
    <row r="4" spans="1:32" ht="15" customHeight="1" x14ac:dyDescent="0.25">
      <c r="A4" s="70"/>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row>
    <row r="5" spans="1:32" ht="15" customHeight="1" x14ac:dyDescent="0.25">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row>
    <row r="6" spans="1:32" ht="15" x14ac:dyDescent="0.25">
      <c r="A6" s="70"/>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row>
    <row r="7" spans="1:32" ht="15" customHeight="1" x14ac:dyDescent="0.25">
      <c r="A7" s="70"/>
      <c r="B7" s="151" t="str">
        <f>"Fundamental Spread, Probability of default and Cost of Downgrade as of " &amp; A1</f>
        <v>Fundamental Spread, Probability of default and Cost of Downgrade as of 31-01-2021</v>
      </c>
      <c r="C7" s="151"/>
      <c r="D7" s="151"/>
      <c r="E7" s="151"/>
      <c r="F7" s="151"/>
      <c r="G7" s="151"/>
      <c r="H7" s="151"/>
      <c r="I7" s="151"/>
      <c r="J7" s="151"/>
      <c r="K7" s="151"/>
      <c r="L7" s="151"/>
      <c r="M7" s="151"/>
      <c r="N7" s="151"/>
      <c r="O7" s="151"/>
      <c r="P7" s="70"/>
      <c r="Q7" s="70"/>
      <c r="R7" s="70"/>
      <c r="S7" s="70"/>
      <c r="T7" s="70"/>
      <c r="U7" s="70"/>
      <c r="V7" s="70"/>
      <c r="W7" s="70"/>
      <c r="X7" s="70"/>
      <c r="Y7" s="70"/>
      <c r="Z7" s="70"/>
      <c r="AA7" s="70"/>
      <c r="AB7" s="70"/>
      <c r="AC7" s="70"/>
      <c r="AD7" s="70"/>
      <c r="AE7" s="70"/>
      <c r="AF7" s="70"/>
    </row>
    <row r="8" spans="1:32" ht="15" customHeight="1" x14ac:dyDescent="0.25">
      <c r="A8" s="70"/>
      <c r="B8" s="151"/>
      <c r="C8" s="151"/>
      <c r="D8" s="151"/>
      <c r="E8" s="151"/>
      <c r="F8" s="151"/>
      <c r="G8" s="151"/>
      <c r="H8" s="151"/>
      <c r="I8" s="151"/>
      <c r="J8" s="151"/>
      <c r="K8" s="151"/>
      <c r="L8" s="151"/>
      <c r="M8" s="151"/>
      <c r="N8" s="151"/>
      <c r="O8" s="151"/>
      <c r="P8" s="70"/>
      <c r="Q8" s="70"/>
      <c r="R8" s="70"/>
      <c r="S8" s="70"/>
      <c r="T8" s="70"/>
      <c r="U8" s="70"/>
      <c r="V8" s="70"/>
      <c r="W8" s="70"/>
      <c r="X8" s="70"/>
      <c r="Y8" s="70"/>
      <c r="Z8" s="70"/>
      <c r="AA8" s="70"/>
      <c r="AB8" s="70"/>
      <c r="AC8" s="70"/>
      <c r="AD8" s="70"/>
      <c r="AE8" s="70"/>
      <c r="AF8" s="70"/>
    </row>
    <row r="9" spans="1:32" ht="15" customHeight="1" x14ac:dyDescent="0.25">
      <c r="A9" s="70"/>
      <c r="B9" s="151"/>
      <c r="C9" s="151"/>
      <c r="D9" s="151"/>
      <c r="E9" s="151"/>
      <c r="F9" s="151"/>
      <c r="G9" s="151"/>
      <c r="H9" s="151"/>
      <c r="I9" s="151"/>
      <c r="J9" s="151"/>
      <c r="K9" s="151"/>
      <c r="L9" s="151"/>
      <c r="M9" s="151"/>
      <c r="N9" s="151"/>
      <c r="O9" s="151"/>
      <c r="P9" s="70"/>
      <c r="Q9" s="70"/>
      <c r="R9" s="70"/>
      <c r="S9" s="70"/>
      <c r="T9" s="70"/>
      <c r="U9" s="70"/>
      <c r="V9" s="70"/>
      <c r="W9" s="70"/>
      <c r="X9" s="70"/>
      <c r="Y9" s="70"/>
      <c r="Z9" s="70"/>
      <c r="AA9" s="70"/>
      <c r="AB9" s="70"/>
      <c r="AC9" s="70"/>
      <c r="AD9" s="70"/>
      <c r="AE9" s="70"/>
      <c r="AF9" s="70"/>
    </row>
    <row r="10" spans="1:32" ht="15.75" thickBot="1" x14ac:dyDescent="0.3">
      <c r="A10" s="70"/>
      <c r="B10" s="70"/>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row>
    <row r="11" spans="1:32" ht="15.75" customHeight="1" x14ac:dyDescent="0.25">
      <c r="A11" s="70"/>
      <c r="B11" s="152" t="s">
        <v>53</v>
      </c>
      <c r="C11" s="153"/>
      <c r="D11" s="154"/>
      <c r="E11" s="70"/>
      <c r="F11" s="152" t="s">
        <v>173</v>
      </c>
      <c r="G11" s="153"/>
      <c r="H11" s="154"/>
      <c r="I11" s="70"/>
      <c r="J11" s="161" t="s">
        <v>55</v>
      </c>
      <c r="K11" s="162"/>
      <c r="L11" s="162"/>
      <c r="M11" s="162"/>
      <c r="N11" s="162"/>
      <c r="O11" s="162"/>
      <c r="P11" s="70"/>
      <c r="Q11" s="70"/>
      <c r="R11" s="70"/>
      <c r="S11" s="70"/>
      <c r="T11" s="70"/>
      <c r="U11" s="70"/>
      <c r="V11" s="70"/>
      <c r="W11" s="70"/>
      <c r="X11" s="70"/>
      <c r="Y11" s="70"/>
      <c r="Z11" s="70"/>
      <c r="AA11" s="70"/>
      <c r="AB11" s="70"/>
      <c r="AC11" s="70"/>
      <c r="AD11" s="70"/>
      <c r="AE11" s="70"/>
      <c r="AF11" s="70"/>
    </row>
    <row r="12" spans="1:32" ht="15" x14ac:dyDescent="0.25">
      <c r="A12" s="70"/>
      <c r="B12" s="155"/>
      <c r="C12" s="156"/>
      <c r="D12" s="157"/>
      <c r="E12" s="72"/>
      <c r="F12" s="155"/>
      <c r="G12" s="156"/>
      <c r="H12" s="157"/>
      <c r="I12" s="72"/>
      <c r="J12" s="161"/>
      <c r="K12" s="162"/>
      <c r="L12" s="162"/>
      <c r="M12" s="162"/>
      <c r="N12" s="162"/>
      <c r="O12" s="162"/>
      <c r="P12" s="70"/>
      <c r="Q12" s="70"/>
      <c r="R12" s="70"/>
      <c r="S12" s="70"/>
      <c r="T12" s="70"/>
      <c r="U12" s="70"/>
      <c r="V12" s="70"/>
      <c r="W12" s="70"/>
      <c r="X12" s="70"/>
      <c r="Y12" s="70"/>
      <c r="Z12" s="70"/>
      <c r="AA12" s="70"/>
      <c r="AB12" s="70"/>
      <c r="AC12" s="70"/>
      <c r="AD12" s="70"/>
      <c r="AE12" s="70"/>
      <c r="AF12" s="70"/>
    </row>
    <row r="13" spans="1:32" ht="15.75" customHeight="1" thickBot="1" x14ac:dyDescent="0.3">
      <c r="A13" s="70"/>
      <c r="B13" s="158"/>
      <c r="C13" s="159"/>
      <c r="D13" s="160"/>
      <c r="E13" s="70"/>
      <c r="F13" s="158"/>
      <c r="G13" s="159"/>
      <c r="H13" s="160"/>
      <c r="I13" s="70"/>
      <c r="J13" s="161"/>
      <c r="K13" s="162"/>
      <c r="L13" s="162"/>
      <c r="M13" s="162"/>
      <c r="N13" s="162"/>
      <c r="O13" s="162"/>
      <c r="P13" s="70"/>
      <c r="Q13" s="70"/>
      <c r="R13" s="70" t="s">
        <v>191</v>
      </c>
      <c r="S13" s="70"/>
      <c r="T13" s="70"/>
      <c r="U13" s="70"/>
      <c r="V13" s="70" t="s">
        <v>0</v>
      </c>
      <c r="W13" s="70"/>
      <c r="X13" s="70"/>
      <c r="Y13" s="70"/>
      <c r="Z13" s="70"/>
      <c r="AA13" s="70"/>
      <c r="AB13" s="70"/>
      <c r="AC13" s="70"/>
      <c r="AD13" s="70"/>
      <c r="AE13" s="70"/>
      <c r="AF13" s="70"/>
    </row>
    <row r="14" spans="1:32" ht="15.75" thickBot="1" x14ac:dyDescent="0.3">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row>
    <row r="15" spans="1:32" ht="15" customHeight="1" x14ac:dyDescent="0.2">
      <c r="A15" s="70"/>
      <c r="B15" s="152" t="s">
        <v>54</v>
      </c>
      <c r="C15" s="153"/>
      <c r="D15" s="154"/>
      <c r="E15" s="80"/>
      <c r="F15" s="152" t="s">
        <v>185</v>
      </c>
      <c r="G15" s="153"/>
      <c r="H15" s="154"/>
      <c r="I15" s="80"/>
      <c r="J15" s="75" t="str">
        <f t="shared" ref="J15:J17" si="0">HYPERLINK(Y15,R15)</f>
        <v>EUR</v>
      </c>
      <c r="K15" s="75" t="str">
        <f t="shared" ref="K15:K21" si="1">HYPERLINK(Z15,S15)</f>
        <v>NOK</v>
      </c>
      <c r="L15" s="75" t="str">
        <f t="shared" ref="L15:L21" si="2">HYPERLINK(AA15,T15)</f>
        <v>AUD</v>
      </c>
      <c r="M15" s="75" t="str">
        <f t="shared" ref="M15:M21" si="3">HYPERLINK(AB15,U15)</f>
        <v>INR</v>
      </c>
      <c r="N15" s="75" t="str">
        <f t="shared" ref="N15:N19" si="4">HYPERLINK(AC15,V15)</f>
        <v>KRW</v>
      </c>
      <c r="O15" s="79"/>
      <c r="P15" s="70"/>
      <c r="Q15" s="70"/>
      <c r="R15" s="77" t="s">
        <v>1</v>
      </c>
      <c r="S15" s="77" t="s">
        <v>21</v>
      </c>
      <c r="T15" s="77" t="s">
        <v>27</v>
      </c>
      <c r="U15" s="77" t="s">
        <v>11</v>
      </c>
      <c r="V15" s="77" t="s">
        <v>46</v>
      </c>
      <c r="W15" s="70"/>
      <c r="X15" s="70"/>
      <c r="Y15" s="70" t="str">
        <f t="shared" ref="Y15:AC22" si="5">"["&amp;$R$13&amp;"]"&amp;R15&amp;"!"&amp;$V$13</f>
        <v>[EIOPA_RFR_20210131_PD_Cod.xlsx]EUR!C10</v>
      </c>
      <c r="Z15" s="70" t="str">
        <f t="shared" si="5"/>
        <v>[EIOPA_RFR_20210131_PD_Cod.xlsx]NOK!C10</v>
      </c>
      <c r="AA15" s="70" t="str">
        <f t="shared" si="5"/>
        <v>[EIOPA_RFR_20210131_PD_Cod.xlsx]AUD!C10</v>
      </c>
      <c r="AB15" s="70" t="str">
        <f t="shared" si="5"/>
        <v>[EIOPA_RFR_20210131_PD_Cod.xlsx]INR!C10</v>
      </c>
      <c r="AC15" s="70" t="str">
        <f t="shared" si="5"/>
        <v>[EIOPA_RFR_20210131_PD_Cod.xlsx]KRW!C10</v>
      </c>
      <c r="AD15" s="70"/>
      <c r="AE15" s="70"/>
      <c r="AF15" s="70"/>
    </row>
    <row r="16" spans="1:32" ht="15" x14ac:dyDescent="0.2">
      <c r="A16" s="70"/>
      <c r="B16" s="155"/>
      <c r="C16" s="156"/>
      <c r="D16" s="157"/>
      <c r="E16" s="80"/>
      <c r="F16" s="155"/>
      <c r="G16" s="156"/>
      <c r="H16" s="157"/>
      <c r="I16" s="80"/>
      <c r="J16" s="75" t="str">
        <f t="shared" si="0"/>
        <v>BGN</v>
      </c>
      <c r="K16" s="75" t="str">
        <f t="shared" si="1"/>
        <v>PLN</v>
      </c>
      <c r="L16" s="75" t="str">
        <f t="shared" si="2"/>
        <v>BRL</v>
      </c>
      <c r="M16" s="75" t="str">
        <f t="shared" si="3"/>
        <v>JPY</v>
      </c>
      <c r="N16" s="75" t="str">
        <f t="shared" si="4"/>
        <v>TWD</v>
      </c>
      <c r="O16" s="79"/>
      <c r="P16" s="70"/>
      <c r="Q16" s="70"/>
      <c r="R16" s="77" t="s">
        <v>19</v>
      </c>
      <c r="S16" s="77" t="s">
        <v>26</v>
      </c>
      <c r="T16" s="77" t="s">
        <v>32</v>
      </c>
      <c r="U16" s="77" t="s">
        <v>17</v>
      </c>
      <c r="V16" s="77" t="s">
        <v>50</v>
      </c>
      <c r="W16" s="70"/>
      <c r="X16" s="70"/>
      <c r="Y16" s="70" t="str">
        <f t="shared" si="5"/>
        <v>[EIOPA_RFR_20210131_PD_Cod.xlsx]BGN!C10</v>
      </c>
      <c r="Z16" s="70" t="str">
        <f t="shared" si="5"/>
        <v>[EIOPA_RFR_20210131_PD_Cod.xlsx]PLN!C10</v>
      </c>
      <c r="AA16" s="70" t="str">
        <f t="shared" si="5"/>
        <v>[EIOPA_RFR_20210131_PD_Cod.xlsx]BRL!C10</v>
      </c>
      <c r="AB16" s="70" t="str">
        <f t="shared" si="5"/>
        <v>[EIOPA_RFR_20210131_PD_Cod.xlsx]JPY!C10</v>
      </c>
      <c r="AC16" s="70" t="str">
        <f t="shared" si="5"/>
        <v>[EIOPA_RFR_20210131_PD_Cod.xlsx]TWD!C10</v>
      </c>
      <c r="AD16" s="70"/>
      <c r="AE16" s="70"/>
      <c r="AF16" s="70"/>
    </row>
    <row r="17" spans="1:32" ht="15.75" thickBot="1" x14ac:dyDescent="0.25">
      <c r="A17" s="70"/>
      <c r="B17" s="158"/>
      <c r="C17" s="159"/>
      <c r="D17" s="160"/>
      <c r="E17" s="80"/>
      <c r="F17" s="158"/>
      <c r="G17" s="159"/>
      <c r="H17" s="160"/>
      <c r="I17" s="80"/>
      <c r="J17" s="75" t="str">
        <f t="shared" si="0"/>
        <v>HRK</v>
      </c>
      <c r="K17" s="75" t="str">
        <f t="shared" si="1"/>
        <v>RON</v>
      </c>
      <c r="L17" s="75" t="str">
        <f t="shared" si="2"/>
        <v>CAD</v>
      </c>
      <c r="M17" s="75" t="str">
        <f t="shared" si="3"/>
        <v>MYR</v>
      </c>
      <c r="N17" s="75" t="str">
        <f t="shared" si="4"/>
        <v>THB</v>
      </c>
      <c r="O17" s="79"/>
      <c r="P17" s="70"/>
      <c r="Q17" s="70"/>
      <c r="R17" s="77" t="s">
        <v>24</v>
      </c>
      <c r="S17" s="77" t="s">
        <v>36</v>
      </c>
      <c r="T17" s="77" t="s">
        <v>37</v>
      </c>
      <c r="U17" s="77" t="s">
        <v>23</v>
      </c>
      <c r="V17" s="77" t="s">
        <v>6</v>
      </c>
      <c r="W17" s="70"/>
      <c r="X17" s="70"/>
      <c r="Y17" s="70" t="str">
        <f t="shared" si="5"/>
        <v>[EIOPA_RFR_20210131_PD_Cod.xlsx]HRK!C10</v>
      </c>
      <c r="Z17" s="70" t="str">
        <f t="shared" si="5"/>
        <v>[EIOPA_RFR_20210131_PD_Cod.xlsx]RON!C10</v>
      </c>
      <c r="AA17" s="70" t="str">
        <f t="shared" si="5"/>
        <v>[EIOPA_RFR_20210131_PD_Cod.xlsx]CAD!C10</v>
      </c>
      <c r="AB17" s="70" t="str">
        <f t="shared" si="5"/>
        <v>[EIOPA_RFR_20210131_PD_Cod.xlsx]MYR!C10</v>
      </c>
      <c r="AC17" s="70" t="str">
        <f t="shared" si="5"/>
        <v>[EIOPA_RFR_20210131_PD_Cod.xlsx]THB!C10</v>
      </c>
      <c r="AD17" s="70"/>
      <c r="AE17" s="70"/>
      <c r="AF17" s="70"/>
    </row>
    <row r="18" spans="1:32" ht="15.75" thickBot="1" x14ac:dyDescent="0.25">
      <c r="A18" s="70"/>
      <c r="B18" s="70"/>
      <c r="C18" s="70"/>
      <c r="D18" s="70"/>
      <c r="E18" s="80"/>
      <c r="F18" s="80"/>
      <c r="G18" s="80"/>
      <c r="H18" s="80"/>
      <c r="I18" s="80"/>
      <c r="J18" s="75" t="str">
        <f t="shared" ref="J18:J21" si="6">HYPERLINK(Y18,R18)</f>
        <v>CZK</v>
      </c>
      <c r="K18" s="75" t="str">
        <f t="shared" si="1"/>
        <v>RUB</v>
      </c>
      <c r="L18" s="75" t="str">
        <f t="shared" si="2"/>
        <v>CLP</v>
      </c>
      <c r="M18" s="75" t="str">
        <f t="shared" si="3"/>
        <v>MXN</v>
      </c>
      <c r="N18" s="75" t="str">
        <f t="shared" si="4"/>
        <v>TRY</v>
      </c>
      <c r="O18" s="79"/>
      <c r="P18" s="70"/>
      <c r="Q18" s="70"/>
      <c r="R18" s="77" t="s">
        <v>34</v>
      </c>
      <c r="S18" s="77" t="s">
        <v>40</v>
      </c>
      <c r="T18" s="77" t="s">
        <v>41</v>
      </c>
      <c r="U18" s="77" t="s">
        <v>28</v>
      </c>
      <c r="V18" s="77" t="s">
        <v>12</v>
      </c>
      <c r="W18" s="70"/>
      <c r="X18" s="70"/>
      <c r="Y18" s="70" t="str">
        <f t="shared" si="5"/>
        <v>[EIOPA_RFR_20210131_PD_Cod.xlsx]CZK!C10</v>
      </c>
      <c r="Z18" s="70" t="str">
        <f t="shared" si="5"/>
        <v>[EIOPA_RFR_20210131_PD_Cod.xlsx]RUB!C10</v>
      </c>
      <c r="AA18" s="70" t="str">
        <f t="shared" si="5"/>
        <v>[EIOPA_RFR_20210131_PD_Cod.xlsx]CLP!C10</v>
      </c>
      <c r="AB18" s="70" t="str">
        <f t="shared" si="5"/>
        <v>[EIOPA_RFR_20210131_PD_Cod.xlsx]MXN!C10</v>
      </c>
      <c r="AC18" s="70" t="str">
        <f t="shared" si="5"/>
        <v>[EIOPA_RFR_20210131_PD_Cod.xlsx]TRY!C10</v>
      </c>
      <c r="AD18" s="70"/>
      <c r="AE18" s="70"/>
      <c r="AF18" s="70"/>
    </row>
    <row r="19" spans="1:32" ht="15" x14ac:dyDescent="0.25">
      <c r="A19" s="70"/>
      <c r="B19" s="152" t="s">
        <v>99</v>
      </c>
      <c r="C19" s="153"/>
      <c r="D19" s="154"/>
      <c r="E19" s="80"/>
      <c r="F19" s="80"/>
      <c r="G19" s="80"/>
      <c r="H19" s="80"/>
      <c r="I19" s="80"/>
      <c r="J19" s="75" t="str">
        <f t="shared" si="6"/>
        <v>DKK</v>
      </c>
      <c r="K19" s="75" t="str">
        <f t="shared" si="1"/>
        <v>SEK</v>
      </c>
      <c r="L19" s="75" t="str">
        <f t="shared" si="2"/>
        <v>CNY</v>
      </c>
      <c r="M19" s="75" t="str">
        <f t="shared" si="3"/>
        <v>NZD</v>
      </c>
      <c r="N19" s="75" t="str">
        <f t="shared" si="4"/>
        <v>USD</v>
      </c>
      <c r="O19" s="79"/>
      <c r="P19" s="79"/>
      <c r="Q19" s="74"/>
      <c r="R19" s="77" t="s">
        <v>39</v>
      </c>
      <c r="S19" s="77" t="s">
        <v>10</v>
      </c>
      <c r="T19" s="77" t="s">
        <v>45</v>
      </c>
      <c r="U19" s="77" t="s">
        <v>33</v>
      </c>
      <c r="V19" s="77" t="s">
        <v>18</v>
      </c>
      <c r="W19" s="15"/>
      <c r="X19" s="70"/>
      <c r="Y19" s="70" t="str">
        <f t="shared" si="5"/>
        <v>[EIOPA_RFR_20210131_PD_Cod.xlsx]DKK!C10</v>
      </c>
      <c r="Z19" s="70" t="str">
        <f t="shared" si="5"/>
        <v>[EIOPA_RFR_20210131_PD_Cod.xlsx]SEK!C10</v>
      </c>
      <c r="AA19" s="70" t="str">
        <f t="shared" si="5"/>
        <v>[EIOPA_RFR_20210131_PD_Cod.xlsx]CNY!C10</v>
      </c>
      <c r="AB19" s="70" t="str">
        <f t="shared" si="5"/>
        <v>[EIOPA_RFR_20210131_PD_Cod.xlsx]NZD!C10</v>
      </c>
      <c r="AC19" s="70" t="str">
        <f t="shared" si="5"/>
        <v>[EIOPA_RFR_20210131_PD_Cod.xlsx]USD!C10</v>
      </c>
      <c r="AD19" s="70"/>
      <c r="AE19" s="70"/>
      <c r="AF19" s="70"/>
    </row>
    <row r="20" spans="1:32" ht="15" x14ac:dyDescent="0.25">
      <c r="A20" s="70"/>
      <c r="B20" s="155"/>
      <c r="C20" s="156"/>
      <c r="D20" s="157"/>
      <c r="E20" s="80"/>
      <c r="F20" s="80"/>
      <c r="G20" s="80"/>
      <c r="H20" s="80"/>
      <c r="I20" s="80"/>
      <c r="J20" s="75" t="str">
        <f t="shared" si="6"/>
        <v>HUF</v>
      </c>
      <c r="K20" s="75" t="str">
        <f t="shared" si="1"/>
        <v>CHF</v>
      </c>
      <c r="L20" s="75" t="str">
        <f t="shared" si="2"/>
        <v>COP</v>
      </c>
      <c r="M20" s="75" t="str">
        <f t="shared" si="3"/>
        <v>SGD</v>
      </c>
      <c r="N20" s="80"/>
      <c r="O20" s="79"/>
      <c r="P20" s="79"/>
      <c r="Q20" s="74"/>
      <c r="R20" s="77" t="s">
        <v>20</v>
      </c>
      <c r="S20" s="77" t="s">
        <v>16</v>
      </c>
      <c r="T20" s="77" t="s">
        <v>49</v>
      </c>
      <c r="U20" s="77" t="s">
        <v>38</v>
      </c>
      <c r="V20" s="74"/>
      <c r="W20" s="15"/>
      <c r="X20" s="70"/>
      <c r="Y20" s="70" t="str">
        <f t="shared" si="5"/>
        <v>[EIOPA_RFR_20210131_PD_Cod.xlsx]HUF!C10</v>
      </c>
      <c r="Z20" s="70" t="str">
        <f t="shared" si="5"/>
        <v>[EIOPA_RFR_20210131_PD_Cod.xlsx]CHF!C10</v>
      </c>
      <c r="AA20" s="70" t="str">
        <f t="shared" si="5"/>
        <v>[EIOPA_RFR_20210131_PD_Cod.xlsx]COP!C10</v>
      </c>
      <c r="AB20" s="70" t="str">
        <f t="shared" si="5"/>
        <v>[EIOPA_RFR_20210131_PD_Cod.xlsx]SGD!C10</v>
      </c>
      <c r="AC20" s="70" t="str">
        <f t="shared" si="5"/>
        <v>[EIOPA_RFR_20210131_PD_Cod.xlsx]!C10</v>
      </c>
      <c r="AD20" s="70"/>
      <c r="AE20" s="70"/>
      <c r="AF20" s="70"/>
    </row>
    <row r="21" spans="1:32" ht="15" customHeight="1" thickBot="1" x14ac:dyDescent="0.3">
      <c r="A21" s="70"/>
      <c r="B21" s="158"/>
      <c r="C21" s="159"/>
      <c r="D21" s="160"/>
      <c r="E21" s="80"/>
      <c r="F21" s="80"/>
      <c r="G21" s="80"/>
      <c r="H21" s="80"/>
      <c r="I21" s="80"/>
      <c r="J21" s="75" t="str">
        <f t="shared" si="6"/>
        <v>ISK</v>
      </c>
      <c r="K21" s="75" t="str">
        <f t="shared" si="1"/>
        <v>GBP</v>
      </c>
      <c r="L21" s="75" t="str">
        <f t="shared" si="2"/>
        <v>HKD</v>
      </c>
      <c r="M21" s="75" t="str">
        <f t="shared" si="3"/>
        <v>ZAR</v>
      </c>
      <c r="N21" s="80"/>
      <c r="O21" s="79"/>
      <c r="P21" s="79"/>
      <c r="Q21" s="74"/>
      <c r="R21" s="77" t="s">
        <v>25</v>
      </c>
      <c r="S21" s="77" t="s">
        <v>22</v>
      </c>
      <c r="T21" s="77" t="s">
        <v>5</v>
      </c>
      <c r="U21" s="77" t="s">
        <v>42</v>
      </c>
      <c r="V21" s="74"/>
      <c r="W21" s="15"/>
      <c r="X21" s="70"/>
      <c r="Y21" s="70" t="str">
        <f t="shared" si="5"/>
        <v>[EIOPA_RFR_20210131_PD_Cod.xlsx]ISK!C10</v>
      </c>
      <c r="Z21" s="70" t="str">
        <f t="shared" si="5"/>
        <v>[EIOPA_RFR_20210131_PD_Cod.xlsx]GBP!C10</v>
      </c>
      <c r="AA21" s="70" t="str">
        <f t="shared" si="5"/>
        <v>[EIOPA_RFR_20210131_PD_Cod.xlsx]HKD!C10</v>
      </c>
      <c r="AB21" s="70" t="str">
        <f t="shared" si="5"/>
        <v>[EIOPA_RFR_20210131_PD_Cod.xlsx]ZAR!C10</v>
      </c>
      <c r="AC21" s="70" t="str">
        <f t="shared" si="5"/>
        <v>[EIOPA_RFR_20210131_PD_Cod.xlsx]!C10</v>
      </c>
      <c r="AD21" s="70"/>
      <c r="AE21" s="70"/>
      <c r="AF21" s="70"/>
    </row>
    <row r="22" spans="1:32" ht="15" customHeight="1" thickBot="1" x14ac:dyDescent="0.3">
      <c r="A22" s="70"/>
      <c r="B22" s="70"/>
      <c r="C22" s="70"/>
      <c r="D22" s="70"/>
      <c r="E22" s="80"/>
      <c r="F22" s="80"/>
      <c r="G22" s="80"/>
      <c r="H22" s="80"/>
      <c r="I22" s="80"/>
      <c r="J22" s="80"/>
      <c r="K22" s="80"/>
      <c r="L22" s="80"/>
      <c r="M22" s="80"/>
      <c r="N22" s="80"/>
      <c r="O22" s="79"/>
      <c r="P22" s="79"/>
      <c r="Q22" s="74"/>
      <c r="R22" s="74"/>
      <c r="S22" s="74"/>
      <c r="T22" s="74"/>
      <c r="U22" s="74"/>
      <c r="V22" s="74"/>
      <c r="W22" s="15"/>
      <c r="X22" s="70"/>
      <c r="Y22" s="70" t="str">
        <f t="shared" si="5"/>
        <v>[EIOPA_RFR_20210131_PD_Cod.xlsx]!C10</v>
      </c>
      <c r="Z22" s="70" t="str">
        <f t="shared" si="5"/>
        <v>[EIOPA_RFR_20210131_PD_Cod.xlsx]!C10</v>
      </c>
      <c r="AA22" s="70" t="str">
        <f t="shared" si="5"/>
        <v>[EIOPA_RFR_20210131_PD_Cod.xlsx]!C10</v>
      </c>
      <c r="AB22" s="70" t="str">
        <f t="shared" si="5"/>
        <v>[EIOPA_RFR_20210131_PD_Cod.xlsx]!C10</v>
      </c>
      <c r="AC22" s="70" t="str">
        <f t="shared" si="5"/>
        <v>[EIOPA_RFR_20210131_PD_Cod.xlsx]!C10</v>
      </c>
      <c r="AD22" s="70"/>
      <c r="AE22" s="70"/>
      <c r="AF22" s="70"/>
    </row>
    <row r="23" spans="1:32" ht="15" customHeight="1" x14ac:dyDescent="0.25">
      <c r="A23" s="70"/>
      <c r="B23" s="152" t="s">
        <v>167</v>
      </c>
      <c r="C23" s="153"/>
      <c r="D23" s="154"/>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70"/>
      <c r="AF23" s="70"/>
    </row>
    <row r="24" spans="1:32" ht="15" customHeight="1" x14ac:dyDescent="0.25">
      <c r="A24" s="70"/>
      <c r="B24" s="155"/>
      <c r="C24" s="156"/>
      <c r="D24" s="157"/>
      <c r="E24" s="80"/>
      <c r="F24" s="80"/>
      <c r="G24" s="80"/>
      <c r="H24" s="80"/>
      <c r="I24" s="80"/>
      <c r="J24" s="163" t="s">
        <v>171</v>
      </c>
      <c r="K24" s="163"/>
      <c r="L24" s="163"/>
      <c r="M24" s="163"/>
      <c r="N24" s="163"/>
      <c r="O24" s="163"/>
      <c r="P24" s="144"/>
      <c r="Q24" s="144"/>
      <c r="R24" s="74"/>
      <c r="S24" s="74"/>
      <c r="T24" s="74"/>
      <c r="U24" s="74"/>
      <c r="V24" s="74"/>
      <c r="W24" s="15"/>
      <c r="X24" s="70"/>
      <c r="Y24" s="70" t="str">
        <f>"["&amp;$R$13&amp;"]"&amp;R24&amp;"!"&amp;$V$13</f>
        <v>[EIOPA_RFR_20210131_PD_Cod.xlsx]!C10</v>
      </c>
      <c r="Z24" s="70" t="str">
        <f>"["&amp;$R$13&amp;"]"&amp;S24&amp;"!"&amp;$V$13</f>
        <v>[EIOPA_RFR_20210131_PD_Cod.xlsx]!C10</v>
      </c>
      <c r="AA24" s="70" t="str">
        <f>"["&amp;$R$13&amp;"]"&amp;T24&amp;"!"&amp;$V$13</f>
        <v>[EIOPA_RFR_20210131_PD_Cod.xlsx]!C10</v>
      </c>
      <c r="AB24" s="70" t="str">
        <f>"["&amp;$R$13&amp;"]"&amp;U24&amp;"!"&amp;$V$13</f>
        <v>[EIOPA_RFR_20210131_PD_Cod.xlsx]!C10</v>
      </c>
      <c r="AC24" s="70"/>
      <c r="AD24" s="70"/>
      <c r="AE24" s="70"/>
      <c r="AF24" s="70"/>
    </row>
    <row r="25" spans="1:32" ht="15" customHeight="1" thickBot="1" x14ac:dyDescent="0.3">
      <c r="A25" s="70"/>
      <c r="B25" s="158"/>
      <c r="C25" s="159"/>
      <c r="D25" s="160"/>
      <c r="E25" s="70"/>
      <c r="F25" s="70"/>
      <c r="G25" s="70"/>
      <c r="H25" s="70"/>
      <c r="I25" s="70"/>
      <c r="J25" s="163"/>
      <c r="K25" s="163"/>
      <c r="L25" s="163"/>
      <c r="M25" s="163"/>
      <c r="N25" s="163"/>
      <c r="O25" s="163"/>
      <c r="P25" s="144"/>
      <c r="Q25" s="144"/>
      <c r="R25" s="78"/>
      <c r="S25" s="78"/>
      <c r="T25" s="78"/>
      <c r="U25" s="78"/>
      <c r="V25" s="78"/>
      <c r="W25" s="15"/>
      <c r="X25" s="70"/>
      <c r="Y25" s="70"/>
      <c r="Z25" s="70"/>
      <c r="AA25" s="70"/>
      <c r="AB25" s="70"/>
      <c r="AC25" s="70"/>
      <c r="AD25" s="70"/>
      <c r="AE25" s="70"/>
      <c r="AF25" s="70"/>
    </row>
    <row r="26" spans="1:32" ht="15" customHeight="1" thickBot="1" x14ac:dyDescent="0.3">
      <c r="A26" s="70"/>
      <c r="B26" s="70"/>
      <c r="C26" s="70"/>
      <c r="D26" s="70"/>
      <c r="E26" s="70"/>
      <c r="F26" s="70"/>
      <c r="G26" s="70"/>
      <c r="H26" s="70"/>
      <c r="I26" s="70"/>
      <c r="J26" s="163"/>
      <c r="K26" s="163"/>
      <c r="L26" s="163"/>
      <c r="M26" s="163"/>
      <c r="N26" s="163"/>
      <c r="O26" s="163"/>
      <c r="P26" s="70"/>
      <c r="Q26" s="70"/>
      <c r="R26" s="78"/>
      <c r="S26" s="78"/>
      <c r="T26" s="78"/>
      <c r="U26" s="78"/>
      <c r="V26" s="78"/>
      <c r="W26" s="15"/>
      <c r="X26" s="70"/>
      <c r="Y26" s="70"/>
      <c r="Z26" s="70"/>
      <c r="AA26" s="70"/>
      <c r="AB26" s="70"/>
      <c r="AC26" s="70"/>
      <c r="AD26" s="70"/>
      <c r="AE26" s="70"/>
      <c r="AF26" s="70"/>
    </row>
    <row r="27" spans="1:32" ht="15" customHeight="1" x14ac:dyDescent="0.25">
      <c r="A27" s="70"/>
      <c r="B27" s="152" t="s">
        <v>168</v>
      </c>
      <c r="C27" s="153"/>
      <c r="D27" s="154"/>
      <c r="E27" s="70"/>
      <c r="F27" s="70"/>
      <c r="G27" s="70"/>
      <c r="H27" s="70"/>
      <c r="I27" s="70"/>
      <c r="J27" s="163"/>
      <c r="K27" s="163"/>
      <c r="L27" s="163"/>
      <c r="M27" s="163"/>
      <c r="N27" s="163"/>
      <c r="O27" s="163"/>
      <c r="P27" s="144"/>
      <c r="Q27" s="144"/>
      <c r="R27" s="78"/>
      <c r="S27" s="78"/>
      <c r="T27" s="78"/>
      <c r="U27" s="78"/>
      <c r="V27" s="78"/>
      <c r="W27" s="15"/>
      <c r="X27" s="70"/>
      <c r="Y27" s="70"/>
      <c r="Z27" s="70"/>
      <c r="AA27" s="70"/>
      <c r="AB27" s="70"/>
      <c r="AC27" s="70"/>
      <c r="AD27" s="70"/>
      <c r="AE27" s="70"/>
      <c r="AF27" s="70"/>
    </row>
    <row r="28" spans="1:32" ht="15" customHeight="1" x14ac:dyDescent="0.25">
      <c r="A28" s="70"/>
      <c r="B28" s="155"/>
      <c r="C28" s="156"/>
      <c r="D28" s="157"/>
      <c r="E28" s="138"/>
      <c r="F28" s="138"/>
      <c r="G28" s="138"/>
      <c r="H28" s="138"/>
      <c r="I28" s="138"/>
      <c r="J28" s="144"/>
      <c r="K28" s="144"/>
      <c r="L28" s="144"/>
      <c r="M28" s="144"/>
      <c r="N28" s="144"/>
      <c r="O28" s="144"/>
      <c r="P28" s="144"/>
      <c r="Q28" s="144"/>
      <c r="R28" s="78"/>
      <c r="S28" s="78"/>
      <c r="T28" s="78"/>
      <c r="U28" s="78"/>
      <c r="V28" s="78"/>
      <c r="W28" s="15"/>
      <c r="X28" s="70"/>
      <c r="Y28" s="70"/>
      <c r="Z28" s="70"/>
      <c r="AA28" s="70"/>
      <c r="AB28" s="70"/>
      <c r="AC28" s="70"/>
      <c r="AD28" s="70"/>
      <c r="AE28" s="70"/>
      <c r="AF28" s="70"/>
    </row>
    <row r="29" spans="1:32" ht="15" customHeight="1" thickBot="1" x14ac:dyDescent="0.3">
      <c r="A29" s="70"/>
      <c r="B29" s="158"/>
      <c r="C29" s="159"/>
      <c r="D29" s="160"/>
      <c r="E29" s="138"/>
      <c r="F29" s="138"/>
      <c r="G29" s="138"/>
      <c r="H29" s="138"/>
      <c r="I29" s="138"/>
      <c r="J29" s="164" t="s">
        <v>170</v>
      </c>
      <c r="K29" s="164"/>
      <c r="L29" s="164"/>
      <c r="M29" s="164"/>
      <c r="N29" s="164"/>
      <c r="O29" s="164"/>
      <c r="P29" s="138"/>
      <c r="Q29" s="138"/>
      <c r="R29" s="138"/>
      <c r="S29" s="138"/>
      <c r="T29" s="138"/>
      <c r="U29" s="138"/>
      <c r="V29" s="138"/>
      <c r="W29" s="138"/>
      <c r="X29" s="138"/>
      <c r="Y29" s="138"/>
      <c r="Z29" s="138"/>
      <c r="AA29" s="138"/>
      <c r="AB29" s="138"/>
      <c r="AC29" s="138"/>
      <c r="AD29" s="138"/>
      <c r="AE29" s="138"/>
      <c r="AF29" s="138"/>
    </row>
    <row r="30" spans="1:32" ht="15" customHeight="1" x14ac:dyDescent="0.25">
      <c r="A30" s="70"/>
      <c r="B30" s="70"/>
      <c r="C30" s="70"/>
      <c r="D30" s="70"/>
      <c r="E30" s="70"/>
      <c r="F30" s="70"/>
      <c r="G30" s="70"/>
      <c r="H30" s="70"/>
      <c r="I30" s="70"/>
      <c r="J30" s="76"/>
      <c r="K30" s="76"/>
      <c r="L30" s="76"/>
      <c r="M30" s="76"/>
      <c r="N30" s="76"/>
      <c r="O30" s="76"/>
      <c r="P30" s="76"/>
      <c r="Q30" s="70"/>
      <c r="R30" s="70"/>
      <c r="S30" s="70"/>
      <c r="T30" s="70"/>
      <c r="U30" s="70"/>
      <c r="V30" s="70"/>
      <c r="W30" s="70"/>
      <c r="X30" s="70"/>
      <c r="Y30" s="70"/>
      <c r="Z30" s="70"/>
      <c r="AA30" s="70"/>
      <c r="AB30" s="70"/>
      <c r="AC30" s="70"/>
      <c r="AD30" s="70"/>
      <c r="AE30" s="70"/>
      <c r="AF30" s="70"/>
    </row>
    <row r="31" spans="1:32" ht="15" hidden="1" x14ac:dyDescent="0.25">
      <c r="U31" s="73" t="s">
        <v>42</v>
      </c>
    </row>
    <row r="32" spans="1:32" ht="15" hidden="1" x14ac:dyDescent="0.25">
      <c r="U32" s="73" t="s">
        <v>46</v>
      </c>
    </row>
    <row r="33" ht="15" hidden="1" x14ac:dyDescent="0.25"/>
    <row r="34" ht="15" hidden="1" x14ac:dyDescent="0.25"/>
    <row r="35" ht="15" hidden="1" x14ac:dyDescent="0.25"/>
    <row r="36" ht="15" hidden="1" x14ac:dyDescent="0.25"/>
    <row r="37" ht="15" hidden="1" x14ac:dyDescent="0.25"/>
    <row r="38" ht="15" hidden="1" x14ac:dyDescent="0.25"/>
    <row r="39" ht="15" hidden="1" x14ac:dyDescent="0.25"/>
    <row r="40" ht="15" hidden="1" x14ac:dyDescent="0.25"/>
    <row r="41" ht="15" hidden="1" x14ac:dyDescent="0.25"/>
    <row r="42" ht="15" hidden="1" x14ac:dyDescent="0.25"/>
    <row r="43" ht="15" hidden="1" x14ac:dyDescent="0.25"/>
    <row r="44" ht="15" hidden="1" x14ac:dyDescent="0.25"/>
    <row r="45" ht="15" hidden="1" x14ac:dyDescent="0.25"/>
    <row r="46" ht="15" hidden="1" x14ac:dyDescent="0.25"/>
    <row r="47" ht="15" hidden="1" x14ac:dyDescent="0.25"/>
    <row r="48"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sheetData>
  <mergeCells count="11">
    <mergeCell ref="B7:O9"/>
    <mergeCell ref="B27:D29"/>
    <mergeCell ref="B11:D13"/>
    <mergeCell ref="B15:D17"/>
    <mergeCell ref="J11:O13"/>
    <mergeCell ref="B19:D21"/>
    <mergeCell ref="B23:D25"/>
    <mergeCell ref="J24:O27"/>
    <mergeCell ref="J29:O29"/>
    <mergeCell ref="F11:H13"/>
    <mergeCell ref="F15:H17"/>
  </mergeCells>
  <hyperlinks>
    <hyperlink ref="B11:D13" location="LTAS_Govts!B11" display="Long Term Average Spreads CENTRAL GOVERNMENT BONDS"/>
    <hyperlink ref="B15:D17" location="LTAS_Corps!B11" display="Long Term Average Spreads CORPORTE BONDS"/>
    <hyperlink ref="B19:D21" location="LTAS_Basic_RFR!B11" display="Long Term Average Spreads BASIC RFR to the Euro"/>
    <hyperlink ref="B27:D29" location="ECB_reconst!B11" display="Reconstructed ECB interest rates for 1/1999 - 8/2004"/>
    <hyperlink ref="B23:D25" location="LTAS_Specifics!A1" display="LTAS_Specifics!A1"/>
    <hyperlink ref="F11:H13" location="FS_Govts!B11" display="Fundamental Spreads CENTRAL GOVERNMENT BONDS"/>
    <hyperlink ref="F15:H17" location="TM_Info!B11" display="Transition Matrix Information"/>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24</v>
      </c>
      <c r="C10" s="12">
        <v>0</v>
      </c>
      <c r="D10" s="4">
        <v>1</v>
      </c>
      <c r="E10" s="4">
        <v>2</v>
      </c>
      <c r="F10" s="4">
        <v>3</v>
      </c>
      <c r="G10" s="4">
        <v>4</v>
      </c>
      <c r="H10" s="4">
        <v>5</v>
      </c>
      <c r="I10" s="4">
        <v>6</v>
      </c>
      <c r="J10" s="1"/>
      <c r="K10" s="1"/>
      <c r="L10" s="14" t="s">
        <v>24</v>
      </c>
      <c r="M10" s="4">
        <v>0</v>
      </c>
      <c r="N10" s="4">
        <v>1</v>
      </c>
      <c r="O10" s="4">
        <v>2</v>
      </c>
      <c r="P10" s="4">
        <v>3</v>
      </c>
      <c r="Q10" s="4">
        <v>4</v>
      </c>
      <c r="R10" s="4">
        <v>5</v>
      </c>
      <c r="S10" s="4">
        <v>6</v>
      </c>
      <c r="T10" s="1"/>
      <c r="U10" s="1"/>
      <c r="V10" s="14" t="s">
        <v>24</v>
      </c>
      <c r="W10" s="4">
        <v>0</v>
      </c>
      <c r="X10" s="4">
        <v>1</v>
      </c>
      <c r="Y10" s="4">
        <v>2</v>
      </c>
      <c r="Z10" s="4">
        <v>3</v>
      </c>
      <c r="AA10" s="4">
        <v>4</v>
      </c>
      <c r="AB10" s="4">
        <v>5</v>
      </c>
      <c r="AC10" s="4">
        <v>6</v>
      </c>
      <c r="AD10" s="1"/>
      <c r="AE10" s="1"/>
      <c r="AF10" s="14" t="s">
        <v>24</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2.37</v>
      </c>
      <c r="S11" s="82">
        <v>12.13</v>
      </c>
      <c r="T11" s="1"/>
      <c r="U11" s="141" t="s">
        <v>103</v>
      </c>
      <c r="V11" s="5">
        <v>1</v>
      </c>
      <c r="W11" s="82">
        <v>0.48</v>
      </c>
      <c r="X11" s="82">
        <v>0.62</v>
      </c>
      <c r="Y11" s="82">
        <v>0.86</v>
      </c>
      <c r="Z11" s="82">
        <v>1.58</v>
      </c>
      <c r="AA11" s="82">
        <v>2.71</v>
      </c>
      <c r="AB11" s="82">
        <v>5.82</v>
      </c>
      <c r="AC11" s="82">
        <v>12.13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2.35</v>
      </c>
      <c r="S12" s="83">
        <v>9.77</v>
      </c>
      <c r="T12" s="1"/>
      <c r="U12" s="1"/>
      <c r="V12" s="7">
        <v>2</v>
      </c>
      <c r="W12" s="83">
        <v>0.52</v>
      </c>
      <c r="X12" s="83">
        <v>0.66</v>
      </c>
      <c r="Y12" s="83">
        <v>0.9</v>
      </c>
      <c r="Z12" s="83">
        <v>1.62</v>
      </c>
      <c r="AA12" s="83">
        <v>2.75</v>
      </c>
      <c r="AB12" s="83">
        <v>5.86</v>
      </c>
      <c r="AC12" s="83">
        <v>9.77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2.2999999999999998</v>
      </c>
      <c r="S13" s="83">
        <v>7.96</v>
      </c>
      <c r="T13" s="1"/>
      <c r="U13" s="1"/>
      <c r="V13" s="7">
        <v>3</v>
      </c>
      <c r="W13" s="83">
        <v>0.56999999999999995</v>
      </c>
      <c r="X13" s="83">
        <v>0.72</v>
      </c>
      <c r="Y13" s="83">
        <v>0.95</v>
      </c>
      <c r="Z13" s="83">
        <v>1.6</v>
      </c>
      <c r="AA13" s="83">
        <v>2.76</v>
      </c>
      <c r="AB13" s="83">
        <v>5.87</v>
      </c>
      <c r="AC13" s="83">
        <v>7.96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0.18</v>
      </c>
      <c r="Q14" s="83">
        <v>0.82</v>
      </c>
      <c r="R14" s="83">
        <v>2.2200000000000002</v>
      </c>
      <c r="S14" s="83">
        <v>6.59</v>
      </c>
      <c r="T14" s="1"/>
      <c r="U14" s="1"/>
      <c r="V14" s="7">
        <v>4</v>
      </c>
      <c r="W14" s="83">
        <v>0.61</v>
      </c>
      <c r="X14" s="83">
        <v>0.77</v>
      </c>
      <c r="Y14" s="83">
        <v>1</v>
      </c>
      <c r="Z14" s="83">
        <v>1.64</v>
      </c>
      <c r="AA14" s="83">
        <v>2.77</v>
      </c>
      <c r="AB14" s="83">
        <v>5.88</v>
      </c>
      <c r="AC14" s="83">
        <v>6.59</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0.83</v>
      </c>
      <c r="R15" s="83">
        <v>2.13</v>
      </c>
      <c r="S15" s="83">
        <v>5.54</v>
      </c>
      <c r="T15" s="1"/>
      <c r="U15" s="1"/>
      <c r="V15" s="7">
        <v>5</v>
      </c>
      <c r="W15" s="83">
        <v>0.63</v>
      </c>
      <c r="X15" s="83">
        <v>0.8</v>
      </c>
      <c r="Y15" s="83">
        <v>1.06</v>
      </c>
      <c r="Z15" s="83">
        <v>1.68</v>
      </c>
      <c r="AA15" s="83">
        <v>2.78</v>
      </c>
      <c r="AB15" s="83">
        <v>5.89</v>
      </c>
      <c r="AC15" s="83">
        <v>5.89</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0.84</v>
      </c>
      <c r="R16" s="83">
        <v>2.0299999999999998</v>
      </c>
      <c r="S16" s="83">
        <v>4.72</v>
      </c>
      <c r="T16" s="1"/>
      <c r="U16" s="1"/>
      <c r="V16" s="7">
        <v>6</v>
      </c>
      <c r="W16" s="83">
        <v>0.64</v>
      </c>
      <c r="X16" s="83">
        <v>0.82</v>
      </c>
      <c r="Y16" s="83">
        <v>1.0900000000000001</v>
      </c>
      <c r="Z16" s="83">
        <v>1.73</v>
      </c>
      <c r="AA16" s="83">
        <v>2.78</v>
      </c>
      <c r="AB16" s="83">
        <v>5.89</v>
      </c>
      <c r="AC16" s="83">
        <v>5.89</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1.93</v>
      </c>
      <c r="S17" s="83">
        <v>4.08</v>
      </c>
      <c r="T17" s="1"/>
      <c r="U17" s="1"/>
      <c r="V17" s="7">
        <v>7</v>
      </c>
      <c r="W17" s="83">
        <v>0.65</v>
      </c>
      <c r="X17" s="83">
        <v>0.84</v>
      </c>
      <c r="Y17" s="83">
        <v>1.1100000000000001</v>
      </c>
      <c r="Z17" s="83">
        <v>1.75</v>
      </c>
      <c r="AA17" s="83">
        <v>2.77</v>
      </c>
      <c r="AB17" s="83">
        <v>5.88</v>
      </c>
      <c r="AC17" s="83">
        <v>5.88</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0.84</v>
      </c>
      <c r="R18" s="83">
        <v>1.83</v>
      </c>
      <c r="S18" s="83">
        <v>3.56</v>
      </c>
      <c r="T18" s="1"/>
      <c r="U18" s="1"/>
      <c r="V18" s="7">
        <v>8</v>
      </c>
      <c r="W18" s="83">
        <v>0.64</v>
      </c>
      <c r="X18" s="83">
        <v>0.84</v>
      </c>
      <c r="Y18" s="83">
        <v>1.0900000000000001</v>
      </c>
      <c r="Z18" s="83">
        <v>1.73</v>
      </c>
      <c r="AA18" s="83">
        <v>2.76</v>
      </c>
      <c r="AB18" s="83">
        <v>5.87</v>
      </c>
      <c r="AC18" s="83">
        <v>5.87</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1.74</v>
      </c>
      <c r="S19" s="83">
        <v>3.14</v>
      </c>
      <c r="T19" s="1"/>
      <c r="U19" s="1"/>
      <c r="V19" s="7">
        <v>9</v>
      </c>
      <c r="W19" s="83">
        <v>0.63</v>
      </c>
      <c r="X19" s="83">
        <v>0.83</v>
      </c>
      <c r="Y19" s="83">
        <v>1.08</v>
      </c>
      <c r="Z19" s="83">
        <v>1.71</v>
      </c>
      <c r="AA19" s="83">
        <v>2.75</v>
      </c>
      <c r="AB19" s="83">
        <v>5.86</v>
      </c>
      <c r="AC19" s="83">
        <v>5.86</v>
      </c>
      <c r="AD19" s="1"/>
      <c r="AE19" s="1"/>
      <c r="AF19" s="7">
        <v>9</v>
      </c>
      <c r="AG19" s="83">
        <v>0.03</v>
      </c>
      <c r="AH19" s="83">
        <v>0.05</v>
      </c>
      <c r="AI19" s="83">
        <v>0.09</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0.82</v>
      </c>
      <c r="R20" s="83">
        <v>1.65</v>
      </c>
      <c r="S20" s="83">
        <v>2.79</v>
      </c>
      <c r="T20" s="1"/>
      <c r="U20" s="1"/>
      <c r="V20" s="7">
        <v>10</v>
      </c>
      <c r="W20" s="83">
        <v>0.62</v>
      </c>
      <c r="X20" s="83">
        <v>0.83</v>
      </c>
      <c r="Y20" s="83">
        <v>1.07</v>
      </c>
      <c r="Z20" s="83">
        <v>1.7</v>
      </c>
      <c r="AA20" s="83">
        <v>2.74</v>
      </c>
      <c r="AB20" s="83">
        <v>5.85</v>
      </c>
      <c r="AC20" s="83">
        <v>5.85</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1.56</v>
      </c>
      <c r="S21" s="83">
        <v>2.4900000000000002</v>
      </c>
      <c r="T21" s="1"/>
      <c r="U21" s="1"/>
      <c r="V21" s="7">
        <v>11</v>
      </c>
      <c r="W21" s="83">
        <v>0.61</v>
      </c>
      <c r="X21" s="83">
        <v>0.83</v>
      </c>
      <c r="Y21" s="83">
        <v>1.06</v>
      </c>
      <c r="Z21" s="83">
        <v>1.69</v>
      </c>
      <c r="AA21" s="83">
        <v>2.72</v>
      </c>
      <c r="AB21" s="83">
        <v>5.83</v>
      </c>
      <c r="AC21" s="83">
        <v>5.83</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0.79</v>
      </c>
      <c r="R22" s="83">
        <v>1.48</v>
      </c>
      <c r="S22" s="83">
        <v>2.2400000000000002</v>
      </c>
      <c r="T22" s="1"/>
      <c r="U22" s="1"/>
      <c r="V22" s="7">
        <v>12</v>
      </c>
      <c r="W22" s="83">
        <v>0.6</v>
      </c>
      <c r="X22" s="83">
        <v>0.82</v>
      </c>
      <c r="Y22" s="83">
        <v>1.05</v>
      </c>
      <c r="Z22" s="83">
        <v>1.67</v>
      </c>
      <c r="AA22" s="83">
        <v>2.71</v>
      </c>
      <c r="AB22" s="83">
        <v>5.82</v>
      </c>
      <c r="AC22" s="83">
        <v>5.82</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1.4</v>
      </c>
      <c r="S23" s="83">
        <v>2.0299999999999998</v>
      </c>
      <c r="T23" s="1"/>
      <c r="U23" s="1"/>
      <c r="V23" s="7">
        <v>13</v>
      </c>
      <c r="W23" s="83">
        <v>0.59</v>
      </c>
      <c r="X23" s="83">
        <v>0.82</v>
      </c>
      <c r="Y23" s="83">
        <v>1.03</v>
      </c>
      <c r="Z23" s="83">
        <v>1.66</v>
      </c>
      <c r="AA23" s="83">
        <v>2.7</v>
      </c>
      <c r="AB23" s="83">
        <v>5.81</v>
      </c>
      <c r="AC23" s="83">
        <v>5.81</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0.75</v>
      </c>
      <c r="R24" s="83">
        <v>1.32</v>
      </c>
      <c r="S24" s="83">
        <v>1.84</v>
      </c>
      <c r="T24" s="1"/>
      <c r="U24" s="1"/>
      <c r="V24" s="7">
        <v>14</v>
      </c>
      <c r="W24" s="83">
        <v>0.57999999999999996</v>
      </c>
      <c r="X24" s="83">
        <v>0.81</v>
      </c>
      <c r="Y24" s="83">
        <v>1.02</v>
      </c>
      <c r="Z24" s="83">
        <v>1.65</v>
      </c>
      <c r="AA24" s="83">
        <v>2.68</v>
      </c>
      <c r="AB24" s="83">
        <v>5.8</v>
      </c>
      <c r="AC24" s="83">
        <v>5.8</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0.73</v>
      </c>
      <c r="R25" s="83">
        <v>1.25</v>
      </c>
      <c r="S25" s="83">
        <v>1.67</v>
      </c>
      <c r="T25" s="1"/>
      <c r="U25" s="1"/>
      <c r="V25" s="7">
        <v>15</v>
      </c>
      <c r="W25" s="83">
        <v>0.56999999999999995</v>
      </c>
      <c r="X25" s="83">
        <v>0.8</v>
      </c>
      <c r="Y25" s="83">
        <v>1.01</v>
      </c>
      <c r="Z25" s="83">
        <v>1.64</v>
      </c>
      <c r="AA25" s="83">
        <v>2.67</v>
      </c>
      <c r="AB25" s="83">
        <v>5.79</v>
      </c>
      <c r="AC25" s="83">
        <v>5.79</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0.25</v>
      </c>
      <c r="Q26" s="83">
        <v>0.71</v>
      </c>
      <c r="R26" s="83">
        <v>1.19</v>
      </c>
      <c r="S26" s="83">
        <v>1.53</v>
      </c>
      <c r="T26" s="1"/>
      <c r="U26" s="1"/>
      <c r="V26" s="7">
        <v>16</v>
      </c>
      <c r="W26" s="83">
        <v>0.56000000000000005</v>
      </c>
      <c r="X26" s="83">
        <v>0.79</v>
      </c>
      <c r="Y26" s="83">
        <v>1</v>
      </c>
      <c r="Z26" s="83">
        <v>1.63</v>
      </c>
      <c r="AA26" s="83">
        <v>2.67</v>
      </c>
      <c r="AB26" s="83">
        <v>5.78</v>
      </c>
      <c r="AC26" s="83">
        <v>5.78</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1.1200000000000001</v>
      </c>
      <c r="S27" s="83">
        <v>1.4</v>
      </c>
      <c r="T27" s="1"/>
      <c r="U27" s="1"/>
      <c r="V27" s="7">
        <v>17</v>
      </c>
      <c r="W27" s="83">
        <v>0.56000000000000005</v>
      </c>
      <c r="X27" s="83">
        <v>0.78</v>
      </c>
      <c r="Y27" s="83">
        <v>0.99</v>
      </c>
      <c r="Z27" s="83">
        <v>1.62</v>
      </c>
      <c r="AA27" s="83">
        <v>2.66</v>
      </c>
      <c r="AB27" s="83">
        <v>5.77</v>
      </c>
      <c r="AC27" s="83">
        <v>5.77</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1.06</v>
      </c>
      <c r="S28" s="83">
        <v>1.29</v>
      </c>
      <c r="T28" s="1"/>
      <c r="U28" s="1"/>
      <c r="V28" s="7">
        <v>18</v>
      </c>
      <c r="W28" s="83">
        <v>0.55000000000000004</v>
      </c>
      <c r="X28" s="83">
        <v>0.77</v>
      </c>
      <c r="Y28" s="83">
        <v>0.99</v>
      </c>
      <c r="Z28" s="83">
        <v>1.61</v>
      </c>
      <c r="AA28" s="83">
        <v>2.65</v>
      </c>
      <c r="AB28" s="83">
        <v>5.76</v>
      </c>
      <c r="AC28" s="83">
        <v>5.76</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1.19</v>
      </c>
      <c r="T29" s="1"/>
      <c r="U29" s="1"/>
      <c r="V29" s="7">
        <v>19</v>
      </c>
      <c r="W29" s="83">
        <v>0.54</v>
      </c>
      <c r="X29" s="83">
        <v>0.77</v>
      </c>
      <c r="Y29" s="83">
        <v>0.98</v>
      </c>
      <c r="Z29" s="83">
        <v>1.61</v>
      </c>
      <c r="AA29" s="83">
        <v>2.65</v>
      </c>
      <c r="AB29" s="83">
        <v>5.76</v>
      </c>
      <c r="AC29" s="83">
        <v>5.76</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0.95</v>
      </c>
      <c r="S30" s="83">
        <v>1.1000000000000001</v>
      </c>
      <c r="T30" s="1"/>
      <c r="U30" s="1"/>
      <c r="V30" s="7">
        <v>20</v>
      </c>
      <c r="W30" s="83">
        <v>0.54</v>
      </c>
      <c r="X30" s="83">
        <v>0.76</v>
      </c>
      <c r="Y30" s="83">
        <v>0.98</v>
      </c>
      <c r="Z30" s="83">
        <v>1.6</v>
      </c>
      <c r="AA30" s="83">
        <v>2.64</v>
      </c>
      <c r="AB30" s="83">
        <v>5.75</v>
      </c>
      <c r="AC30" s="83">
        <v>5.75</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v>
      </c>
      <c r="S31" s="83">
        <v>1.02</v>
      </c>
      <c r="T31" s="1"/>
      <c r="U31" s="1"/>
      <c r="V31" s="7">
        <v>21</v>
      </c>
      <c r="W31" s="83">
        <v>0.53</v>
      </c>
      <c r="X31" s="83">
        <v>0.76</v>
      </c>
      <c r="Y31" s="83">
        <v>0.97</v>
      </c>
      <c r="Z31" s="83">
        <v>1.6</v>
      </c>
      <c r="AA31" s="83">
        <v>2.63</v>
      </c>
      <c r="AB31" s="83">
        <v>5.75</v>
      </c>
      <c r="AC31" s="83">
        <v>5.75</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0.59</v>
      </c>
      <c r="R32" s="83">
        <v>0.86</v>
      </c>
      <c r="S32" s="83">
        <v>0.94</v>
      </c>
      <c r="T32" s="1"/>
      <c r="U32" s="1"/>
      <c r="V32" s="7">
        <v>22</v>
      </c>
      <c r="W32" s="83">
        <v>0.53</v>
      </c>
      <c r="X32" s="83">
        <v>0.75</v>
      </c>
      <c r="Y32" s="83">
        <v>0.96</v>
      </c>
      <c r="Z32" s="83">
        <v>1.59</v>
      </c>
      <c r="AA32" s="83">
        <v>2.63</v>
      </c>
      <c r="AB32" s="83">
        <v>5.74</v>
      </c>
      <c r="AC32" s="83">
        <v>5.74</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0.87</v>
      </c>
      <c r="T33" s="1"/>
      <c r="U33" s="1"/>
      <c r="V33" s="7">
        <v>23</v>
      </c>
      <c r="W33" s="83">
        <v>0.52</v>
      </c>
      <c r="X33" s="83">
        <v>0.74</v>
      </c>
      <c r="Y33" s="83">
        <v>0.96</v>
      </c>
      <c r="Z33" s="83">
        <v>1.58</v>
      </c>
      <c r="AA33" s="83">
        <v>2.62</v>
      </c>
      <c r="AB33" s="83">
        <v>5.73</v>
      </c>
      <c r="AC33" s="83">
        <v>5.73</v>
      </c>
      <c r="AD33" s="1"/>
      <c r="AE33" s="1"/>
      <c r="AF33" s="7">
        <v>23</v>
      </c>
      <c r="AG33" s="83">
        <v>0.11</v>
      </c>
      <c r="AH33" s="83">
        <v>0.13</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0.81</v>
      </c>
      <c r="T34" s="1"/>
      <c r="U34" s="1"/>
      <c r="V34" s="7">
        <v>24</v>
      </c>
      <c r="W34" s="83">
        <v>0.51</v>
      </c>
      <c r="X34" s="83">
        <v>0.73</v>
      </c>
      <c r="Y34" s="83">
        <v>0.95</v>
      </c>
      <c r="Z34" s="83">
        <v>1.57</v>
      </c>
      <c r="AA34" s="83">
        <v>2.61</v>
      </c>
      <c r="AB34" s="83">
        <v>5.72</v>
      </c>
      <c r="AC34" s="83">
        <v>5.72</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0.5</v>
      </c>
      <c r="X35" s="83">
        <v>0.73</v>
      </c>
      <c r="Y35" s="83">
        <v>0.94</v>
      </c>
      <c r="Z35" s="83">
        <v>1.57</v>
      </c>
      <c r="AA35" s="83">
        <v>2.6</v>
      </c>
      <c r="AB35" s="83">
        <v>5.71</v>
      </c>
      <c r="AC35" s="83">
        <v>5.71</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0.71</v>
      </c>
      <c r="T36" s="1"/>
      <c r="U36" s="1"/>
      <c r="V36" s="7">
        <v>26</v>
      </c>
      <c r="W36" s="83">
        <v>0.49</v>
      </c>
      <c r="X36" s="83">
        <v>0.72</v>
      </c>
      <c r="Y36" s="83">
        <v>0.93</v>
      </c>
      <c r="Z36" s="83">
        <v>1.56</v>
      </c>
      <c r="AA36" s="83">
        <v>2.59</v>
      </c>
      <c r="AB36" s="83">
        <v>5.71</v>
      </c>
      <c r="AC36" s="83">
        <v>5.71</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0.49</v>
      </c>
      <c r="X37" s="83">
        <v>0.71</v>
      </c>
      <c r="Y37" s="83">
        <v>0.92</v>
      </c>
      <c r="Z37" s="83">
        <v>1.55</v>
      </c>
      <c r="AA37" s="83">
        <v>2.59</v>
      </c>
      <c r="AB37" s="83">
        <v>5.7</v>
      </c>
      <c r="AC37" s="83">
        <v>5.7</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0.48</v>
      </c>
      <c r="X38" s="83">
        <v>0.7</v>
      </c>
      <c r="Y38" s="83">
        <v>0.92</v>
      </c>
      <c r="Z38" s="83">
        <v>1.54</v>
      </c>
      <c r="AA38" s="83">
        <v>2.58</v>
      </c>
      <c r="AB38" s="83">
        <v>5.69</v>
      </c>
      <c r="AC38" s="83">
        <v>5.69</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0.47</v>
      </c>
      <c r="X39" s="83">
        <v>0.69</v>
      </c>
      <c r="Y39" s="83">
        <v>0.91</v>
      </c>
      <c r="Z39" s="83">
        <v>1.53</v>
      </c>
      <c r="AA39" s="83">
        <v>2.57</v>
      </c>
      <c r="AB39" s="83">
        <v>5.68</v>
      </c>
      <c r="AC39" s="83">
        <v>5.68</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0.46</v>
      </c>
      <c r="X40" s="84">
        <v>0.68</v>
      </c>
      <c r="Y40" s="84">
        <v>0.9</v>
      </c>
      <c r="Z40" s="84">
        <v>1.52</v>
      </c>
      <c r="AA40" s="84">
        <v>2.56</v>
      </c>
      <c r="AB40" s="84">
        <v>5.67</v>
      </c>
      <c r="AC40" s="84">
        <v>5.67</v>
      </c>
      <c r="AD40" s="1"/>
      <c r="AE40" s="1"/>
      <c r="AF40" s="9">
        <v>30</v>
      </c>
      <c r="AG40" s="84">
        <v>0.15</v>
      </c>
      <c r="AH40" s="84">
        <v>0.17</v>
      </c>
      <c r="AI40" s="84">
        <v>0.31</v>
      </c>
      <c r="AJ40" s="84">
        <v>0.36</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t="s">
        <v>180</v>
      </c>
      <c r="AO46" s="1"/>
      <c r="AP46" s="1"/>
      <c r="AQ46" s="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
      <c r="AO47" s="1"/>
      <c r="AP47" s="1"/>
      <c r="AQ47" s="1"/>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24</v>
      </c>
      <c r="C50" s="12">
        <v>0</v>
      </c>
      <c r="D50" s="4">
        <v>1</v>
      </c>
      <c r="E50" s="4">
        <v>2</v>
      </c>
      <c r="F50" s="4">
        <v>3</v>
      </c>
      <c r="G50" s="4">
        <v>4</v>
      </c>
      <c r="H50" s="4">
        <v>5</v>
      </c>
      <c r="I50" s="4">
        <v>6</v>
      </c>
      <c r="J50" s="1"/>
      <c r="K50" s="1"/>
      <c r="L50" s="14" t="s">
        <v>24</v>
      </c>
      <c r="M50" s="4">
        <v>0</v>
      </c>
      <c r="N50" s="4">
        <v>1</v>
      </c>
      <c r="O50" s="4">
        <v>2</v>
      </c>
      <c r="P50" s="4">
        <v>3</v>
      </c>
      <c r="Q50" s="4">
        <v>4</v>
      </c>
      <c r="R50" s="4">
        <v>5</v>
      </c>
      <c r="S50" s="4">
        <v>6</v>
      </c>
      <c r="T50" s="1"/>
      <c r="U50" s="1"/>
      <c r="V50" s="14" t="s">
        <v>24</v>
      </c>
      <c r="W50" s="4">
        <v>0</v>
      </c>
      <c r="X50" s="4">
        <v>1</v>
      </c>
      <c r="Y50" s="4">
        <v>2</v>
      </c>
      <c r="Z50" s="4">
        <v>3</v>
      </c>
      <c r="AA50" s="4">
        <v>4</v>
      </c>
      <c r="AB50" s="4">
        <v>5</v>
      </c>
      <c r="AC50" s="4">
        <v>6</v>
      </c>
      <c r="AD50" s="1"/>
      <c r="AE50" s="1"/>
      <c r="AF50" s="14" t="s">
        <v>24</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0.5</v>
      </c>
      <c r="R51" s="82">
        <v>3.02</v>
      </c>
      <c r="S51" s="82">
        <v>31.96</v>
      </c>
      <c r="T51" s="1"/>
      <c r="U51" s="140" t="s">
        <v>103</v>
      </c>
      <c r="V51" s="5">
        <v>1</v>
      </c>
      <c r="W51" s="82">
        <v>0.44</v>
      </c>
      <c r="X51" s="82">
        <v>0.56000000000000005</v>
      </c>
      <c r="Y51" s="82">
        <v>0.63</v>
      </c>
      <c r="Z51" s="82">
        <v>0.85</v>
      </c>
      <c r="AA51" s="82">
        <v>2.04</v>
      </c>
      <c r="AB51" s="82">
        <v>3.02</v>
      </c>
      <c r="AC51" s="82">
        <v>31.96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3.47</v>
      </c>
      <c r="S52" s="83">
        <v>23.75</v>
      </c>
      <c r="T52" s="1"/>
      <c r="U52" s="1"/>
      <c r="V52" s="7">
        <v>2</v>
      </c>
      <c r="W52" s="83">
        <v>0.47</v>
      </c>
      <c r="X52" s="83">
        <v>0.6</v>
      </c>
      <c r="Y52" s="83">
        <v>0.67</v>
      </c>
      <c r="Z52" s="83">
        <v>0.88</v>
      </c>
      <c r="AA52" s="83">
        <v>2.08</v>
      </c>
      <c r="AB52" s="83">
        <v>3.47</v>
      </c>
      <c r="AC52" s="83">
        <v>23.75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3.63</v>
      </c>
      <c r="S53" s="83">
        <v>17.87</v>
      </c>
      <c r="T53" s="1"/>
      <c r="U53" s="1"/>
      <c r="V53" s="7">
        <v>3</v>
      </c>
      <c r="W53" s="83">
        <v>0.51</v>
      </c>
      <c r="X53" s="83">
        <v>0.65</v>
      </c>
      <c r="Y53" s="83">
        <v>0.73</v>
      </c>
      <c r="Z53" s="83">
        <v>0.98</v>
      </c>
      <c r="AA53" s="83">
        <v>2.0699999999999998</v>
      </c>
      <c r="AB53" s="83">
        <v>3.63</v>
      </c>
      <c r="AC53" s="83">
        <v>17.87</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3.64</v>
      </c>
      <c r="S54" s="83">
        <v>13.76</v>
      </c>
      <c r="T54" s="1"/>
      <c r="U54" s="1"/>
      <c r="V54" s="7">
        <v>4</v>
      </c>
      <c r="W54" s="83">
        <v>0.53</v>
      </c>
      <c r="X54" s="83">
        <v>0.68</v>
      </c>
      <c r="Y54" s="83">
        <v>0.78</v>
      </c>
      <c r="Z54" s="83">
        <v>1.04</v>
      </c>
      <c r="AA54" s="83">
        <v>2.06</v>
      </c>
      <c r="AB54" s="83">
        <v>3.64</v>
      </c>
      <c r="AC54" s="83">
        <v>13.76</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0.92</v>
      </c>
      <c r="R55" s="83">
        <v>3.55</v>
      </c>
      <c r="S55" s="83">
        <v>10.87</v>
      </c>
      <c r="T55" s="1"/>
      <c r="U55" s="1"/>
      <c r="V55" s="7">
        <v>5</v>
      </c>
      <c r="W55" s="83">
        <v>0.55000000000000004</v>
      </c>
      <c r="X55" s="83">
        <v>0.71</v>
      </c>
      <c r="Y55" s="83">
        <v>0.82</v>
      </c>
      <c r="Z55" s="83">
        <v>1.06</v>
      </c>
      <c r="AA55" s="83">
        <v>2.0699999999999998</v>
      </c>
      <c r="AB55" s="83">
        <v>3.55</v>
      </c>
      <c r="AC55" s="83">
        <v>10.87</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0.98</v>
      </c>
      <c r="R56" s="83">
        <v>3.42</v>
      </c>
      <c r="S56" s="83">
        <v>8.8000000000000007</v>
      </c>
      <c r="T56" s="1"/>
      <c r="U56" s="1"/>
      <c r="V56" s="7">
        <v>6</v>
      </c>
      <c r="W56" s="83">
        <v>0.56999999999999995</v>
      </c>
      <c r="X56" s="83">
        <v>0.73</v>
      </c>
      <c r="Y56" s="83">
        <v>0.85</v>
      </c>
      <c r="Z56" s="83">
        <v>1.1000000000000001</v>
      </c>
      <c r="AA56" s="83">
        <v>2.0699999999999998</v>
      </c>
      <c r="AB56" s="83">
        <v>3.42</v>
      </c>
      <c r="AC56" s="83">
        <v>8.8000000000000007</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3.26</v>
      </c>
      <c r="S57" s="83">
        <v>7.26</v>
      </c>
      <c r="T57" s="1"/>
      <c r="U57" s="1"/>
      <c r="V57" s="7">
        <v>7</v>
      </c>
      <c r="W57" s="83">
        <v>0.57999999999999996</v>
      </c>
      <c r="X57" s="83">
        <v>0.75</v>
      </c>
      <c r="Y57" s="83">
        <v>0.86</v>
      </c>
      <c r="Z57" s="83">
        <v>1.1100000000000001</v>
      </c>
      <c r="AA57" s="83">
        <v>2.0699999999999998</v>
      </c>
      <c r="AB57" s="83">
        <v>3.26</v>
      </c>
      <c r="AC57" s="83">
        <v>7.26</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1.07</v>
      </c>
      <c r="R58" s="83">
        <v>3.09</v>
      </c>
      <c r="S58" s="83">
        <v>6.09</v>
      </c>
      <c r="T58" s="1"/>
      <c r="U58" s="1"/>
      <c r="V58" s="7">
        <v>8</v>
      </c>
      <c r="W58" s="83">
        <v>0.56999999999999995</v>
      </c>
      <c r="X58" s="83">
        <v>0.75</v>
      </c>
      <c r="Y58" s="83">
        <v>0.86</v>
      </c>
      <c r="Z58" s="83">
        <v>1.1299999999999999</v>
      </c>
      <c r="AA58" s="83">
        <v>2.06</v>
      </c>
      <c r="AB58" s="83">
        <v>3.09</v>
      </c>
      <c r="AC58" s="83">
        <v>6.09</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2.91</v>
      </c>
      <c r="S59" s="83">
        <v>5.18</v>
      </c>
      <c r="T59" s="1"/>
      <c r="U59" s="1"/>
      <c r="V59" s="7">
        <v>9</v>
      </c>
      <c r="W59" s="83">
        <v>0.56000000000000005</v>
      </c>
      <c r="X59" s="83">
        <v>0.75</v>
      </c>
      <c r="Y59" s="83">
        <v>0.87</v>
      </c>
      <c r="Z59" s="83">
        <v>1.1399999999999999</v>
      </c>
      <c r="AA59" s="83">
        <v>2.0499999999999998</v>
      </c>
      <c r="AB59" s="83">
        <v>2.99</v>
      </c>
      <c r="AC59" s="83">
        <v>5.18</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1.1100000000000001</v>
      </c>
      <c r="R60" s="83">
        <v>2.74</v>
      </c>
      <c r="S60" s="83">
        <v>4.46</v>
      </c>
      <c r="T60" s="1"/>
      <c r="U60" s="1"/>
      <c r="V60" s="7">
        <v>10</v>
      </c>
      <c r="W60" s="83">
        <v>0.55000000000000004</v>
      </c>
      <c r="X60" s="83">
        <v>0.74</v>
      </c>
      <c r="Y60" s="83">
        <v>0.87</v>
      </c>
      <c r="Z60" s="83">
        <v>1.1499999999999999</v>
      </c>
      <c r="AA60" s="83">
        <v>2.0299999999999998</v>
      </c>
      <c r="AB60" s="83">
        <v>2.98</v>
      </c>
      <c r="AC60" s="83">
        <v>4.46</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1.1200000000000001</v>
      </c>
      <c r="R61" s="83">
        <v>2.57</v>
      </c>
      <c r="S61" s="83">
        <v>3.87</v>
      </c>
      <c r="T61" s="1"/>
      <c r="U61" s="1"/>
      <c r="V61" s="7">
        <v>11</v>
      </c>
      <c r="W61" s="83">
        <v>0.54</v>
      </c>
      <c r="X61" s="83">
        <v>0.73</v>
      </c>
      <c r="Y61" s="83">
        <v>0.86</v>
      </c>
      <c r="Z61" s="83">
        <v>1.1499999999999999</v>
      </c>
      <c r="AA61" s="83">
        <v>2.02</v>
      </c>
      <c r="AB61" s="83">
        <v>2.96</v>
      </c>
      <c r="AC61" s="83">
        <v>3.87</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2.41</v>
      </c>
      <c r="S62" s="83">
        <v>3.38</v>
      </c>
      <c r="T62" s="1"/>
      <c r="U62" s="1"/>
      <c r="V62" s="7">
        <v>12</v>
      </c>
      <c r="W62" s="83">
        <v>0.53</v>
      </c>
      <c r="X62" s="83">
        <v>0.72</v>
      </c>
      <c r="Y62" s="83">
        <v>0.85</v>
      </c>
      <c r="Z62" s="83">
        <v>1.1399999999999999</v>
      </c>
      <c r="AA62" s="83">
        <v>2.0099999999999998</v>
      </c>
      <c r="AB62" s="83">
        <v>2.95</v>
      </c>
      <c r="AC62" s="83">
        <v>3.38</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1.1100000000000001</v>
      </c>
      <c r="R63" s="83">
        <v>2.2599999999999998</v>
      </c>
      <c r="S63" s="83">
        <v>2.98</v>
      </c>
      <c r="T63" s="1"/>
      <c r="U63" s="1"/>
      <c r="V63" s="7">
        <v>13</v>
      </c>
      <c r="W63" s="83">
        <v>0.51</v>
      </c>
      <c r="X63" s="83">
        <v>0.71</v>
      </c>
      <c r="Y63" s="83">
        <v>0.84</v>
      </c>
      <c r="Z63" s="83">
        <v>1.1200000000000001</v>
      </c>
      <c r="AA63" s="83">
        <v>1.99</v>
      </c>
      <c r="AB63" s="83">
        <v>2.94</v>
      </c>
      <c r="AC63" s="83">
        <v>2.98</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2.12</v>
      </c>
      <c r="S64" s="83">
        <v>2.63</v>
      </c>
      <c r="T64" s="1"/>
      <c r="U64" s="1"/>
      <c r="V64" s="7">
        <v>14</v>
      </c>
      <c r="W64" s="83">
        <v>0.5</v>
      </c>
      <c r="X64" s="83">
        <v>0.7</v>
      </c>
      <c r="Y64" s="83">
        <v>0.82</v>
      </c>
      <c r="Z64" s="83">
        <v>1.1100000000000001</v>
      </c>
      <c r="AA64" s="83">
        <v>1.98</v>
      </c>
      <c r="AB64" s="83">
        <v>2.93</v>
      </c>
      <c r="AC64" s="83">
        <v>2.93</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1.08</v>
      </c>
      <c r="R65" s="83">
        <v>1.98</v>
      </c>
      <c r="S65" s="83">
        <v>2.34</v>
      </c>
      <c r="T65" s="1"/>
      <c r="U65" s="1"/>
      <c r="V65" s="7">
        <v>15</v>
      </c>
      <c r="W65" s="83">
        <v>0.49</v>
      </c>
      <c r="X65" s="83">
        <v>0.69</v>
      </c>
      <c r="Y65" s="83">
        <v>0.81</v>
      </c>
      <c r="Z65" s="83">
        <v>1.1000000000000001</v>
      </c>
      <c r="AA65" s="83">
        <v>1.97</v>
      </c>
      <c r="AB65" s="83">
        <v>2.91</v>
      </c>
      <c r="AC65" s="83">
        <v>2.91</v>
      </c>
      <c r="AD65" s="1"/>
      <c r="AE65" s="1"/>
      <c r="AF65" s="7">
        <v>15</v>
      </c>
      <c r="AG65" s="83">
        <v>0.04</v>
      </c>
      <c r="AH65" s="83">
        <v>7.0000000000000007E-2</v>
      </c>
      <c r="AI65" s="83">
        <v>0.25</v>
      </c>
      <c r="AJ65" s="83">
        <v>0.13</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1.86</v>
      </c>
      <c r="S66" s="83">
        <v>2.09</v>
      </c>
      <c r="T66" s="1"/>
      <c r="U66" s="1"/>
      <c r="V66" s="7">
        <v>16</v>
      </c>
      <c r="W66" s="83">
        <v>0.48</v>
      </c>
      <c r="X66" s="83">
        <v>0.68</v>
      </c>
      <c r="Y66" s="83">
        <v>0.8</v>
      </c>
      <c r="Z66" s="83">
        <v>1.0900000000000001</v>
      </c>
      <c r="AA66" s="83">
        <v>1.96</v>
      </c>
      <c r="AB66" s="83">
        <v>2.91</v>
      </c>
      <c r="AC66" s="83">
        <v>2.91</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1.74</v>
      </c>
      <c r="S67" s="83">
        <v>1.88</v>
      </c>
      <c r="T67" s="1"/>
      <c r="U67" s="1"/>
      <c r="V67" s="7">
        <v>17</v>
      </c>
      <c r="W67" s="83">
        <v>0.47</v>
      </c>
      <c r="X67" s="83">
        <v>0.67</v>
      </c>
      <c r="Y67" s="83">
        <v>0.8</v>
      </c>
      <c r="Z67" s="83">
        <v>1.08</v>
      </c>
      <c r="AA67" s="83">
        <v>1.95</v>
      </c>
      <c r="AB67" s="83">
        <v>2.9</v>
      </c>
      <c r="AC67" s="83">
        <v>2.9</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1.63</v>
      </c>
      <c r="S68" s="83">
        <v>1.69</v>
      </c>
      <c r="T68" s="1"/>
      <c r="U68" s="1"/>
      <c r="V68" s="7">
        <v>18</v>
      </c>
      <c r="W68" s="83">
        <v>0.47</v>
      </c>
      <c r="X68" s="83">
        <v>0.66</v>
      </c>
      <c r="Y68" s="83">
        <v>0.79</v>
      </c>
      <c r="Z68" s="83">
        <v>1.08</v>
      </c>
      <c r="AA68" s="83">
        <v>1.95</v>
      </c>
      <c r="AB68" s="83">
        <v>2.89</v>
      </c>
      <c r="AC68" s="83">
        <v>2.89</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0.98</v>
      </c>
      <c r="R69" s="83">
        <v>1.52</v>
      </c>
      <c r="S69" s="83">
        <v>1.52</v>
      </c>
      <c r="T69" s="1"/>
      <c r="U69" s="1"/>
      <c r="V69" s="7">
        <v>19</v>
      </c>
      <c r="W69" s="83">
        <v>0.46</v>
      </c>
      <c r="X69" s="83">
        <v>0.66</v>
      </c>
      <c r="Y69" s="83">
        <v>0.78</v>
      </c>
      <c r="Z69" s="83">
        <v>1.07</v>
      </c>
      <c r="AA69" s="83">
        <v>1.94</v>
      </c>
      <c r="AB69" s="83">
        <v>2.89</v>
      </c>
      <c r="AC69" s="83">
        <v>2.89</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0.96</v>
      </c>
      <c r="R70" s="83">
        <v>1.43</v>
      </c>
      <c r="S70" s="83">
        <v>1.38</v>
      </c>
      <c r="T70" s="1"/>
      <c r="U70" s="1"/>
      <c r="V70" s="7">
        <v>20</v>
      </c>
      <c r="W70" s="83">
        <v>0.46</v>
      </c>
      <c r="X70" s="83">
        <v>0.65</v>
      </c>
      <c r="Y70" s="83">
        <v>0.78</v>
      </c>
      <c r="Z70" s="83">
        <v>1.07</v>
      </c>
      <c r="AA70" s="83">
        <v>1.94</v>
      </c>
      <c r="AB70" s="83">
        <v>2.88</v>
      </c>
      <c r="AC70" s="83">
        <v>2.88</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1.25</v>
      </c>
      <c r="T71" s="1"/>
      <c r="U71" s="1"/>
      <c r="V71" s="7">
        <v>21</v>
      </c>
      <c r="W71" s="83">
        <v>0.45</v>
      </c>
      <c r="X71" s="83">
        <v>0.65</v>
      </c>
      <c r="Y71" s="83">
        <v>0.77</v>
      </c>
      <c r="Z71" s="83">
        <v>1.06</v>
      </c>
      <c r="AA71" s="83">
        <v>1.93</v>
      </c>
      <c r="AB71" s="83">
        <v>2.87</v>
      </c>
      <c r="AC71" s="83">
        <v>2.87</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1.25</v>
      </c>
      <c r="S72" s="83">
        <v>1.1399999999999999</v>
      </c>
      <c r="T72" s="1"/>
      <c r="U72" s="1"/>
      <c r="V72" s="7">
        <v>22</v>
      </c>
      <c r="W72" s="83">
        <v>0.44</v>
      </c>
      <c r="X72" s="83">
        <v>0.64</v>
      </c>
      <c r="Y72" s="83">
        <v>0.77</v>
      </c>
      <c r="Z72" s="83">
        <v>1.05</v>
      </c>
      <c r="AA72" s="83">
        <v>1.92</v>
      </c>
      <c r="AB72" s="83">
        <v>2.87</v>
      </c>
      <c r="AC72" s="83">
        <v>2.87</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0.44</v>
      </c>
      <c r="X73" s="83">
        <v>0.63</v>
      </c>
      <c r="Y73" s="83">
        <v>0.76</v>
      </c>
      <c r="Z73" s="83">
        <v>1.05</v>
      </c>
      <c r="AA73" s="83">
        <v>1.92</v>
      </c>
      <c r="AB73" s="83">
        <v>2.86</v>
      </c>
      <c r="AC73" s="83">
        <v>2.86</v>
      </c>
      <c r="AD73" s="1"/>
      <c r="AE73" s="1"/>
      <c r="AF73" s="7">
        <v>23</v>
      </c>
      <c r="AG73" s="83">
        <v>0.04</v>
      </c>
      <c r="AH73" s="83">
        <v>0.1</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0.84</v>
      </c>
      <c r="R74" s="83">
        <v>1.1000000000000001</v>
      </c>
      <c r="S74" s="83">
        <v>0.95</v>
      </c>
      <c r="T74" s="1"/>
      <c r="U74" s="1"/>
      <c r="V74" s="7">
        <v>24</v>
      </c>
      <c r="W74" s="83">
        <v>0.43</v>
      </c>
      <c r="X74" s="83">
        <v>0.62</v>
      </c>
      <c r="Y74" s="83">
        <v>0.75</v>
      </c>
      <c r="Z74" s="83">
        <v>1.04</v>
      </c>
      <c r="AA74" s="83">
        <v>1.91</v>
      </c>
      <c r="AB74" s="83">
        <v>2.85</v>
      </c>
      <c r="AC74" s="83">
        <v>2.85</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0.81</v>
      </c>
      <c r="R75" s="83">
        <v>1.04</v>
      </c>
      <c r="S75" s="83">
        <v>0.87</v>
      </c>
      <c r="T75" s="1"/>
      <c r="U75" s="1"/>
      <c r="V75" s="7">
        <v>25</v>
      </c>
      <c r="W75" s="83">
        <v>0.42</v>
      </c>
      <c r="X75" s="83">
        <v>0.61</v>
      </c>
      <c r="Y75" s="83">
        <v>0.74</v>
      </c>
      <c r="Z75" s="83">
        <v>1.03</v>
      </c>
      <c r="AA75" s="83">
        <v>1.9</v>
      </c>
      <c r="AB75" s="83">
        <v>2.84</v>
      </c>
      <c r="AC75" s="83">
        <v>2.84</v>
      </c>
      <c r="AD75" s="1"/>
      <c r="AE75" s="1"/>
      <c r="AF75" s="7">
        <v>25</v>
      </c>
      <c r="AG75" s="83">
        <v>0.04</v>
      </c>
      <c r="AH75" s="83">
        <v>0.1</v>
      </c>
      <c r="AI75" s="83">
        <v>0.43</v>
      </c>
      <c r="AJ75" s="83">
        <v>0.28999999999999998</v>
      </c>
      <c r="AK75" s="83">
        <v>0.56000000000000005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0.78</v>
      </c>
      <c r="R76" s="83">
        <v>0.97</v>
      </c>
      <c r="S76" s="83">
        <v>0.8</v>
      </c>
      <c r="T76" s="1"/>
      <c r="U76" s="1"/>
      <c r="V76" s="7">
        <v>26</v>
      </c>
      <c r="W76" s="83">
        <v>0.41</v>
      </c>
      <c r="X76" s="83">
        <v>0.61</v>
      </c>
      <c r="Y76" s="83">
        <v>0.73</v>
      </c>
      <c r="Z76" s="83">
        <v>1.02</v>
      </c>
      <c r="AA76" s="83">
        <v>1.89</v>
      </c>
      <c r="AB76" s="83">
        <v>2.84</v>
      </c>
      <c r="AC76" s="83">
        <v>2.84</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0.76</v>
      </c>
      <c r="R77" s="83">
        <v>0.91</v>
      </c>
      <c r="S77" s="83">
        <v>0.73</v>
      </c>
      <c r="T77" s="1"/>
      <c r="U77" s="1"/>
      <c r="V77" s="7">
        <v>27</v>
      </c>
      <c r="W77" s="83">
        <v>0.4</v>
      </c>
      <c r="X77" s="83">
        <v>0.6</v>
      </c>
      <c r="Y77" s="83">
        <v>0.73</v>
      </c>
      <c r="Z77" s="83">
        <v>1.01</v>
      </c>
      <c r="AA77" s="83">
        <v>1.88</v>
      </c>
      <c r="AB77" s="83">
        <v>2.83</v>
      </c>
      <c r="AC77" s="83">
        <v>2.83</v>
      </c>
      <c r="AD77" s="1"/>
      <c r="AE77" s="1"/>
      <c r="AF77" s="7">
        <v>27</v>
      </c>
      <c r="AG77" s="83">
        <v>0.04</v>
      </c>
      <c r="AH77" s="83">
        <v>0.11</v>
      </c>
      <c r="AI77" s="83">
        <v>0.46</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0.67</v>
      </c>
      <c r="T78" s="1"/>
      <c r="U78" s="1"/>
      <c r="V78" s="7">
        <v>28</v>
      </c>
      <c r="W78" s="83">
        <v>0.39</v>
      </c>
      <c r="X78" s="83">
        <v>0.59</v>
      </c>
      <c r="Y78" s="83">
        <v>0.72</v>
      </c>
      <c r="Z78" s="83">
        <v>1</v>
      </c>
      <c r="AA78" s="83">
        <v>1.87</v>
      </c>
      <c r="AB78" s="83">
        <v>2.82</v>
      </c>
      <c r="AC78" s="83">
        <v>2.82</v>
      </c>
      <c r="AD78" s="1"/>
      <c r="AE78" s="1"/>
      <c r="AF78" s="7">
        <v>28</v>
      </c>
      <c r="AG78" s="83">
        <v>0.04</v>
      </c>
      <c r="AH78" s="83">
        <v>0.11</v>
      </c>
      <c r="AI78" s="83">
        <v>0.48</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0.39</v>
      </c>
      <c r="X79" s="83">
        <v>0.57999999999999996</v>
      </c>
      <c r="Y79" s="83">
        <v>0.73</v>
      </c>
      <c r="Z79" s="83">
        <v>1</v>
      </c>
      <c r="AA79" s="83">
        <v>1.87</v>
      </c>
      <c r="AB79" s="83">
        <v>2.81</v>
      </c>
      <c r="AC79" s="83">
        <v>2.81</v>
      </c>
      <c r="AD79" s="1"/>
      <c r="AE79" s="1"/>
      <c r="AF79" s="7">
        <v>29</v>
      </c>
      <c r="AG79" s="83">
        <v>0.04</v>
      </c>
      <c r="AH79" s="83">
        <v>0.11</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0.67</v>
      </c>
      <c r="R80" s="84">
        <v>0.76</v>
      </c>
      <c r="S80" s="84">
        <v>0.56999999999999995</v>
      </c>
      <c r="T80" s="1"/>
      <c r="U80" s="1"/>
      <c r="V80" s="9">
        <v>30</v>
      </c>
      <c r="W80" s="84">
        <v>0.38</v>
      </c>
      <c r="X80" s="84">
        <v>0.56999999999999995</v>
      </c>
      <c r="Y80" s="84">
        <v>0.76</v>
      </c>
      <c r="Z80" s="84">
        <v>0.99</v>
      </c>
      <c r="AA80" s="84">
        <v>1.86</v>
      </c>
      <c r="AB80" s="84">
        <v>2.8</v>
      </c>
      <c r="AC80" s="84">
        <v>2.8</v>
      </c>
      <c r="AD80" s="1"/>
      <c r="AE80" s="1"/>
      <c r="AF80" s="9">
        <v>30</v>
      </c>
      <c r="AG80" s="84">
        <v>0.04</v>
      </c>
      <c r="AH80" s="84">
        <v>0.12</v>
      </c>
      <c r="AI80" s="84">
        <v>0.53</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1">
    <mergeCell ref="AN6:AQ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34</v>
      </c>
      <c r="C10" s="12">
        <v>0</v>
      </c>
      <c r="D10" s="4">
        <v>1</v>
      </c>
      <c r="E10" s="4">
        <v>2</v>
      </c>
      <c r="F10" s="4">
        <v>3</v>
      </c>
      <c r="G10" s="4">
        <v>4</v>
      </c>
      <c r="H10" s="4">
        <v>5</v>
      </c>
      <c r="I10" s="4">
        <v>6</v>
      </c>
      <c r="J10" s="1"/>
      <c r="K10" s="1"/>
      <c r="L10" s="14" t="s">
        <v>34</v>
      </c>
      <c r="M10" s="4">
        <v>0</v>
      </c>
      <c r="N10" s="4">
        <v>1</v>
      </c>
      <c r="O10" s="4">
        <v>2</v>
      </c>
      <c r="P10" s="4">
        <v>3</v>
      </c>
      <c r="Q10" s="4">
        <v>4</v>
      </c>
      <c r="R10" s="4">
        <v>5</v>
      </c>
      <c r="S10" s="4">
        <v>6</v>
      </c>
      <c r="T10" s="1"/>
      <c r="U10" s="1"/>
      <c r="V10" s="14" t="s">
        <v>34</v>
      </c>
      <c r="W10" s="4">
        <v>0</v>
      </c>
      <c r="X10" s="4">
        <v>1</v>
      </c>
      <c r="Y10" s="4">
        <v>2</v>
      </c>
      <c r="Z10" s="4">
        <v>3</v>
      </c>
      <c r="AA10" s="4">
        <v>4</v>
      </c>
      <c r="AB10" s="4">
        <v>5</v>
      </c>
      <c r="AC10" s="4">
        <v>6</v>
      </c>
      <c r="AD10" s="1"/>
      <c r="AE10" s="1"/>
      <c r="AF10" s="14" t="s">
        <v>34</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2.38</v>
      </c>
      <c r="S11" s="82">
        <v>12.23</v>
      </c>
      <c r="T11" s="1"/>
      <c r="U11" s="141" t="s">
        <v>103</v>
      </c>
      <c r="V11" s="5">
        <v>1</v>
      </c>
      <c r="W11" s="82">
        <v>0.14000000000000001</v>
      </c>
      <c r="X11" s="82">
        <v>0.27</v>
      </c>
      <c r="Y11" s="82">
        <v>0.51</v>
      </c>
      <c r="Z11" s="82">
        <v>1.24</v>
      </c>
      <c r="AA11" s="82">
        <v>2.37</v>
      </c>
      <c r="AB11" s="82">
        <v>5.48</v>
      </c>
      <c r="AC11" s="82">
        <v>12.23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2.37</v>
      </c>
      <c r="S12" s="83">
        <v>9.86</v>
      </c>
      <c r="T12" s="1"/>
      <c r="U12" s="1"/>
      <c r="V12" s="7">
        <v>2</v>
      </c>
      <c r="W12" s="83">
        <v>0.16</v>
      </c>
      <c r="X12" s="83">
        <v>0.28999999999999998</v>
      </c>
      <c r="Y12" s="83">
        <v>0.53</v>
      </c>
      <c r="Z12" s="83">
        <v>1.26</v>
      </c>
      <c r="AA12" s="83">
        <v>2.39</v>
      </c>
      <c r="AB12" s="83">
        <v>5.5</v>
      </c>
      <c r="AC12" s="83">
        <v>9.86</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v>
      </c>
      <c r="R13" s="83">
        <v>2.3199999999999998</v>
      </c>
      <c r="S13" s="83">
        <v>8.0500000000000007</v>
      </c>
      <c r="T13" s="1"/>
      <c r="U13" s="1"/>
      <c r="V13" s="7">
        <v>3</v>
      </c>
      <c r="W13" s="83">
        <v>0.17</v>
      </c>
      <c r="X13" s="83">
        <v>0.32</v>
      </c>
      <c r="Y13" s="83">
        <v>0.55000000000000004</v>
      </c>
      <c r="Z13" s="83">
        <v>1.2</v>
      </c>
      <c r="AA13" s="83">
        <v>2.36</v>
      </c>
      <c r="AB13" s="83">
        <v>5.47</v>
      </c>
      <c r="AC13" s="83">
        <v>8.0500000000000007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2.2400000000000002</v>
      </c>
      <c r="S14" s="83">
        <v>6.67</v>
      </c>
      <c r="T14" s="1"/>
      <c r="U14" s="1"/>
      <c r="V14" s="7">
        <v>4</v>
      </c>
      <c r="W14" s="83">
        <v>0.18</v>
      </c>
      <c r="X14" s="83">
        <v>0.34</v>
      </c>
      <c r="Y14" s="83">
        <v>0.56999999999999995</v>
      </c>
      <c r="Z14" s="83">
        <v>1.22</v>
      </c>
      <c r="AA14" s="83">
        <v>2.34</v>
      </c>
      <c r="AB14" s="83">
        <v>5.45</v>
      </c>
      <c r="AC14" s="83">
        <v>6.67</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2.15</v>
      </c>
      <c r="S15" s="83">
        <v>5.61</v>
      </c>
      <c r="T15" s="1"/>
      <c r="U15" s="1"/>
      <c r="V15" s="7">
        <v>5</v>
      </c>
      <c r="W15" s="83">
        <v>0.19</v>
      </c>
      <c r="X15" s="83">
        <v>0.36</v>
      </c>
      <c r="Y15" s="83">
        <v>0.62</v>
      </c>
      <c r="Z15" s="83">
        <v>1.24</v>
      </c>
      <c r="AA15" s="83">
        <v>2.34</v>
      </c>
      <c r="AB15" s="83">
        <v>5.45</v>
      </c>
      <c r="AC15" s="83">
        <v>5.61</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0.85</v>
      </c>
      <c r="R16" s="83">
        <v>2.0499999999999998</v>
      </c>
      <c r="S16" s="83">
        <v>4.78</v>
      </c>
      <c r="T16" s="1"/>
      <c r="U16" s="1"/>
      <c r="V16" s="7">
        <v>6</v>
      </c>
      <c r="W16" s="83">
        <v>0.2</v>
      </c>
      <c r="X16" s="83">
        <v>0.38</v>
      </c>
      <c r="Y16" s="83">
        <v>0.65</v>
      </c>
      <c r="Z16" s="83">
        <v>1.29</v>
      </c>
      <c r="AA16" s="83">
        <v>2.33</v>
      </c>
      <c r="AB16" s="83">
        <v>5.44</v>
      </c>
      <c r="AC16" s="83">
        <v>5.44</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0.85</v>
      </c>
      <c r="R17" s="83">
        <v>1.95</v>
      </c>
      <c r="S17" s="83">
        <v>4.13</v>
      </c>
      <c r="T17" s="1"/>
      <c r="U17" s="1"/>
      <c r="V17" s="7">
        <v>7</v>
      </c>
      <c r="W17" s="83">
        <v>0.2</v>
      </c>
      <c r="X17" s="83">
        <v>0.39</v>
      </c>
      <c r="Y17" s="83">
        <v>0.66</v>
      </c>
      <c r="Z17" s="83">
        <v>1.3</v>
      </c>
      <c r="AA17" s="83">
        <v>2.3199999999999998</v>
      </c>
      <c r="AB17" s="83">
        <v>5.44</v>
      </c>
      <c r="AC17" s="83">
        <v>5.44</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0.85</v>
      </c>
      <c r="R18" s="83">
        <v>1.85</v>
      </c>
      <c r="S18" s="83">
        <v>3.6</v>
      </c>
      <c r="T18" s="1"/>
      <c r="U18" s="1"/>
      <c r="V18" s="7">
        <v>8</v>
      </c>
      <c r="W18" s="83">
        <v>0.2</v>
      </c>
      <c r="X18" s="83">
        <v>0.39</v>
      </c>
      <c r="Y18" s="83">
        <v>0.65</v>
      </c>
      <c r="Z18" s="83">
        <v>1.29</v>
      </c>
      <c r="AA18" s="83">
        <v>2.3199999999999998</v>
      </c>
      <c r="AB18" s="83">
        <v>5.43</v>
      </c>
      <c r="AC18" s="83">
        <v>5.43</v>
      </c>
      <c r="AD18" s="1"/>
      <c r="AE18" s="1"/>
      <c r="AF18" s="7">
        <v>8</v>
      </c>
      <c r="AG18" s="83">
        <v>0.03</v>
      </c>
      <c r="AH18" s="83">
        <v>0.04</v>
      </c>
      <c r="AI18" s="83">
        <v>0.08</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1.76</v>
      </c>
      <c r="S19" s="83">
        <v>3.17</v>
      </c>
      <c r="T19" s="1"/>
      <c r="U19" s="1"/>
      <c r="V19" s="7">
        <v>9</v>
      </c>
      <c r="W19" s="83">
        <v>0.19</v>
      </c>
      <c r="X19" s="83">
        <v>0.4</v>
      </c>
      <c r="Y19" s="83">
        <v>0.64</v>
      </c>
      <c r="Z19" s="83">
        <v>1.27</v>
      </c>
      <c r="AA19" s="83">
        <v>2.31</v>
      </c>
      <c r="AB19" s="83">
        <v>5.42</v>
      </c>
      <c r="AC19" s="83">
        <v>5.42</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0.83</v>
      </c>
      <c r="R20" s="83">
        <v>1.66</v>
      </c>
      <c r="S20" s="83">
        <v>2.81</v>
      </c>
      <c r="T20" s="1"/>
      <c r="U20" s="1"/>
      <c r="V20" s="7">
        <v>10</v>
      </c>
      <c r="W20" s="83">
        <v>0.19</v>
      </c>
      <c r="X20" s="83">
        <v>0.4</v>
      </c>
      <c r="Y20" s="83">
        <v>0.64</v>
      </c>
      <c r="Z20" s="83">
        <v>1.27</v>
      </c>
      <c r="AA20" s="83">
        <v>2.31</v>
      </c>
      <c r="AB20" s="83">
        <v>5.42</v>
      </c>
      <c r="AC20" s="83">
        <v>5.42</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1.57</v>
      </c>
      <c r="S21" s="83">
        <v>2.5099999999999998</v>
      </c>
      <c r="T21" s="1"/>
      <c r="U21" s="1"/>
      <c r="V21" s="7">
        <v>11</v>
      </c>
      <c r="W21" s="83">
        <v>0.19</v>
      </c>
      <c r="X21" s="83">
        <v>0.41</v>
      </c>
      <c r="Y21" s="83">
        <v>0.64</v>
      </c>
      <c r="Z21" s="83">
        <v>1.27</v>
      </c>
      <c r="AA21" s="83">
        <v>2.2999999999999998</v>
      </c>
      <c r="AB21" s="83">
        <v>5.41</v>
      </c>
      <c r="AC21" s="83">
        <v>5.41</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0.79</v>
      </c>
      <c r="R22" s="83">
        <v>1.49</v>
      </c>
      <c r="S22" s="83">
        <v>2.2599999999999998</v>
      </c>
      <c r="T22" s="1"/>
      <c r="U22" s="1"/>
      <c r="V22" s="7">
        <v>12</v>
      </c>
      <c r="W22" s="83">
        <v>0.19</v>
      </c>
      <c r="X22" s="83">
        <v>0.41</v>
      </c>
      <c r="Y22" s="83">
        <v>0.63</v>
      </c>
      <c r="Z22" s="83">
        <v>1.26</v>
      </c>
      <c r="AA22" s="83">
        <v>2.2999999999999998</v>
      </c>
      <c r="AB22" s="83">
        <v>5.41</v>
      </c>
      <c r="AC22" s="83">
        <v>5.41</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1.41</v>
      </c>
      <c r="S23" s="83">
        <v>2.04</v>
      </c>
      <c r="T23" s="1"/>
      <c r="U23" s="1"/>
      <c r="V23" s="7">
        <v>13</v>
      </c>
      <c r="W23" s="83">
        <v>0.19</v>
      </c>
      <c r="X23" s="83">
        <v>0.41</v>
      </c>
      <c r="Y23" s="83">
        <v>0.63</v>
      </c>
      <c r="Z23" s="83">
        <v>1.25</v>
      </c>
      <c r="AA23" s="83">
        <v>2.29</v>
      </c>
      <c r="AB23" s="83">
        <v>5.4</v>
      </c>
      <c r="AC23" s="83">
        <v>5.4</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1.33</v>
      </c>
      <c r="S24" s="83">
        <v>1.85</v>
      </c>
      <c r="T24" s="1"/>
      <c r="U24" s="1"/>
      <c r="V24" s="7">
        <v>14</v>
      </c>
      <c r="W24" s="83">
        <v>0.19</v>
      </c>
      <c r="X24" s="83">
        <v>0.41</v>
      </c>
      <c r="Y24" s="83">
        <v>0.62</v>
      </c>
      <c r="Z24" s="83">
        <v>1.25</v>
      </c>
      <c r="AA24" s="83">
        <v>2.29</v>
      </c>
      <c r="AB24" s="83">
        <v>5.4</v>
      </c>
      <c r="AC24" s="83">
        <v>5.4</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0.74</v>
      </c>
      <c r="R25" s="83">
        <v>1.26</v>
      </c>
      <c r="S25" s="83">
        <v>1.68</v>
      </c>
      <c r="T25" s="1"/>
      <c r="U25" s="1"/>
      <c r="V25" s="7">
        <v>15</v>
      </c>
      <c r="W25" s="83">
        <v>0.18</v>
      </c>
      <c r="X25" s="83">
        <v>0.4</v>
      </c>
      <c r="Y25" s="83">
        <v>0.62</v>
      </c>
      <c r="Z25" s="83">
        <v>1.24</v>
      </c>
      <c r="AA25" s="83">
        <v>2.2799999999999998</v>
      </c>
      <c r="AB25" s="83">
        <v>5.39</v>
      </c>
      <c r="AC25" s="83">
        <v>5.39</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0.71</v>
      </c>
      <c r="R26" s="83">
        <v>1.19</v>
      </c>
      <c r="S26" s="83">
        <v>1.54</v>
      </c>
      <c r="T26" s="1"/>
      <c r="U26" s="1"/>
      <c r="V26" s="7">
        <v>16</v>
      </c>
      <c r="W26" s="83">
        <v>0.18</v>
      </c>
      <c r="X26" s="83">
        <v>0.4</v>
      </c>
      <c r="Y26" s="83">
        <v>0.61</v>
      </c>
      <c r="Z26" s="83">
        <v>1.24</v>
      </c>
      <c r="AA26" s="83">
        <v>2.2799999999999998</v>
      </c>
      <c r="AB26" s="83">
        <v>5.39</v>
      </c>
      <c r="AC26" s="83">
        <v>5.39</v>
      </c>
      <c r="AD26" s="1"/>
      <c r="AE26" s="1"/>
      <c r="AF26" s="7">
        <v>16</v>
      </c>
      <c r="AG26" s="83">
        <v>0.08</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1.1299999999999999</v>
      </c>
      <c r="S27" s="83">
        <v>1.41</v>
      </c>
      <c r="T27" s="1"/>
      <c r="U27" s="1"/>
      <c r="V27" s="7">
        <v>17</v>
      </c>
      <c r="W27" s="83">
        <v>0.17</v>
      </c>
      <c r="X27" s="83">
        <v>0.4</v>
      </c>
      <c r="Y27" s="83">
        <v>0.61</v>
      </c>
      <c r="Z27" s="83">
        <v>1.24</v>
      </c>
      <c r="AA27" s="83">
        <v>2.2799999999999998</v>
      </c>
      <c r="AB27" s="83">
        <v>5.39</v>
      </c>
      <c r="AC27" s="83">
        <v>5.39</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1.07</v>
      </c>
      <c r="S28" s="83">
        <v>1.29</v>
      </c>
      <c r="T28" s="1"/>
      <c r="U28" s="1"/>
      <c r="V28" s="7">
        <v>18</v>
      </c>
      <c r="W28" s="83">
        <v>0.17</v>
      </c>
      <c r="X28" s="83">
        <v>0.4</v>
      </c>
      <c r="Y28" s="83">
        <v>0.61</v>
      </c>
      <c r="Z28" s="83">
        <v>1.24</v>
      </c>
      <c r="AA28" s="83">
        <v>2.27</v>
      </c>
      <c r="AB28" s="83">
        <v>5.39</v>
      </c>
      <c r="AC28" s="83">
        <v>5.39</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1.19</v>
      </c>
      <c r="T29" s="1"/>
      <c r="U29" s="1"/>
      <c r="V29" s="7">
        <v>19</v>
      </c>
      <c r="W29" s="83">
        <v>0.17</v>
      </c>
      <c r="X29" s="83">
        <v>0.4</v>
      </c>
      <c r="Y29" s="83">
        <v>0.61</v>
      </c>
      <c r="Z29" s="83">
        <v>1.24</v>
      </c>
      <c r="AA29" s="83">
        <v>2.2799999999999998</v>
      </c>
      <c r="AB29" s="83">
        <v>5.39</v>
      </c>
      <c r="AC29" s="83">
        <v>5.39</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0.96</v>
      </c>
      <c r="S30" s="83">
        <v>1.1000000000000001</v>
      </c>
      <c r="T30" s="1"/>
      <c r="U30" s="1"/>
      <c r="V30" s="7">
        <v>20</v>
      </c>
      <c r="W30" s="83">
        <v>0.18</v>
      </c>
      <c r="X30" s="83">
        <v>0.4</v>
      </c>
      <c r="Y30" s="83">
        <v>0.62</v>
      </c>
      <c r="Z30" s="83">
        <v>1.24</v>
      </c>
      <c r="AA30" s="83">
        <v>2.2799999999999998</v>
      </c>
      <c r="AB30" s="83">
        <v>5.39</v>
      </c>
      <c r="AC30" s="83">
        <v>5.39</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0.91</v>
      </c>
      <c r="S31" s="83">
        <v>1.02</v>
      </c>
      <c r="T31" s="1"/>
      <c r="U31" s="1"/>
      <c r="V31" s="7">
        <v>21</v>
      </c>
      <c r="W31" s="83">
        <v>0.18</v>
      </c>
      <c r="X31" s="83">
        <v>0.4</v>
      </c>
      <c r="Y31" s="83">
        <v>0.62</v>
      </c>
      <c r="Z31" s="83">
        <v>1.25</v>
      </c>
      <c r="AA31" s="83">
        <v>2.2799999999999998</v>
      </c>
      <c r="AB31" s="83">
        <v>5.39</v>
      </c>
      <c r="AC31" s="83">
        <v>5.39</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0.94</v>
      </c>
      <c r="T32" s="1"/>
      <c r="U32" s="1"/>
      <c r="V32" s="7">
        <v>22</v>
      </c>
      <c r="W32" s="83">
        <v>0.18</v>
      </c>
      <c r="X32" s="83">
        <v>0.41</v>
      </c>
      <c r="Y32" s="83">
        <v>0.62</v>
      </c>
      <c r="Z32" s="83">
        <v>1.25</v>
      </c>
      <c r="AA32" s="83">
        <v>2.2799999999999998</v>
      </c>
      <c r="AB32" s="83">
        <v>5.4</v>
      </c>
      <c r="AC32" s="83">
        <v>5.4</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0.88</v>
      </c>
      <c r="T33" s="1"/>
      <c r="U33" s="1"/>
      <c r="V33" s="7">
        <v>23</v>
      </c>
      <c r="W33" s="83">
        <v>0.19</v>
      </c>
      <c r="X33" s="83">
        <v>0.41</v>
      </c>
      <c r="Y33" s="83">
        <v>0.62</v>
      </c>
      <c r="Z33" s="83">
        <v>1.25</v>
      </c>
      <c r="AA33" s="83">
        <v>2.29</v>
      </c>
      <c r="AB33" s="83">
        <v>5.4</v>
      </c>
      <c r="AC33" s="83">
        <v>5.4</v>
      </c>
      <c r="AD33" s="1"/>
      <c r="AE33" s="1"/>
      <c r="AF33" s="7">
        <v>23</v>
      </c>
      <c r="AG33" s="83">
        <v>0.11</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0.82</v>
      </c>
      <c r="T34" s="1"/>
      <c r="U34" s="1"/>
      <c r="V34" s="7">
        <v>24</v>
      </c>
      <c r="W34" s="83">
        <v>0.19</v>
      </c>
      <c r="X34" s="83">
        <v>0.41</v>
      </c>
      <c r="Y34" s="83">
        <v>0.62</v>
      </c>
      <c r="Z34" s="83">
        <v>1.25</v>
      </c>
      <c r="AA34" s="83">
        <v>2.29</v>
      </c>
      <c r="AB34" s="83">
        <v>5.4</v>
      </c>
      <c r="AC34" s="83">
        <v>5.4</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0.19</v>
      </c>
      <c r="X35" s="83">
        <v>0.41</v>
      </c>
      <c r="Y35" s="83">
        <v>0.62</v>
      </c>
      <c r="Z35" s="83">
        <v>1.25</v>
      </c>
      <c r="AA35" s="83">
        <v>2.29</v>
      </c>
      <c r="AB35" s="83">
        <v>5.4</v>
      </c>
      <c r="AC35" s="83">
        <v>5.4</v>
      </c>
      <c r="AD35" s="1"/>
      <c r="AE35" s="1"/>
      <c r="AF35" s="7">
        <v>25</v>
      </c>
      <c r="AG35" s="83">
        <v>0.13</v>
      </c>
      <c r="AH35" s="83">
        <v>0.14000000000000001</v>
      </c>
      <c r="AI35" s="83">
        <v>0.26</v>
      </c>
      <c r="AJ35" s="83">
        <v>0.28999999999999998</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0.7</v>
      </c>
      <c r="S36" s="83">
        <v>0.71</v>
      </c>
      <c r="T36" s="1"/>
      <c r="U36" s="1"/>
      <c r="V36" s="7">
        <v>26</v>
      </c>
      <c r="W36" s="83">
        <v>0.19</v>
      </c>
      <c r="X36" s="83">
        <v>0.41</v>
      </c>
      <c r="Y36" s="83">
        <v>0.62</v>
      </c>
      <c r="Z36" s="83">
        <v>1.25</v>
      </c>
      <c r="AA36" s="83">
        <v>2.29</v>
      </c>
      <c r="AB36" s="83">
        <v>5.4</v>
      </c>
      <c r="AC36" s="83">
        <v>5.4</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0.21</v>
      </c>
      <c r="X37" s="83">
        <v>0.41</v>
      </c>
      <c r="Y37" s="83">
        <v>0.62</v>
      </c>
      <c r="Z37" s="83">
        <v>1.25</v>
      </c>
      <c r="AA37" s="83">
        <v>2.29</v>
      </c>
      <c r="AB37" s="83">
        <v>5.4</v>
      </c>
      <c r="AC37" s="83">
        <v>5.4</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0.21</v>
      </c>
      <c r="X38" s="83">
        <v>0.41</v>
      </c>
      <c r="Y38" s="83">
        <v>0.62</v>
      </c>
      <c r="Z38" s="83">
        <v>1.25</v>
      </c>
      <c r="AA38" s="83">
        <v>2.29</v>
      </c>
      <c r="AB38" s="83">
        <v>5.4</v>
      </c>
      <c r="AC38" s="83">
        <v>5.4</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0.22</v>
      </c>
      <c r="X39" s="83">
        <v>0.41</v>
      </c>
      <c r="Y39" s="83">
        <v>0.62</v>
      </c>
      <c r="Z39" s="83">
        <v>1.25</v>
      </c>
      <c r="AA39" s="83">
        <v>2.29</v>
      </c>
      <c r="AB39" s="83">
        <v>5.4</v>
      </c>
      <c r="AC39" s="83">
        <v>5.4</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0.22</v>
      </c>
      <c r="X40" s="84">
        <v>0.41</v>
      </c>
      <c r="Y40" s="84">
        <v>0.62</v>
      </c>
      <c r="Z40" s="84">
        <v>1.25</v>
      </c>
      <c r="AA40" s="84">
        <v>2.2799999999999998</v>
      </c>
      <c r="AB40" s="84">
        <v>5.4</v>
      </c>
      <c r="AC40" s="84">
        <v>5.4</v>
      </c>
      <c r="AD40" s="1"/>
      <c r="AE40" s="1"/>
      <c r="AF40" s="9">
        <v>30</v>
      </c>
      <c r="AG40" s="84">
        <v>0.15</v>
      </c>
      <c r="AH40" s="84">
        <v>0.17</v>
      </c>
      <c r="AI40" s="84">
        <v>0.31</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34</v>
      </c>
      <c r="C50" s="12">
        <v>0</v>
      </c>
      <c r="D50" s="4">
        <v>1</v>
      </c>
      <c r="E50" s="4">
        <v>2</v>
      </c>
      <c r="F50" s="4">
        <v>3</v>
      </c>
      <c r="G50" s="4">
        <v>4</v>
      </c>
      <c r="H50" s="4">
        <v>5</v>
      </c>
      <c r="I50" s="4">
        <v>6</v>
      </c>
      <c r="J50" s="1"/>
      <c r="K50" s="1"/>
      <c r="L50" s="14" t="s">
        <v>34</v>
      </c>
      <c r="M50" s="4">
        <v>0</v>
      </c>
      <c r="N50" s="4">
        <v>1</v>
      </c>
      <c r="O50" s="4">
        <v>2</v>
      </c>
      <c r="P50" s="4">
        <v>3</v>
      </c>
      <c r="Q50" s="4">
        <v>4</v>
      </c>
      <c r="R50" s="4">
        <v>5</v>
      </c>
      <c r="S50" s="4">
        <v>6</v>
      </c>
      <c r="T50" s="1"/>
      <c r="U50" s="1"/>
      <c r="V50" s="14" t="s">
        <v>34</v>
      </c>
      <c r="W50" s="4">
        <v>0</v>
      </c>
      <c r="X50" s="4">
        <v>1</v>
      </c>
      <c r="Y50" s="4">
        <v>2</v>
      </c>
      <c r="Z50" s="4">
        <v>3</v>
      </c>
      <c r="AA50" s="4">
        <v>4</v>
      </c>
      <c r="AB50" s="4">
        <v>5</v>
      </c>
      <c r="AC50" s="4">
        <v>6</v>
      </c>
      <c r="AD50" s="1"/>
      <c r="AE50" s="1"/>
      <c r="AF50" s="14" t="s">
        <v>34</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3.05</v>
      </c>
      <c r="S51" s="82">
        <v>32.24</v>
      </c>
      <c r="T51" s="1"/>
      <c r="U51" s="140" t="s">
        <v>103</v>
      </c>
      <c r="V51" s="5">
        <v>1</v>
      </c>
      <c r="W51" s="82">
        <v>0.09</v>
      </c>
      <c r="X51" s="82">
        <v>0.22</v>
      </c>
      <c r="Y51" s="82">
        <v>0.28000000000000003</v>
      </c>
      <c r="Z51" s="82">
        <v>0.5</v>
      </c>
      <c r="AA51" s="82">
        <v>1.69</v>
      </c>
      <c r="AB51" s="82">
        <v>3.05</v>
      </c>
      <c r="AC51" s="82">
        <v>32.24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3.5</v>
      </c>
      <c r="S52" s="83">
        <v>23.99</v>
      </c>
      <c r="T52" s="1"/>
      <c r="U52" s="1"/>
      <c r="V52" s="7">
        <v>2</v>
      </c>
      <c r="W52" s="83">
        <v>0.11</v>
      </c>
      <c r="X52" s="83">
        <v>0.24</v>
      </c>
      <c r="Y52" s="83">
        <v>0.3</v>
      </c>
      <c r="Z52" s="83">
        <v>0.52</v>
      </c>
      <c r="AA52" s="83">
        <v>1.71</v>
      </c>
      <c r="AB52" s="83">
        <v>3.5</v>
      </c>
      <c r="AC52" s="83">
        <v>23.99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3.67</v>
      </c>
      <c r="S53" s="83">
        <v>18.07</v>
      </c>
      <c r="T53" s="1"/>
      <c r="U53" s="1"/>
      <c r="V53" s="7">
        <v>3</v>
      </c>
      <c r="W53" s="83">
        <v>0.11</v>
      </c>
      <c r="X53" s="83">
        <v>0.25</v>
      </c>
      <c r="Y53" s="83">
        <v>0.33</v>
      </c>
      <c r="Z53" s="83">
        <v>0.56999999999999995</v>
      </c>
      <c r="AA53" s="83">
        <v>1.66</v>
      </c>
      <c r="AB53" s="83">
        <v>3.67</v>
      </c>
      <c r="AC53" s="83">
        <v>18.07</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0.84</v>
      </c>
      <c r="R54" s="83">
        <v>3.68</v>
      </c>
      <c r="S54" s="83">
        <v>13.93</v>
      </c>
      <c r="T54" s="1"/>
      <c r="U54" s="1"/>
      <c r="V54" s="7">
        <v>4</v>
      </c>
      <c r="W54" s="83">
        <v>0.11</v>
      </c>
      <c r="X54" s="83">
        <v>0.25</v>
      </c>
      <c r="Y54" s="83">
        <v>0.36</v>
      </c>
      <c r="Z54" s="83">
        <v>0.61</v>
      </c>
      <c r="AA54" s="83">
        <v>1.64</v>
      </c>
      <c r="AB54" s="83">
        <v>3.68</v>
      </c>
      <c r="AC54" s="83">
        <v>13.93</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0.93</v>
      </c>
      <c r="R55" s="83">
        <v>3.6</v>
      </c>
      <c r="S55" s="83">
        <v>11.01</v>
      </c>
      <c r="T55" s="1"/>
      <c r="U55" s="1"/>
      <c r="V55" s="7">
        <v>5</v>
      </c>
      <c r="W55" s="83">
        <v>0.11</v>
      </c>
      <c r="X55" s="83">
        <v>0.27</v>
      </c>
      <c r="Y55" s="83">
        <v>0.39</v>
      </c>
      <c r="Z55" s="83">
        <v>0.63</v>
      </c>
      <c r="AA55" s="83">
        <v>1.63</v>
      </c>
      <c r="AB55" s="83">
        <v>3.6</v>
      </c>
      <c r="AC55" s="83">
        <v>11.01</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0.21</v>
      </c>
      <c r="Q56" s="83">
        <v>0.99</v>
      </c>
      <c r="R56" s="83">
        <v>3.46</v>
      </c>
      <c r="S56" s="83">
        <v>8.9</v>
      </c>
      <c r="T56" s="1"/>
      <c r="U56" s="1"/>
      <c r="V56" s="7">
        <v>6</v>
      </c>
      <c r="W56" s="83">
        <v>0.12</v>
      </c>
      <c r="X56" s="83">
        <v>0.28999999999999998</v>
      </c>
      <c r="Y56" s="83">
        <v>0.4</v>
      </c>
      <c r="Z56" s="83">
        <v>0.65</v>
      </c>
      <c r="AA56" s="83">
        <v>1.63</v>
      </c>
      <c r="AB56" s="83">
        <v>3.46</v>
      </c>
      <c r="AC56" s="83">
        <v>8.9</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1.05</v>
      </c>
      <c r="R57" s="83">
        <v>3.3</v>
      </c>
      <c r="S57" s="83">
        <v>7.35</v>
      </c>
      <c r="T57" s="1"/>
      <c r="U57" s="1"/>
      <c r="V57" s="7">
        <v>7</v>
      </c>
      <c r="W57" s="83">
        <v>0.13</v>
      </c>
      <c r="X57" s="83">
        <v>0.31</v>
      </c>
      <c r="Y57" s="83">
        <v>0.41</v>
      </c>
      <c r="Z57" s="83">
        <v>0.66</v>
      </c>
      <c r="AA57" s="83">
        <v>1.62</v>
      </c>
      <c r="AB57" s="83">
        <v>3.3</v>
      </c>
      <c r="AC57" s="83">
        <v>7.35</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3.12</v>
      </c>
      <c r="S58" s="83">
        <v>6.16</v>
      </c>
      <c r="T58" s="1"/>
      <c r="U58" s="1"/>
      <c r="V58" s="7">
        <v>8</v>
      </c>
      <c r="W58" s="83">
        <v>0.12</v>
      </c>
      <c r="X58" s="83">
        <v>0.31</v>
      </c>
      <c r="Y58" s="83">
        <v>0.42</v>
      </c>
      <c r="Z58" s="83">
        <v>0.68</v>
      </c>
      <c r="AA58" s="83">
        <v>1.61</v>
      </c>
      <c r="AB58" s="83">
        <v>3.12</v>
      </c>
      <c r="AC58" s="83">
        <v>6.16</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1.1100000000000001</v>
      </c>
      <c r="R59" s="83">
        <v>2.94</v>
      </c>
      <c r="S59" s="83">
        <v>5.23</v>
      </c>
      <c r="T59" s="1"/>
      <c r="U59" s="1"/>
      <c r="V59" s="7">
        <v>9</v>
      </c>
      <c r="W59" s="83">
        <v>0.12</v>
      </c>
      <c r="X59" s="83">
        <v>0.31</v>
      </c>
      <c r="Y59" s="83">
        <v>0.43</v>
      </c>
      <c r="Z59" s="83">
        <v>0.71</v>
      </c>
      <c r="AA59" s="83">
        <v>1.61</v>
      </c>
      <c r="AB59" s="83">
        <v>2.94</v>
      </c>
      <c r="AC59" s="83">
        <v>5.23</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1.1200000000000001</v>
      </c>
      <c r="R60" s="83">
        <v>2.77</v>
      </c>
      <c r="S60" s="83">
        <v>4.5</v>
      </c>
      <c r="T60" s="1"/>
      <c r="U60" s="1"/>
      <c r="V60" s="7">
        <v>10</v>
      </c>
      <c r="W60" s="83">
        <v>0.12</v>
      </c>
      <c r="X60" s="83">
        <v>0.32</v>
      </c>
      <c r="Y60" s="83">
        <v>0.44</v>
      </c>
      <c r="Z60" s="83">
        <v>0.72</v>
      </c>
      <c r="AA60" s="83">
        <v>1.6</v>
      </c>
      <c r="AB60" s="83">
        <v>2.77</v>
      </c>
      <c r="AC60" s="83">
        <v>4.5</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1.1299999999999999</v>
      </c>
      <c r="R61" s="83">
        <v>2.6</v>
      </c>
      <c r="S61" s="83">
        <v>3.9</v>
      </c>
      <c r="T61" s="1"/>
      <c r="U61" s="1"/>
      <c r="V61" s="7">
        <v>11</v>
      </c>
      <c r="W61" s="83">
        <v>0.12</v>
      </c>
      <c r="X61" s="83">
        <v>0.31</v>
      </c>
      <c r="Y61" s="83">
        <v>0.44</v>
      </c>
      <c r="Z61" s="83">
        <v>0.73</v>
      </c>
      <c r="AA61" s="83">
        <v>1.6</v>
      </c>
      <c r="AB61" s="83">
        <v>2.6</v>
      </c>
      <c r="AC61" s="83">
        <v>3.9</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1.1299999999999999</v>
      </c>
      <c r="R62" s="83">
        <v>2.4300000000000002</v>
      </c>
      <c r="S62" s="83">
        <v>3.41</v>
      </c>
      <c r="T62" s="1"/>
      <c r="U62" s="1"/>
      <c r="V62" s="7">
        <v>12</v>
      </c>
      <c r="W62" s="83">
        <v>0.11</v>
      </c>
      <c r="X62" s="83">
        <v>0.31</v>
      </c>
      <c r="Y62" s="83">
        <v>0.44</v>
      </c>
      <c r="Z62" s="83">
        <v>0.72</v>
      </c>
      <c r="AA62" s="83">
        <v>1.59</v>
      </c>
      <c r="AB62" s="83">
        <v>2.54</v>
      </c>
      <c r="AC62" s="83">
        <v>3.41</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2.2799999999999998</v>
      </c>
      <c r="S63" s="83">
        <v>3</v>
      </c>
      <c r="T63" s="1"/>
      <c r="U63" s="1"/>
      <c r="V63" s="7">
        <v>13</v>
      </c>
      <c r="W63" s="83">
        <v>0.11</v>
      </c>
      <c r="X63" s="83">
        <v>0.3</v>
      </c>
      <c r="Y63" s="83">
        <v>0.43</v>
      </c>
      <c r="Z63" s="83">
        <v>0.72</v>
      </c>
      <c r="AA63" s="83">
        <v>1.59</v>
      </c>
      <c r="AB63" s="83">
        <v>2.5299999999999998</v>
      </c>
      <c r="AC63" s="83">
        <v>3</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2.13</v>
      </c>
      <c r="S64" s="83">
        <v>2.65</v>
      </c>
      <c r="T64" s="1"/>
      <c r="U64" s="1"/>
      <c r="V64" s="7">
        <v>14</v>
      </c>
      <c r="W64" s="83">
        <v>0.1</v>
      </c>
      <c r="X64" s="83">
        <v>0.3</v>
      </c>
      <c r="Y64" s="83">
        <v>0.43</v>
      </c>
      <c r="Z64" s="83">
        <v>0.71</v>
      </c>
      <c r="AA64" s="83">
        <v>1.58</v>
      </c>
      <c r="AB64" s="83">
        <v>2.5299999999999998</v>
      </c>
      <c r="AC64" s="83">
        <v>2.65</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1.0900000000000001</v>
      </c>
      <c r="R65" s="83">
        <v>1.99</v>
      </c>
      <c r="S65" s="83">
        <v>2.36</v>
      </c>
      <c r="T65" s="1"/>
      <c r="U65" s="1"/>
      <c r="V65" s="7">
        <v>15</v>
      </c>
      <c r="W65" s="83">
        <v>0.1</v>
      </c>
      <c r="X65" s="83">
        <v>0.28999999999999998</v>
      </c>
      <c r="Y65" s="83">
        <v>0.42</v>
      </c>
      <c r="Z65" s="83">
        <v>0.71</v>
      </c>
      <c r="AA65" s="83">
        <v>1.58</v>
      </c>
      <c r="AB65" s="83">
        <v>2.52</v>
      </c>
      <c r="AC65" s="83">
        <v>2.52</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1.86</v>
      </c>
      <c r="S66" s="83">
        <v>2.1</v>
      </c>
      <c r="T66" s="1"/>
      <c r="U66" s="1"/>
      <c r="V66" s="7">
        <v>16</v>
      </c>
      <c r="W66" s="83">
        <v>0.09</v>
      </c>
      <c r="X66" s="83">
        <v>0.28999999999999998</v>
      </c>
      <c r="Y66" s="83">
        <v>0.42</v>
      </c>
      <c r="Z66" s="83">
        <v>0.7</v>
      </c>
      <c r="AA66" s="83">
        <v>1.57</v>
      </c>
      <c r="AB66" s="83">
        <v>2.52</v>
      </c>
      <c r="AC66" s="83">
        <v>2.52</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1.74</v>
      </c>
      <c r="S67" s="83">
        <v>1.89</v>
      </c>
      <c r="T67" s="1"/>
      <c r="U67" s="1"/>
      <c r="V67" s="7">
        <v>17</v>
      </c>
      <c r="W67" s="83">
        <v>0.09</v>
      </c>
      <c r="X67" s="83">
        <v>0.28999999999999998</v>
      </c>
      <c r="Y67" s="83">
        <v>0.44</v>
      </c>
      <c r="Z67" s="83">
        <v>0.7</v>
      </c>
      <c r="AA67" s="83">
        <v>1.57</v>
      </c>
      <c r="AB67" s="83">
        <v>2.52</v>
      </c>
      <c r="AC67" s="83">
        <v>2.52</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1.63</v>
      </c>
      <c r="S68" s="83">
        <v>1.7</v>
      </c>
      <c r="T68" s="1"/>
      <c r="U68" s="1"/>
      <c r="V68" s="7">
        <v>18</v>
      </c>
      <c r="W68" s="83">
        <v>0.09</v>
      </c>
      <c r="X68" s="83">
        <v>0.28999999999999998</v>
      </c>
      <c r="Y68" s="83">
        <v>0.46</v>
      </c>
      <c r="Z68" s="83">
        <v>0.7</v>
      </c>
      <c r="AA68" s="83">
        <v>1.57</v>
      </c>
      <c r="AB68" s="83">
        <v>2.52</v>
      </c>
      <c r="AC68" s="83">
        <v>2.52</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1.53</v>
      </c>
      <c r="T69" s="1"/>
      <c r="U69" s="1"/>
      <c r="V69" s="7">
        <v>19</v>
      </c>
      <c r="W69" s="83">
        <v>0.09</v>
      </c>
      <c r="X69" s="83">
        <v>0.28999999999999998</v>
      </c>
      <c r="Y69" s="83">
        <v>0.49</v>
      </c>
      <c r="Z69" s="83">
        <v>0.7</v>
      </c>
      <c r="AA69" s="83">
        <v>1.57</v>
      </c>
      <c r="AB69" s="83">
        <v>2.52</v>
      </c>
      <c r="AC69" s="83">
        <v>2.52</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0.96</v>
      </c>
      <c r="R70" s="83">
        <v>1.43</v>
      </c>
      <c r="S70" s="83">
        <v>1.39</v>
      </c>
      <c r="T70" s="1"/>
      <c r="U70" s="1"/>
      <c r="V70" s="7">
        <v>20</v>
      </c>
      <c r="W70" s="83">
        <v>0.1</v>
      </c>
      <c r="X70" s="83">
        <v>0.28999999999999998</v>
      </c>
      <c r="Y70" s="83">
        <v>0.51</v>
      </c>
      <c r="Z70" s="83">
        <v>0.71</v>
      </c>
      <c r="AA70" s="83">
        <v>1.58</v>
      </c>
      <c r="AB70" s="83">
        <v>2.52</v>
      </c>
      <c r="AC70" s="83">
        <v>2.52</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1.26</v>
      </c>
      <c r="T71" s="1"/>
      <c r="U71" s="1"/>
      <c r="V71" s="7">
        <v>21</v>
      </c>
      <c r="W71" s="83">
        <v>0.1</v>
      </c>
      <c r="X71" s="83">
        <v>0.28999999999999998</v>
      </c>
      <c r="Y71" s="83">
        <v>0.54</v>
      </c>
      <c r="Z71" s="83">
        <v>0.71</v>
      </c>
      <c r="AA71" s="83">
        <v>1.58</v>
      </c>
      <c r="AB71" s="83">
        <v>2.52</v>
      </c>
      <c r="AC71" s="83">
        <v>2.52</v>
      </c>
      <c r="AD71" s="1"/>
      <c r="AE71" s="1"/>
      <c r="AF71" s="7">
        <v>21</v>
      </c>
      <c r="AG71" s="83">
        <v>0.04</v>
      </c>
      <c r="AH71" s="83">
        <v>0.09</v>
      </c>
      <c r="AI71" s="83">
        <v>0.36</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1.1399999999999999</v>
      </c>
      <c r="T72" s="1"/>
      <c r="U72" s="1"/>
      <c r="V72" s="7">
        <v>22</v>
      </c>
      <c r="W72" s="83">
        <v>0.1</v>
      </c>
      <c r="X72" s="83">
        <v>0.3</v>
      </c>
      <c r="Y72" s="83">
        <v>0.56000000000000005</v>
      </c>
      <c r="Z72" s="83">
        <v>0.71</v>
      </c>
      <c r="AA72" s="83">
        <v>1.58</v>
      </c>
      <c r="AB72" s="83">
        <v>2.5299999999999998</v>
      </c>
      <c r="AC72" s="83">
        <v>2.5299999999999998</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0.1</v>
      </c>
      <c r="X73" s="83">
        <v>0.3</v>
      </c>
      <c r="Y73" s="83">
        <v>0.57999999999999996</v>
      </c>
      <c r="Z73" s="83">
        <v>0.71</v>
      </c>
      <c r="AA73" s="83">
        <v>1.58</v>
      </c>
      <c r="AB73" s="83">
        <v>2.5299999999999998</v>
      </c>
      <c r="AC73" s="83">
        <v>2.5299999999999998</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0.84</v>
      </c>
      <c r="R74" s="83">
        <v>1.1100000000000001</v>
      </c>
      <c r="S74" s="83">
        <v>0.95</v>
      </c>
      <c r="T74" s="1"/>
      <c r="U74" s="1"/>
      <c r="V74" s="7">
        <v>24</v>
      </c>
      <c r="W74" s="83">
        <v>0.1</v>
      </c>
      <c r="X74" s="83">
        <v>0.3</v>
      </c>
      <c r="Y74" s="83">
        <v>0.61</v>
      </c>
      <c r="Z74" s="83">
        <v>0.71</v>
      </c>
      <c r="AA74" s="83">
        <v>1.58</v>
      </c>
      <c r="AB74" s="83">
        <v>2.5299999999999998</v>
      </c>
      <c r="AC74" s="83">
        <v>2.5299999999999998</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0.81</v>
      </c>
      <c r="R75" s="83">
        <v>1.04</v>
      </c>
      <c r="S75" s="83">
        <v>0.87</v>
      </c>
      <c r="T75" s="1"/>
      <c r="U75" s="1"/>
      <c r="V75" s="7">
        <v>25</v>
      </c>
      <c r="W75" s="83">
        <v>0.1</v>
      </c>
      <c r="X75" s="83">
        <v>0.3</v>
      </c>
      <c r="Y75" s="83">
        <v>0.63</v>
      </c>
      <c r="Z75" s="83">
        <v>0.71</v>
      </c>
      <c r="AA75" s="83">
        <v>1.58</v>
      </c>
      <c r="AB75" s="83">
        <v>2.5299999999999998</v>
      </c>
      <c r="AC75" s="83">
        <v>2.5299999999999998</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0.78</v>
      </c>
      <c r="R76" s="83">
        <v>0.98</v>
      </c>
      <c r="S76" s="83">
        <v>0.8</v>
      </c>
      <c r="T76" s="1"/>
      <c r="U76" s="1"/>
      <c r="V76" s="7">
        <v>26</v>
      </c>
      <c r="W76" s="83">
        <v>0.1</v>
      </c>
      <c r="X76" s="83">
        <v>0.3</v>
      </c>
      <c r="Y76" s="83">
        <v>0.66</v>
      </c>
      <c r="Z76" s="83">
        <v>0.71</v>
      </c>
      <c r="AA76" s="83">
        <v>1.58</v>
      </c>
      <c r="AB76" s="83">
        <v>2.5299999999999998</v>
      </c>
      <c r="AC76" s="83">
        <v>2.5299999999999998</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0.76</v>
      </c>
      <c r="R77" s="83">
        <v>0.92</v>
      </c>
      <c r="S77" s="83">
        <v>0.73</v>
      </c>
      <c r="T77" s="1"/>
      <c r="U77" s="1"/>
      <c r="V77" s="7">
        <v>27</v>
      </c>
      <c r="W77" s="83">
        <v>0.1</v>
      </c>
      <c r="X77" s="83">
        <v>0.3</v>
      </c>
      <c r="Y77" s="83">
        <v>0.68</v>
      </c>
      <c r="Z77" s="83">
        <v>0.71</v>
      </c>
      <c r="AA77" s="83">
        <v>1.58</v>
      </c>
      <c r="AB77" s="83">
        <v>2.5299999999999998</v>
      </c>
      <c r="AC77" s="83">
        <v>2.5299999999999998</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0.67</v>
      </c>
      <c r="T78" s="1"/>
      <c r="U78" s="1"/>
      <c r="V78" s="7">
        <v>28</v>
      </c>
      <c r="W78" s="83">
        <v>0.1</v>
      </c>
      <c r="X78" s="83">
        <v>0.3</v>
      </c>
      <c r="Y78" s="83">
        <v>0.71</v>
      </c>
      <c r="Z78" s="83">
        <v>0.73</v>
      </c>
      <c r="AA78" s="83">
        <v>1.58</v>
      </c>
      <c r="AB78" s="83">
        <v>2.5299999999999998</v>
      </c>
      <c r="AC78" s="83">
        <v>2.5299999999999998</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0.11</v>
      </c>
      <c r="X79" s="83">
        <v>0.3</v>
      </c>
      <c r="Y79" s="83">
        <v>0.73</v>
      </c>
      <c r="Z79" s="83">
        <v>0.75</v>
      </c>
      <c r="AA79" s="83">
        <v>1.58</v>
      </c>
      <c r="AB79" s="83">
        <v>2.5299999999999998</v>
      </c>
      <c r="AC79" s="83">
        <v>2.5299999999999998</v>
      </c>
      <c r="AD79" s="1"/>
      <c r="AE79" s="1"/>
      <c r="AF79" s="7">
        <v>29</v>
      </c>
      <c r="AG79" s="83">
        <v>0.04</v>
      </c>
      <c r="AH79" s="83">
        <v>0.11</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0.76</v>
      </c>
      <c r="S80" s="84">
        <v>0.56999999999999995</v>
      </c>
      <c r="T80" s="1"/>
      <c r="U80" s="1"/>
      <c r="V80" s="9">
        <v>30</v>
      </c>
      <c r="W80" s="84">
        <v>0.11</v>
      </c>
      <c r="X80" s="84">
        <v>0.3</v>
      </c>
      <c r="Y80" s="84">
        <v>0.76</v>
      </c>
      <c r="Z80" s="84">
        <v>0.77</v>
      </c>
      <c r="AA80" s="84">
        <v>1.58</v>
      </c>
      <c r="AB80" s="84">
        <v>2.5299999999999998</v>
      </c>
      <c r="AC80" s="84">
        <v>2.5299999999999998</v>
      </c>
      <c r="AD80" s="1"/>
      <c r="AE80" s="1"/>
      <c r="AF80" s="9">
        <v>30</v>
      </c>
      <c r="AG80" s="84">
        <v>0.04</v>
      </c>
      <c r="AH80" s="84">
        <v>0.12</v>
      </c>
      <c r="AI80" s="84">
        <v>0.53</v>
      </c>
      <c r="AJ80" s="84">
        <v>0.39</v>
      </c>
      <c r="AK80" s="84">
        <v>0.77</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39</v>
      </c>
      <c r="C10" s="12">
        <v>0</v>
      </c>
      <c r="D10" s="4">
        <v>1</v>
      </c>
      <c r="E10" s="4">
        <v>2</v>
      </c>
      <c r="F10" s="4">
        <v>3</v>
      </c>
      <c r="G10" s="4">
        <v>4</v>
      </c>
      <c r="H10" s="4">
        <v>5</v>
      </c>
      <c r="I10" s="4">
        <v>6</v>
      </c>
      <c r="J10" s="1"/>
      <c r="K10" s="1"/>
      <c r="L10" s="14" t="s">
        <v>39</v>
      </c>
      <c r="M10" s="4">
        <v>0</v>
      </c>
      <c r="N10" s="4">
        <v>1</v>
      </c>
      <c r="O10" s="4">
        <v>2</v>
      </c>
      <c r="P10" s="4">
        <v>3</v>
      </c>
      <c r="Q10" s="4">
        <v>4</v>
      </c>
      <c r="R10" s="4">
        <v>5</v>
      </c>
      <c r="S10" s="4">
        <v>6</v>
      </c>
      <c r="T10" s="1"/>
      <c r="U10" s="1"/>
      <c r="V10" s="14" t="s">
        <v>39</v>
      </c>
      <c r="W10" s="4">
        <v>0</v>
      </c>
      <c r="X10" s="4">
        <v>1</v>
      </c>
      <c r="Y10" s="4">
        <v>2</v>
      </c>
      <c r="Z10" s="4">
        <v>3</v>
      </c>
      <c r="AA10" s="4">
        <v>4</v>
      </c>
      <c r="AB10" s="4">
        <v>5</v>
      </c>
      <c r="AC10" s="4">
        <v>6</v>
      </c>
      <c r="AD10" s="1"/>
      <c r="AE10" s="1"/>
      <c r="AF10" s="14" t="s">
        <v>39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2.35</v>
      </c>
      <c r="S11" s="82">
        <v>12.04</v>
      </c>
      <c r="T11" s="1"/>
      <c r="U11" s="141" t="s">
        <v>103</v>
      </c>
      <c r="V11" s="5">
        <v>1</v>
      </c>
      <c r="W11" s="82">
        <v>0.06</v>
      </c>
      <c r="X11" s="82">
        <v>0.2</v>
      </c>
      <c r="Y11" s="82">
        <v>0.44</v>
      </c>
      <c r="Z11" s="82">
        <v>1.1599999999999999</v>
      </c>
      <c r="AA11" s="82">
        <v>2.29</v>
      </c>
      <c r="AB11" s="82">
        <v>5.4</v>
      </c>
      <c r="AC11" s="82">
        <v>12.04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2.33</v>
      </c>
      <c r="S12" s="83">
        <v>9.68</v>
      </c>
      <c r="T12" s="1"/>
      <c r="U12" s="1"/>
      <c r="V12" s="7">
        <v>2</v>
      </c>
      <c r="W12" s="83">
        <v>0.06</v>
      </c>
      <c r="X12" s="83">
        <v>0.2</v>
      </c>
      <c r="Y12" s="83">
        <v>0.44</v>
      </c>
      <c r="Z12" s="83">
        <v>1.1599999999999999</v>
      </c>
      <c r="AA12" s="83">
        <v>2.29</v>
      </c>
      <c r="AB12" s="83">
        <v>5.4</v>
      </c>
      <c r="AC12" s="83">
        <v>9.68</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0.78</v>
      </c>
      <c r="R13" s="83">
        <v>2.27</v>
      </c>
      <c r="S13" s="83">
        <v>7.89</v>
      </c>
      <c r="T13" s="1"/>
      <c r="U13" s="1"/>
      <c r="V13" s="7">
        <v>3</v>
      </c>
      <c r="W13" s="83">
        <v>7.0000000000000007E-2</v>
      </c>
      <c r="X13" s="83">
        <v>0.22</v>
      </c>
      <c r="Y13" s="83">
        <v>0.45</v>
      </c>
      <c r="Z13" s="83">
        <v>1.1000000000000001</v>
      </c>
      <c r="AA13" s="83">
        <v>2.2599999999999998</v>
      </c>
      <c r="AB13" s="83">
        <v>5.37</v>
      </c>
      <c r="AC13" s="83">
        <v>7.89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0.06</v>
      </c>
      <c r="P14" s="83">
        <v>0.18</v>
      </c>
      <c r="Q14" s="83">
        <v>0.81</v>
      </c>
      <c r="R14" s="83">
        <v>2.19</v>
      </c>
      <c r="S14" s="83">
        <v>6.52</v>
      </c>
      <c r="T14" s="1"/>
      <c r="U14" s="1"/>
      <c r="V14" s="7">
        <v>4</v>
      </c>
      <c r="W14" s="83">
        <v>0.09</v>
      </c>
      <c r="X14" s="83">
        <v>0.24</v>
      </c>
      <c r="Y14" s="83">
        <v>0.48</v>
      </c>
      <c r="Z14" s="83">
        <v>1.1200000000000001</v>
      </c>
      <c r="AA14" s="83">
        <v>2.25</v>
      </c>
      <c r="AB14" s="83">
        <v>5.36</v>
      </c>
      <c r="AC14" s="83">
        <v>6.52</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0.82</v>
      </c>
      <c r="R15" s="83">
        <v>2.1</v>
      </c>
      <c r="S15" s="83">
        <v>5.48</v>
      </c>
      <c r="T15" s="1"/>
      <c r="U15" s="1"/>
      <c r="V15" s="7">
        <v>5</v>
      </c>
      <c r="W15" s="83">
        <v>0.1</v>
      </c>
      <c r="X15" s="83">
        <v>0.27</v>
      </c>
      <c r="Y15" s="83">
        <v>0.53</v>
      </c>
      <c r="Z15" s="83">
        <v>1.1499999999999999</v>
      </c>
      <c r="AA15" s="83">
        <v>2.25</v>
      </c>
      <c r="AB15" s="83">
        <v>5.36</v>
      </c>
      <c r="AC15" s="83">
        <v>5.48</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0.83</v>
      </c>
      <c r="R16" s="83">
        <v>2.0099999999999998</v>
      </c>
      <c r="S16" s="83">
        <v>4.67</v>
      </c>
      <c r="T16" s="1"/>
      <c r="U16" s="1"/>
      <c r="V16" s="7">
        <v>6</v>
      </c>
      <c r="W16" s="83">
        <v>0.11</v>
      </c>
      <c r="X16" s="83">
        <v>0.28999999999999998</v>
      </c>
      <c r="Y16" s="83">
        <v>0.56000000000000005</v>
      </c>
      <c r="Z16" s="83">
        <v>1.2</v>
      </c>
      <c r="AA16" s="83">
        <v>2.25</v>
      </c>
      <c r="AB16" s="83">
        <v>5.36</v>
      </c>
      <c r="AC16" s="83">
        <v>5.36</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7.0000000000000007E-2</v>
      </c>
      <c r="P17" s="83">
        <v>0.21</v>
      </c>
      <c r="Q17" s="83">
        <v>0.83</v>
      </c>
      <c r="R17" s="83">
        <v>1.91</v>
      </c>
      <c r="S17" s="83">
        <v>4.03</v>
      </c>
      <c r="T17" s="1"/>
      <c r="U17" s="1"/>
      <c r="V17" s="7">
        <v>7</v>
      </c>
      <c r="W17" s="83">
        <v>0.12</v>
      </c>
      <c r="X17" s="83">
        <v>0.31</v>
      </c>
      <c r="Y17" s="83">
        <v>0.57999999999999996</v>
      </c>
      <c r="Z17" s="83">
        <v>1.23</v>
      </c>
      <c r="AA17" s="83">
        <v>2.25</v>
      </c>
      <c r="AB17" s="83">
        <v>5.36</v>
      </c>
      <c r="AC17" s="83">
        <v>5.36</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0.83</v>
      </c>
      <c r="R18" s="83">
        <v>1.81</v>
      </c>
      <c r="S18" s="83">
        <v>3.52</v>
      </c>
      <c r="T18" s="1"/>
      <c r="U18" s="1"/>
      <c r="V18" s="7">
        <v>8</v>
      </c>
      <c r="W18" s="83">
        <v>0.12</v>
      </c>
      <c r="X18" s="83">
        <v>0.32</v>
      </c>
      <c r="Y18" s="83">
        <v>0.57999999999999996</v>
      </c>
      <c r="Z18" s="83">
        <v>1.21</v>
      </c>
      <c r="AA18" s="83">
        <v>2.25</v>
      </c>
      <c r="AB18" s="83">
        <v>5.36</v>
      </c>
      <c r="AC18" s="83">
        <v>5.36</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0.82</v>
      </c>
      <c r="R19" s="83">
        <v>1.72</v>
      </c>
      <c r="S19" s="83">
        <v>3.1</v>
      </c>
      <c r="T19" s="1"/>
      <c r="U19" s="1"/>
      <c r="V19" s="7">
        <v>9</v>
      </c>
      <c r="W19" s="83">
        <v>0.12</v>
      </c>
      <c r="X19" s="83">
        <v>0.33</v>
      </c>
      <c r="Y19" s="83">
        <v>0.57999999999999996</v>
      </c>
      <c r="Z19" s="83">
        <v>1.21</v>
      </c>
      <c r="AA19" s="83">
        <v>2.25</v>
      </c>
      <c r="AB19" s="83">
        <v>5.36</v>
      </c>
      <c r="AC19" s="83">
        <v>5.36</v>
      </c>
      <c r="AD19" s="1"/>
      <c r="AE19" s="1"/>
      <c r="AF19" s="7">
        <v>9</v>
      </c>
      <c r="AG19" s="83">
        <v>0.03</v>
      </c>
      <c r="AH19" s="83">
        <v>0.05</v>
      </c>
      <c r="AI19" s="83">
        <v>0.09</v>
      </c>
      <c r="AJ19" s="83">
        <v>0.08</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0.81</v>
      </c>
      <c r="R20" s="83">
        <v>1.63</v>
      </c>
      <c r="S20" s="83">
        <v>2.75</v>
      </c>
      <c r="T20" s="1"/>
      <c r="U20" s="1"/>
      <c r="V20" s="7">
        <v>10</v>
      </c>
      <c r="W20" s="83">
        <v>0.13</v>
      </c>
      <c r="X20" s="83">
        <v>0.34</v>
      </c>
      <c r="Y20" s="83">
        <v>0.57999999999999996</v>
      </c>
      <c r="Z20" s="83">
        <v>1.21</v>
      </c>
      <c r="AA20" s="83">
        <v>2.25</v>
      </c>
      <c r="AB20" s="83">
        <v>5.36</v>
      </c>
      <c r="AC20" s="83">
        <v>5.36</v>
      </c>
      <c r="AD20" s="1"/>
      <c r="AE20" s="1"/>
      <c r="AF20" s="7">
        <v>10</v>
      </c>
      <c r="AG20" s="83">
        <v>0.04</v>
      </c>
      <c r="AH20" s="83">
        <v>0.05</v>
      </c>
      <c r="AI20" s="83">
        <v>0.1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0.79</v>
      </c>
      <c r="R21" s="83">
        <v>1.54</v>
      </c>
      <c r="S21" s="83">
        <v>2.46</v>
      </c>
      <c r="T21" s="1"/>
      <c r="U21" s="1"/>
      <c r="V21" s="7">
        <v>11</v>
      </c>
      <c r="W21" s="83">
        <v>0.14000000000000001</v>
      </c>
      <c r="X21" s="83">
        <v>0.35</v>
      </c>
      <c r="Y21" s="83">
        <v>0.57999999999999996</v>
      </c>
      <c r="Z21" s="83">
        <v>1.21</v>
      </c>
      <c r="AA21" s="83">
        <v>2.25</v>
      </c>
      <c r="AB21" s="83">
        <v>5.36</v>
      </c>
      <c r="AC21" s="83">
        <v>5.36</v>
      </c>
      <c r="AD21" s="1"/>
      <c r="AE21" s="1"/>
      <c r="AF21" s="7">
        <v>11</v>
      </c>
      <c r="AG21" s="83">
        <v>0.04</v>
      </c>
      <c r="AH21" s="83">
        <v>0.06</v>
      </c>
      <c r="AI21" s="83">
        <v>0.11</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1.46</v>
      </c>
      <c r="S22" s="83">
        <v>2.21</v>
      </c>
      <c r="T22" s="1"/>
      <c r="U22" s="1"/>
      <c r="V22" s="7">
        <v>12</v>
      </c>
      <c r="W22" s="83">
        <v>0.14000000000000001</v>
      </c>
      <c r="X22" s="83">
        <v>0.36</v>
      </c>
      <c r="Y22" s="83">
        <v>0.57999999999999996</v>
      </c>
      <c r="Z22" s="83">
        <v>1.21</v>
      </c>
      <c r="AA22" s="83">
        <v>2.25</v>
      </c>
      <c r="AB22" s="83">
        <v>5.36</v>
      </c>
      <c r="AC22" s="83">
        <v>5.36</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0.09</v>
      </c>
      <c r="P23" s="83">
        <v>0.24</v>
      </c>
      <c r="Q23" s="83">
        <v>0.76</v>
      </c>
      <c r="R23" s="83">
        <v>1.38</v>
      </c>
      <c r="S23" s="83">
        <v>1.99</v>
      </c>
      <c r="T23" s="1"/>
      <c r="U23" s="1"/>
      <c r="V23" s="7">
        <v>13</v>
      </c>
      <c r="W23" s="83">
        <v>0.14000000000000001</v>
      </c>
      <c r="X23" s="83">
        <v>0.37</v>
      </c>
      <c r="Y23" s="83">
        <v>0.57999999999999996</v>
      </c>
      <c r="Z23" s="83">
        <v>1.21</v>
      </c>
      <c r="AA23" s="83">
        <v>2.25</v>
      </c>
      <c r="AB23" s="83">
        <v>5.36</v>
      </c>
      <c r="AC23" s="83">
        <v>5.36</v>
      </c>
      <c r="AD23" s="1"/>
      <c r="AE23" s="1"/>
      <c r="AF23" s="7">
        <v>13</v>
      </c>
      <c r="AG23" s="83">
        <v>0.06</v>
      </c>
      <c r="AH23" s="83">
        <v>7.0000000000000007E-2</v>
      </c>
      <c r="AI23" s="83">
        <v>0.14000000000000001</v>
      </c>
      <c r="AJ23" s="83">
        <v>0.13</v>
      </c>
      <c r="AK23" s="83">
        <v>0.27</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v>
      </c>
      <c r="S24" s="83">
        <v>1.81</v>
      </c>
      <c r="T24" s="1"/>
      <c r="U24" s="1"/>
      <c r="V24" s="7">
        <v>14</v>
      </c>
      <c r="W24" s="83">
        <v>0.15</v>
      </c>
      <c r="X24" s="83">
        <v>0.37</v>
      </c>
      <c r="Y24" s="83">
        <v>0.57999999999999996</v>
      </c>
      <c r="Z24" s="83">
        <v>1.21</v>
      </c>
      <c r="AA24" s="83">
        <v>2.25</v>
      </c>
      <c r="AB24" s="83">
        <v>5.36</v>
      </c>
      <c r="AC24" s="83">
        <v>5.36</v>
      </c>
      <c r="AD24" s="1"/>
      <c r="AE24" s="1"/>
      <c r="AF24" s="7">
        <v>14</v>
      </c>
      <c r="AG24" s="83">
        <v>0.06</v>
      </c>
      <c r="AH24" s="83">
        <v>0.08</v>
      </c>
      <c r="AI24" s="83">
        <v>0.15</v>
      </c>
      <c r="AJ24" s="83">
        <v>0.14000000000000001</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1.23</v>
      </c>
      <c r="S25" s="83">
        <v>1.65</v>
      </c>
      <c r="T25" s="1"/>
      <c r="U25" s="1"/>
      <c r="V25" s="7">
        <v>15</v>
      </c>
      <c r="W25" s="83">
        <v>0.15</v>
      </c>
      <c r="X25" s="83">
        <v>0.37</v>
      </c>
      <c r="Y25" s="83">
        <v>0.57999999999999996</v>
      </c>
      <c r="Z25" s="83">
        <v>1.21</v>
      </c>
      <c r="AA25" s="83">
        <v>2.25</v>
      </c>
      <c r="AB25" s="83">
        <v>5.36</v>
      </c>
      <c r="AC25" s="83">
        <v>5.36</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1.1599999999999999</v>
      </c>
      <c r="S26" s="83">
        <v>1.5</v>
      </c>
      <c r="T26" s="1"/>
      <c r="U26" s="1"/>
      <c r="V26" s="7">
        <v>16</v>
      </c>
      <c r="W26" s="83">
        <v>0.15</v>
      </c>
      <c r="X26" s="83">
        <v>0.37</v>
      </c>
      <c r="Y26" s="83">
        <v>0.57999999999999996</v>
      </c>
      <c r="Z26" s="83">
        <v>1.21</v>
      </c>
      <c r="AA26" s="83">
        <v>2.25</v>
      </c>
      <c r="AB26" s="83">
        <v>5.36</v>
      </c>
      <c r="AC26" s="83">
        <v>5.36</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1.1000000000000001</v>
      </c>
      <c r="S27" s="83">
        <v>1.38</v>
      </c>
      <c r="T27" s="1"/>
      <c r="U27" s="1"/>
      <c r="V27" s="7">
        <v>17</v>
      </c>
      <c r="W27" s="83">
        <v>0.15</v>
      </c>
      <c r="X27" s="83">
        <v>0.37</v>
      </c>
      <c r="Y27" s="83">
        <v>0.57999999999999996</v>
      </c>
      <c r="Z27" s="83">
        <v>1.21</v>
      </c>
      <c r="AA27" s="83">
        <v>2.25</v>
      </c>
      <c r="AB27" s="83">
        <v>5.36</v>
      </c>
      <c r="AC27" s="83">
        <v>5.36</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1.04</v>
      </c>
      <c r="S28" s="83">
        <v>1.26</v>
      </c>
      <c r="T28" s="1"/>
      <c r="U28" s="1"/>
      <c r="V28" s="7">
        <v>18</v>
      </c>
      <c r="W28" s="83">
        <v>0.15</v>
      </c>
      <c r="X28" s="83">
        <v>0.37</v>
      </c>
      <c r="Y28" s="83">
        <v>0.57999999999999996</v>
      </c>
      <c r="Z28" s="83">
        <v>1.21</v>
      </c>
      <c r="AA28" s="83">
        <v>2.25</v>
      </c>
      <c r="AB28" s="83">
        <v>5.36</v>
      </c>
      <c r="AC28" s="83">
        <v>5.36</v>
      </c>
      <c r="AD28" s="1"/>
      <c r="AE28" s="1"/>
      <c r="AF28" s="7">
        <v>18</v>
      </c>
      <c r="AG28" s="83">
        <v>0.09</v>
      </c>
      <c r="AH28" s="83">
        <v>0.1</v>
      </c>
      <c r="AI28" s="83">
        <v>0.19</v>
      </c>
      <c r="AJ28" s="83">
        <v>0.2</v>
      </c>
      <c r="AK28" s="83">
        <v>0.42</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0.98</v>
      </c>
      <c r="S29" s="83">
        <v>1.1599999999999999</v>
      </c>
      <c r="T29" s="1"/>
      <c r="U29" s="1"/>
      <c r="V29" s="7">
        <v>19</v>
      </c>
      <c r="W29" s="83">
        <v>0.15</v>
      </c>
      <c r="X29" s="83">
        <v>0.37</v>
      </c>
      <c r="Y29" s="83">
        <v>0.57999999999999996</v>
      </c>
      <c r="Z29" s="83">
        <v>1.21</v>
      </c>
      <c r="AA29" s="83">
        <v>2.25</v>
      </c>
      <c r="AB29" s="83">
        <v>5.36</v>
      </c>
      <c r="AC29" s="83">
        <v>5.36</v>
      </c>
      <c r="AD29" s="1"/>
      <c r="AE29" s="1"/>
      <c r="AF29" s="7">
        <v>19</v>
      </c>
      <c r="AG29" s="83">
        <v>0.09</v>
      </c>
      <c r="AH29" s="83">
        <v>0.1</v>
      </c>
      <c r="AI29" s="83">
        <v>0.2</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0.62</v>
      </c>
      <c r="R30" s="83">
        <v>0.93</v>
      </c>
      <c r="S30" s="83">
        <v>1.07</v>
      </c>
      <c r="T30" s="1"/>
      <c r="U30" s="1"/>
      <c r="V30" s="7">
        <v>20</v>
      </c>
      <c r="W30" s="83">
        <v>0.15</v>
      </c>
      <c r="X30" s="83">
        <v>0.37</v>
      </c>
      <c r="Y30" s="83">
        <v>0.57999999999999996</v>
      </c>
      <c r="Z30" s="83">
        <v>1.21</v>
      </c>
      <c r="AA30" s="83">
        <v>2.25</v>
      </c>
      <c r="AB30" s="83">
        <v>5.36</v>
      </c>
      <c r="AC30" s="83">
        <v>5.36</v>
      </c>
      <c r="AD30" s="1"/>
      <c r="AE30" s="1"/>
      <c r="AF30" s="7">
        <v>20</v>
      </c>
      <c r="AG30" s="83">
        <v>0.1</v>
      </c>
      <c r="AH30" s="83">
        <v>0.11</v>
      </c>
      <c r="AI30" s="83">
        <v>0.21</v>
      </c>
      <c r="AJ30" s="83">
        <v>0.22</v>
      </c>
      <c r="AK30" s="83">
        <v>0.47</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0.05</v>
      </c>
      <c r="N31" s="83">
        <v>0.08</v>
      </c>
      <c r="O31" s="83">
        <v>0.12</v>
      </c>
      <c r="P31" s="83">
        <v>0.25</v>
      </c>
      <c r="Q31" s="83">
        <v>0.6</v>
      </c>
      <c r="R31" s="83">
        <v>0.88</v>
      </c>
      <c r="S31" s="83">
        <v>0.99</v>
      </c>
      <c r="T31" s="1"/>
      <c r="U31" s="1"/>
      <c r="V31" s="7">
        <v>21</v>
      </c>
      <c r="W31" s="83">
        <v>0.15</v>
      </c>
      <c r="X31" s="83">
        <v>0.37</v>
      </c>
      <c r="Y31" s="83">
        <v>0.57999999999999996</v>
      </c>
      <c r="Z31" s="83">
        <v>1.21</v>
      </c>
      <c r="AA31" s="83">
        <v>2.25</v>
      </c>
      <c r="AB31" s="83">
        <v>5.36</v>
      </c>
      <c r="AC31" s="83">
        <v>5.36</v>
      </c>
      <c r="AD31" s="1"/>
      <c r="AE31" s="1"/>
      <c r="AF31" s="7">
        <v>21</v>
      </c>
      <c r="AG31" s="83">
        <v>0.1</v>
      </c>
      <c r="AH31" s="83">
        <v>0.12</v>
      </c>
      <c r="AI31" s="83">
        <v>0.22</v>
      </c>
      <c r="AJ31" s="83">
        <v>0.23</v>
      </c>
      <c r="AK31" s="83">
        <v>0.5</v>
      </c>
      <c r="AL31" s="83">
        <v>0.16</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0.84</v>
      </c>
      <c r="S32" s="83">
        <v>0.92</v>
      </c>
      <c r="T32" s="1"/>
      <c r="U32" s="1"/>
      <c r="V32" s="7">
        <v>22</v>
      </c>
      <c r="W32" s="83">
        <v>0.17</v>
      </c>
      <c r="X32" s="83">
        <v>0.37</v>
      </c>
      <c r="Y32" s="83">
        <v>0.57999999999999996</v>
      </c>
      <c r="Z32" s="83">
        <v>1.21</v>
      </c>
      <c r="AA32" s="83">
        <v>2.25</v>
      </c>
      <c r="AB32" s="83">
        <v>5.36</v>
      </c>
      <c r="AC32" s="83">
        <v>5.36</v>
      </c>
      <c r="AD32" s="1"/>
      <c r="AE32" s="1"/>
      <c r="AF32" s="7">
        <v>22</v>
      </c>
      <c r="AG32" s="83">
        <v>0.11</v>
      </c>
      <c r="AH32" s="83">
        <v>0.12</v>
      </c>
      <c r="AI32" s="83">
        <v>0.23</v>
      </c>
      <c r="AJ32" s="83">
        <v>0.25</v>
      </c>
      <c r="AK32" s="83">
        <v>0.52</v>
      </c>
      <c r="AL32" s="83">
        <v>0.18</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0.79</v>
      </c>
      <c r="S33" s="83">
        <v>0.86</v>
      </c>
      <c r="T33" s="1"/>
      <c r="U33" s="1"/>
      <c r="V33" s="7">
        <v>23</v>
      </c>
      <c r="W33" s="83">
        <v>0.17</v>
      </c>
      <c r="X33" s="83">
        <v>0.37</v>
      </c>
      <c r="Y33" s="83">
        <v>0.57999999999999996</v>
      </c>
      <c r="Z33" s="83">
        <v>1.21</v>
      </c>
      <c r="AA33" s="83">
        <v>2.25</v>
      </c>
      <c r="AB33" s="83">
        <v>5.36</v>
      </c>
      <c r="AC33" s="83">
        <v>5.36</v>
      </c>
      <c r="AD33" s="1"/>
      <c r="AE33" s="1"/>
      <c r="AF33" s="7">
        <v>23</v>
      </c>
      <c r="AG33" s="83">
        <v>0.11</v>
      </c>
      <c r="AH33" s="83">
        <v>0.13</v>
      </c>
      <c r="AI33" s="83">
        <v>0.24</v>
      </c>
      <c r="AJ33" s="83">
        <v>0.26</v>
      </c>
      <c r="AK33" s="83">
        <v>0.54</v>
      </c>
      <c r="AL33" s="83">
        <v>0.2</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0.54</v>
      </c>
      <c r="R34" s="83">
        <v>0.75</v>
      </c>
      <c r="S34" s="83">
        <v>0.8</v>
      </c>
      <c r="T34" s="1"/>
      <c r="U34" s="1"/>
      <c r="V34" s="7">
        <v>24</v>
      </c>
      <c r="W34" s="83">
        <v>0.18</v>
      </c>
      <c r="X34" s="83">
        <v>0.37</v>
      </c>
      <c r="Y34" s="83">
        <v>0.57999999999999996</v>
      </c>
      <c r="Z34" s="83">
        <v>1.21</v>
      </c>
      <c r="AA34" s="83">
        <v>2.25</v>
      </c>
      <c r="AB34" s="83">
        <v>5.36</v>
      </c>
      <c r="AC34" s="83">
        <v>5.36</v>
      </c>
      <c r="AD34" s="1"/>
      <c r="AE34" s="1"/>
      <c r="AF34" s="7">
        <v>24</v>
      </c>
      <c r="AG34" s="83">
        <v>0.12</v>
      </c>
      <c r="AH34" s="83">
        <v>0.13</v>
      </c>
      <c r="AI34" s="83">
        <v>0.25</v>
      </c>
      <c r="AJ34" s="83">
        <v>0.27</v>
      </c>
      <c r="AK34" s="83">
        <v>0.56000000000000005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0.24</v>
      </c>
      <c r="Q35" s="83">
        <v>0.52</v>
      </c>
      <c r="R35" s="83">
        <v>0.71</v>
      </c>
      <c r="S35" s="83">
        <v>0.74</v>
      </c>
      <c r="T35" s="1"/>
      <c r="U35" s="1"/>
      <c r="V35" s="7">
        <v>25</v>
      </c>
      <c r="W35" s="83">
        <v>0.18</v>
      </c>
      <c r="X35" s="83">
        <v>0.37</v>
      </c>
      <c r="Y35" s="83">
        <v>0.57999999999999996</v>
      </c>
      <c r="Z35" s="83">
        <v>1.21</v>
      </c>
      <c r="AA35" s="83">
        <v>2.25</v>
      </c>
      <c r="AB35" s="83">
        <v>5.36</v>
      </c>
      <c r="AC35" s="83">
        <v>5.36</v>
      </c>
      <c r="AD35" s="1"/>
      <c r="AE35" s="1"/>
      <c r="AF35" s="7">
        <v>25</v>
      </c>
      <c r="AG35" s="83">
        <v>0.12</v>
      </c>
      <c r="AH35" s="83">
        <v>0.14000000000000001</v>
      </c>
      <c r="AI35" s="83">
        <v>0.26</v>
      </c>
      <c r="AJ35" s="83">
        <v>0.28999999999999998</v>
      </c>
      <c r="AK35" s="83">
        <v>0.57999999999999996</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0.12</v>
      </c>
      <c r="P36" s="83">
        <v>0.24</v>
      </c>
      <c r="Q36" s="83">
        <v>0.5</v>
      </c>
      <c r="R36" s="83">
        <v>0.68</v>
      </c>
      <c r="S36" s="83">
        <v>0.69</v>
      </c>
      <c r="T36" s="1"/>
      <c r="U36" s="1"/>
      <c r="V36" s="7">
        <v>26</v>
      </c>
      <c r="W36" s="83">
        <v>0.19</v>
      </c>
      <c r="X36" s="83">
        <v>0.37</v>
      </c>
      <c r="Y36" s="83">
        <v>0.57999999999999996</v>
      </c>
      <c r="Z36" s="83">
        <v>1.21</v>
      </c>
      <c r="AA36" s="83">
        <v>2.25</v>
      </c>
      <c r="AB36" s="83">
        <v>5.36</v>
      </c>
      <c r="AC36" s="83">
        <v>5.36</v>
      </c>
      <c r="AD36" s="1"/>
      <c r="AE36" s="1"/>
      <c r="AF36" s="7">
        <v>26</v>
      </c>
      <c r="AG36" s="83">
        <v>0.13</v>
      </c>
      <c r="AH36" s="83">
        <v>0.14000000000000001</v>
      </c>
      <c r="AI36" s="83">
        <v>0.27</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0.48</v>
      </c>
      <c r="R37" s="83">
        <v>0.65</v>
      </c>
      <c r="S37" s="83">
        <v>0.65</v>
      </c>
      <c r="T37" s="1"/>
      <c r="U37" s="1"/>
      <c r="V37" s="7">
        <v>27</v>
      </c>
      <c r="W37" s="83">
        <v>0.19</v>
      </c>
      <c r="X37" s="83">
        <v>0.37</v>
      </c>
      <c r="Y37" s="83">
        <v>0.57999999999999996</v>
      </c>
      <c r="Z37" s="83">
        <v>1.21</v>
      </c>
      <c r="AA37" s="83">
        <v>2.25</v>
      </c>
      <c r="AB37" s="83">
        <v>5.36</v>
      </c>
      <c r="AC37" s="83">
        <v>5.36</v>
      </c>
      <c r="AD37" s="1"/>
      <c r="AE37" s="1"/>
      <c r="AF37" s="7">
        <v>27</v>
      </c>
      <c r="AG37" s="83">
        <v>0.13</v>
      </c>
      <c r="AH37" s="83">
        <v>0.15</v>
      </c>
      <c r="AI37" s="83">
        <v>0.28000000000000003</v>
      </c>
      <c r="AJ37" s="83">
        <v>0.31</v>
      </c>
      <c r="AK37" s="83">
        <v>0.62</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0.61</v>
      </c>
      <c r="S38" s="83">
        <v>0.6</v>
      </c>
      <c r="T38" s="1"/>
      <c r="U38" s="1"/>
      <c r="V38" s="7">
        <v>28</v>
      </c>
      <c r="W38" s="83">
        <v>0.21</v>
      </c>
      <c r="X38" s="83">
        <v>0.37</v>
      </c>
      <c r="Y38" s="83">
        <v>0.57999999999999996</v>
      </c>
      <c r="Z38" s="83">
        <v>1.21</v>
      </c>
      <c r="AA38" s="83">
        <v>2.25</v>
      </c>
      <c r="AB38" s="83">
        <v>5.36</v>
      </c>
      <c r="AC38" s="83">
        <v>5.36</v>
      </c>
      <c r="AD38" s="1"/>
      <c r="AE38" s="1"/>
      <c r="AF38" s="7">
        <v>28</v>
      </c>
      <c r="AG38" s="83">
        <v>0.14000000000000001</v>
      </c>
      <c r="AH38" s="83">
        <v>0.16</v>
      </c>
      <c r="AI38" s="83">
        <v>0.28999999999999998</v>
      </c>
      <c r="AJ38" s="83">
        <v>0.33</v>
      </c>
      <c r="AK38" s="83">
        <v>0.63</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0.45</v>
      </c>
      <c r="R39" s="83">
        <v>0.57999999999999996</v>
      </c>
      <c r="S39" s="83">
        <v>0.56999999999999995</v>
      </c>
      <c r="T39" s="1"/>
      <c r="U39" s="1"/>
      <c r="V39" s="7">
        <v>29</v>
      </c>
      <c r="W39" s="83">
        <v>0.21</v>
      </c>
      <c r="X39" s="83">
        <v>0.37</v>
      </c>
      <c r="Y39" s="83">
        <v>0.57999999999999996</v>
      </c>
      <c r="Z39" s="83">
        <v>1.21</v>
      </c>
      <c r="AA39" s="83">
        <v>2.25</v>
      </c>
      <c r="AB39" s="83">
        <v>5.36</v>
      </c>
      <c r="AC39" s="83">
        <v>5.36</v>
      </c>
      <c r="AD39" s="1"/>
      <c r="AE39" s="1"/>
      <c r="AF39" s="7">
        <v>29</v>
      </c>
      <c r="AG39" s="83">
        <v>0.14000000000000001</v>
      </c>
      <c r="AH39" s="83">
        <v>0.16</v>
      </c>
      <c r="AI39" s="83">
        <v>0.3</v>
      </c>
      <c r="AJ39" s="83">
        <v>0.34</v>
      </c>
      <c r="AK39" s="83">
        <v>0.65</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0.23</v>
      </c>
      <c r="Q40" s="84">
        <v>0.44</v>
      </c>
      <c r="R40" s="84">
        <v>0.55000000000000004</v>
      </c>
      <c r="S40" s="84">
        <v>0.53</v>
      </c>
      <c r="T40" s="1"/>
      <c r="U40" s="1"/>
      <c r="V40" s="9">
        <v>30</v>
      </c>
      <c r="W40" s="84">
        <v>0.22</v>
      </c>
      <c r="X40" s="84">
        <v>0.37</v>
      </c>
      <c r="Y40" s="84">
        <v>0.57999999999999996</v>
      </c>
      <c r="Z40" s="84">
        <v>1.21</v>
      </c>
      <c r="AA40" s="84">
        <v>2.25</v>
      </c>
      <c r="AB40" s="84">
        <v>5.36</v>
      </c>
      <c r="AC40" s="84">
        <v>5.36</v>
      </c>
      <c r="AD40" s="1"/>
      <c r="AE40" s="1"/>
      <c r="AF40" s="9">
        <v>30</v>
      </c>
      <c r="AG40" s="84">
        <v>0.15</v>
      </c>
      <c r="AH40" s="84">
        <v>0.17</v>
      </c>
      <c r="AI40" s="84">
        <v>0.31</v>
      </c>
      <c r="AJ40" s="84">
        <v>0.35</v>
      </c>
      <c r="AK40" s="84">
        <v>0.66</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39</v>
      </c>
      <c r="C50" s="12">
        <v>0</v>
      </c>
      <c r="D50" s="4">
        <v>1</v>
      </c>
      <c r="E50" s="4">
        <v>2</v>
      </c>
      <c r="F50" s="4">
        <v>3</v>
      </c>
      <c r="G50" s="4">
        <v>4</v>
      </c>
      <c r="H50" s="4">
        <v>5</v>
      </c>
      <c r="I50" s="4">
        <v>6</v>
      </c>
      <c r="J50" s="1"/>
      <c r="K50" s="1"/>
      <c r="L50" s="14" t="s">
        <v>39</v>
      </c>
      <c r="M50" s="4">
        <v>0</v>
      </c>
      <c r="N50" s="4">
        <v>1</v>
      </c>
      <c r="O50" s="4">
        <v>2</v>
      </c>
      <c r="P50" s="4">
        <v>3</v>
      </c>
      <c r="Q50" s="4">
        <v>4</v>
      </c>
      <c r="R50" s="4">
        <v>5</v>
      </c>
      <c r="S50" s="4">
        <v>6</v>
      </c>
      <c r="T50" s="1"/>
      <c r="U50" s="1"/>
      <c r="V50" s="14" t="s">
        <v>39</v>
      </c>
      <c r="W50" s="4">
        <v>0</v>
      </c>
      <c r="X50" s="4">
        <v>1</v>
      </c>
      <c r="Y50" s="4">
        <v>2</v>
      </c>
      <c r="Z50" s="4">
        <v>3</v>
      </c>
      <c r="AA50" s="4">
        <v>4</v>
      </c>
      <c r="AB50" s="4">
        <v>5</v>
      </c>
      <c r="AC50" s="4">
        <v>6</v>
      </c>
      <c r="AD50" s="1"/>
      <c r="AE50" s="1"/>
      <c r="AF50" s="14" t="s">
        <v>39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0.49</v>
      </c>
      <c r="R51" s="82">
        <v>3</v>
      </c>
      <c r="S51" s="82">
        <v>31.7</v>
      </c>
      <c r="T51" s="1"/>
      <c r="U51" s="140" t="s">
        <v>103</v>
      </c>
      <c r="V51" s="5">
        <v>1</v>
      </c>
      <c r="W51" s="82">
        <v>0.02</v>
      </c>
      <c r="X51" s="82">
        <v>0.14000000000000001</v>
      </c>
      <c r="Y51" s="82">
        <v>0.21</v>
      </c>
      <c r="Z51" s="82">
        <v>0.43</v>
      </c>
      <c r="AA51" s="82">
        <v>1.62</v>
      </c>
      <c r="AB51" s="82">
        <v>3</v>
      </c>
      <c r="AC51" s="82">
        <v>31.7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0.61</v>
      </c>
      <c r="R52" s="83">
        <v>3.44</v>
      </c>
      <c r="S52" s="83">
        <v>23.52</v>
      </c>
      <c r="T52" s="1"/>
      <c r="U52" s="1"/>
      <c r="V52" s="7">
        <v>2</v>
      </c>
      <c r="W52" s="83">
        <v>0.02</v>
      </c>
      <c r="X52" s="83">
        <v>0.14000000000000001</v>
      </c>
      <c r="Y52" s="83">
        <v>0.21</v>
      </c>
      <c r="Z52" s="83">
        <v>0.43</v>
      </c>
      <c r="AA52" s="83">
        <v>1.62</v>
      </c>
      <c r="AB52" s="83">
        <v>3.44</v>
      </c>
      <c r="AC52" s="83">
        <v>23.52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0.04</v>
      </c>
      <c r="P53" s="83">
        <v>0.15</v>
      </c>
      <c r="Q53" s="83">
        <v>0.73</v>
      </c>
      <c r="R53" s="83">
        <v>3.6</v>
      </c>
      <c r="S53" s="83">
        <v>17.68</v>
      </c>
      <c r="T53" s="1"/>
      <c r="U53" s="1"/>
      <c r="V53" s="7">
        <v>3</v>
      </c>
      <c r="W53" s="83">
        <v>0.01</v>
      </c>
      <c r="X53" s="83">
        <v>0.15</v>
      </c>
      <c r="Y53" s="83">
        <v>0.23</v>
      </c>
      <c r="Z53" s="83">
        <v>0.48</v>
      </c>
      <c r="AA53" s="83">
        <v>1.57</v>
      </c>
      <c r="AB53" s="83">
        <v>3.6</v>
      </c>
      <c r="AC53" s="83">
        <v>17.68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0.16</v>
      </c>
      <c r="Q54" s="83">
        <v>0.82</v>
      </c>
      <c r="R54" s="83">
        <v>3.6</v>
      </c>
      <c r="S54" s="83">
        <v>13.61</v>
      </c>
      <c r="T54" s="1"/>
      <c r="U54" s="1"/>
      <c r="V54" s="7">
        <v>4</v>
      </c>
      <c r="W54" s="83">
        <v>0.01</v>
      </c>
      <c r="X54" s="83">
        <v>0.16</v>
      </c>
      <c r="Y54" s="83">
        <v>0.26</v>
      </c>
      <c r="Z54" s="83">
        <v>0.51</v>
      </c>
      <c r="AA54" s="83">
        <v>1.54</v>
      </c>
      <c r="AB54" s="83">
        <v>3.6</v>
      </c>
      <c r="AC54" s="83">
        <v>13.61</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0.91</v>
      </c>
      <c r="R55" s="83">
        <v>3.52</v>
      </c>
      <c r="S55" s="83">
        <v>10.75</v>
      </c>
      <c r="T55" s="1"/>
      <c r="U55" s="1"/>
      <c r="V55" s="7">
        <v>5</v>
      </c>
      <c r="W55" s="83">
        <v>0.02</v>
      </c>
      <c r="X55" s="83">
        <v>0.18</v>
      </c>
      <c r="Y55" s="83">
        <v>0.28999999999999998</v>
      </c>
      <c r="Z55" s="83">
        <v>0.53</v>
      </c>
      <c r="AA55" s="83">
        <v>1.54</v>
      </c>
      <c r="AB55" s="83">
        <v>3.52</v>
      </c>
      <c r="AC55" s="83">
        <v>10.75</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0.97</v>
      </c>
      <c r="R56" s="83">
        <v>3.38</v>
      </c>
      <c r="S56" s="83">
        <v>8.6999999999999993</v>
      </c>
      <c r="T56" s="1"/>
      <c r="U56" s="1"/>
      <c r="V56" s="7">
        <v>6</v>
      </c>
      <c r="W56" s="83">
        <v>0.04</v>
      </c>
      <c r="X56" s="83">
        <v>0.2</v>
      </c>
      <c r="Y56" s="83">
        <v>0.32</v>
      </c>
      <c r="Z56" s="83">
        <v>0.56000000000000005</v>
      </c>
      <c r="AA56" s="83">
        <v>1.54</v>
      </c>
      <c r="AB56" s="83">
        <v>3.38</v>
      </c>
      <c r="AC56" s="83">
        <v>8.6999999999999993</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1.02</v>
      </c>
      <c r="R57" s="83">
        <v>3.22</v>
      </c>
      <c r="S57" s="83">
        <v>7.17</v>
      </c>
      <c r="T57" s="1"/>
      <c r="U57" s="1"/>
      <c r="V57" s="7">
        <v>7</v>
      </c>
      <c r="W57" s="83">
        <v>0.05</v>
      </c>
      <c r="X57" s="83">
        <v>0.23</v>
      </c>
      <c r="Y57" s="83">
        <v>0.34</v>
      </c>
      <c r="Z57" s="83">
        <v>0.59</v>
      </c>
      <c r="AA57" s="83">
        <v>1.54</v>
      </c>
      <c r="AB57" s="83">
        <v>3.22</v>
      </c>
      <c r="AC57" s="83">
        <v>7.17</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1.06</v>
      </c>
      <c r="R58" s="83">
        <v>3.05</v>
      </c>
      <c r="S58" s="83">
        <v>6.02</v>
      </c>
      <c r="T58" s="1"/>
      <c r="U58" s="1"/>
      <c r="V58" s="7">
        <v>8</v>
      </c>
      <c r="W58" s="83">
        <v>0.05</v>
      </c>
      <c r="X58" s="83">
        <v>0.24</v>
      </c>
      <c r="Y58" s="83">
        <v>0.35</v>
      </c>
      <c r="Z58" s="83">
        <v>0.61</v>
      </c>
      <c r="AA58" s="83">
        <v>1.54</v>
      </c>
      <c r="AB58" s="83">
        <v>3.05</v>
      </c>
      <c r="AC58" s="83">
        <v>6.02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0.08</v>
      </c>
      <c r="P59" s="83">
        <v>0.25</v>
      </c>
      <c r="Q59" s="83">
        <v>1.08</v>
      </c>
      <c r="R59" s="83">
        <v>2.88</v>
      </c>
      <c r="S59" s="83">
        <v>5.1100000000000003</v>
      </c>
      <c r="T59" s="1"/>
      <c r="U59" s="1"/>
      <c r="V59" s="7">
        <v>9</v>
      </c>
      <c r="W59" s="83">
        <v>0.06</v>
      </c>
      <c r="X59" s="83">
        <v>0.25</v>
      </c>
      <c r="Y59" s="83">
        <v>0.36</v>
      </c>
      <c r="Z59" s="83">
        <v>0.64</v>
      </c>
      <c r="AA59" s="83">
        <v>1.54</v>
      </c>
      <c r="AB59" s="83">
        <v>2.88</v>
      </c>
      <c r="AC59" s="83">
        <v>5.1100000000000003</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1.1000000000000001</v>
      </c>
      <c r="R60" s="83">
        <v>2.7</v>
      </c>
      <c r="S60" s="83">
        <v>4.3899999999999997</v>
      </c>
      <c r="T60" s="1"/>
      <c r="U60" s="1"/>
      <c r="V60" s="7">
        <v>10</v>
      </c>
      <c r="W60" s="83">
        <v>0.06</v>
      </c>
      <c r="X60" s="83">
        <v>0.25</v>
      </c>
      <c r="Y60" s="83">
        <v>0.38</v>
      </c>
      <c r="Z60" s="83">
        <v>0.66</v>
      </c>
      <c r="AA60" s="83">
        <v>1.54</v>
      </c>
      <c r="AB60" s="83">
        <v>2.7</v>
      </c>
      <c r="AC60" s="83">
        <v>4.3899999999999997</v>
      </c>
      <c r="AD60" s="1"/>
      <c r="AE60" s="1"/>
      <c r="AF60" s="7">
        <v>10</v>
      </c>
      <c r="AG60" s="83">
        <v>0.03</v>
      </c>
      <c r="AH60" s="83">
        <v>0.05</v>
      </c>
      <c r="AI60" s="83">
        <v>0.17</v>
      </c>
      <c r="AJ60" s="83">
        <v>7.0000000000000007E-2</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0.28000000000000003</v>
      </c>
      <c r="Q61" s="83">
        <v>1.1000000000000001</v>
      </c>
      <c r="R61" s="83">
        <v>2.54</v>
      </c>
      <c r="S61" s="83">
        <v>3.81</v>
      </c>
      <c r="T61" s="1"/>
      <c r="U61" s="1"/>
      <c r="V61" s="7">
        <v>11</v>
      </c>
      <c r="W61" s="83">
        <v>0.06</v>
      </c>
      <c r="X61" s="83">
        <v>0.26</v>
      </c>
      <c r="Y61" s="83">
        <v>0.38</v>
      </c>
      <c r="Z61" s="83">
        <v>0.67</v>
      </c>
      <c r="AA61" s="83">
        <v>1.54</v>
      </c>
      <c r="AB61" s="83">
        <v>2.54</v>
      </c>
      <c r="AC61" s="83">
        <v>3.81</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1.1000000000000001</v>
      </c>
      <c r="R62" s="83">
        <v>2.38</v>
      </c>
      <c r="S62" s="83">
        <v>3.33</v>
      </c>
      <c r="T62" s="1"/>
      <c r="U62" s="1"/>
      <c r="V62" s="7">
        <v>12</v>
      </c>
      <c r="W62" s="83">
        <v>0.06</v>
      </c>
      <c r="X62" s="83">
        <v>0.26</v>
      </c>
      <c r="Y62" s="83">
        <v>0.39</v>
      </c>
      <c r="Z62" s="83">
        <v>0.67</v>
      </c>
      <c r="AA62" s="83">
        <v>1.54</v>
      </c>
      <c r="AB62" s="83">
        <v>2.4900000000000002</v>
      </c>
      <c r="AC62" s="83">
        <v>3.33</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1.0900000000000001</v>
      </c>
      <c r="R63" s="83">
        <v>2.2200000000000002</v>
      </c>
      <c r="S63" s="83">
        <v>2.93</v>
      </c>
      <c r="T63" s="1"/>
      <c r="U63" s="1"/>
      <c r="V63" s="7">
        <v>13</v>
      </c>
      <c r="W63" s="83">
        <v>0.06</v>
      </c>
      <c r="X63" s="83">
        <v>0.26</v>
      </c>
      <c r="Y63" s="83">
        <v>0.39</v>
      </c>
      <c r="Z63" s="83">
        <v>0.67</v>
      </c>
      <c r="AA63" s="83">
        <v>1.54</v>
      </c>
      <c r="AB63" s="83">
        <v>2.4900000000000002</v>
      </c>
      <c r="AC63" s="83">
        <v>2.93</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1.08</v>
      </c>
      <c r="R64" s="83">
        <v>2.08</v>
      </c>
      <c r="S64" s="83">
        <v>2.59</v>
      </c>
      <c r="T64" s="1"/>
      <c r="U64" s="1"/>
      <c r="V64" s="7">
        <v>14</v>
      </c>
      <c r="W64" s="83">
        <v>0.06</v>
      </c>
      <c r="X64" s="83">
        <v>0.26</v>
      </c>
      <c r="Y64" s="83">
        <v>0.39</v>
      </c>
      <c r="Z64" s="83">
        <v>0.67</v>
      </c>
      <c r="AA64" s="83">
        <v>1.54</v>
      </c>
      <c r="AB64" s="83">
        <v>2.4900000000000002</v>
      </c>
      <c r="AC64" s="83">
        <v>2.59</v>
      </c>
      <c r="AD64" s="1"/>
      <c r="AE64" s="1"/>
      <c r="AF64" s="7">
        <v>14</v>
      </c>
      <c r="AG64" s="83">
        <v>0.03</v>
      </c>
      <c r="AH64" s="83">
        <v>7.0000000000000007E-2</v>
      </c>
      <c r="AI64" s="83">
        <v>0.23</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1.06</v>
      </c>
      <c r="R65" s="83">
        <v>1.95</v>
      </c>
      <c r="S65" s="83">
        <v>2.2999999999999998</v>
      </c>
      <c r="T65" s="1"/>
      <c r="U65" s="1"/>
      <c r="V65" s="7">
        <v>15</v>
      </c>
      <c r="W65" s="83">
        <v>0.06</v>
      </c>
      <c r="X65" s="83">
        <v>0.26</v>
      </c>
      <c r="Y65" s="83">
        <v>0.39</v>
      </c>
      <c r="Z65" s="83">
        <v>0.67</v>
      </c>
      <c r="AA65" s="83">
        <v>1.54</v>
      </c>
      <c r="AB65" s="83">
        <v>2.4900000000000002</v>
      </c>
      <c r="AC65" s="83">
        <v>2.4900000000000002</v>
      </c>
      <c r="AD65" s="1"/>
      <c r="AE65" s="1"/>
      <c r="AF65" s="7">
        <v>15</v>
      </c>
      <c r="AG65" s="83">
        <v>0.03</v>
      </c>
      <c r="AH65" s="83">
        <v>7.0000000000000007E-2</v>
      </c>
      <c r="AI65" s="83">
        <v>0.25</v>
      </c>
      <c r="AJ65" s="83">
        <v>0.12</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1.04</v>
      </c>
      <c r="R66" s="83">
        <v>1.82</v>
      </c>
      <c r="S66" s="83">
        <v>2.06</v>
      </c>
      <c r="T66" s="1"/>
      <c r="U66" s="1"/>
      <c r="V66" s="7">
        <v>16</v>
      </c>
      <c r="W66" s="83">
        <v>0.06</v>
      </c>
      <c r="X66" s="83">
        <v>0.26</v>
      </c>
      <c r="Y66" s="83">
        <v>0.41</v>
      </c>
      <c r="Z66" s="83">
        <v>0.67</v>
      </c>
      <c r="AA66" s="83">
        <v>1.54</v>
      </c>
      <c r="AB66" s="83">
        <v>2.4900000000000002</v>
      </c>
      <c r="AC66" s="83">
        <v>2.4900000000000002</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1.02</v>
      </c>
      <c r="R67" s="83">
        <v>1.7</v>
      </c>
      <c r="S67" s="83">
        <v>1.84</v>
      </c>
      <c r="T67" s="1"/>
      <c r="U67" s="1"/>
      <c r="V67" s="7">
        <v>17</v>
      </c>
      <c r="W67" s="83">
        <v>0.06</v>
      </c>
      <c r="X67" s="83">
        <v>0.26</v>
      </c>
      <c r="Y67" s="83">
        <v>0.43</v>
      </c>
      <c r="Z67" s="83">
        <v>0.67</v>
      </c>
      <c r="AA67" s="83">
        <v>1.54</v>
      </c>
      <c r="AB67" s="83">
        <v>2.4900000000000002</v>
      </c>
      <c r="AC67" s="83">
        <v>2.4900000000000002</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0.15</v>
      </c>
      <c r="P68" s="83">
        <v>0.36</v>
      </c>
      <c r="Q68" s="83">
        <v>0.99</v>
      </c>
      <c r="R68" s="83">
        <v>1.59</v>
      </c>
      <c r="S68" s="83">
        <v>1.66</v>
      </c>
      <c r="T68" s="1"/>
      <c r="U68" s="1"/>
      <c r="V68" s="7">
        <v>18</v>
      </c>
      <c r="W68" s="83">
        <v>0.06</v>
      </c>
      <c r="X68" s="83">
        <v>0.26</v>
      </c>
      <c r="Y68" s="83">
        <v>0.45</v>
      </c>
      <c r="Z68" s="83">
        <v>0.67</v>
      </c>
      <c r="AA68" s="83">
        <v>1.54</v>
      </c>
      <c r="AB68" s="83">
        <v>2.4900000000000002</v>
      </c>
      <c r="AC68" s="83">
        <v>2.4900000000000002</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0.96</v>
      </c>
      <c r="R69" s="83">
        <v>1.49</v>
      </c>
      <c r="S69" s="83">
        <v>1.49</v>
      </c>
      <c r="T69" s="1"/>
      <c r="U69" s="1"/>
      <c r="V69" s="7">
        <v>19</v>
      </c>
      <c r="W69" s="83">
        <v>7.0000000000000007E-2</v>
      </c>
      <c r="X69" s="83">
        <v>0.26</v>
      </c>
      <c r="Y69" s="83">
        <v>0.47</v>
      </c>
      <c r="Z69" s="83">
        <v>0.67</v>
      </c>
      <c r="AA69" s="83">
        <v>1.54</v>
      </c>
      <c r="AB69" s="83">
        <v>2.4900000000000002</v>
      </c>
      <c r="AC69" s="83">
        <v>2.4900000000000002</v>
      </c>
      <c r="AD69" s="1"/>
      <c r="AE69" s="1"/>
      <c r="AF69" s="7">
        <v>19</v>
      </c>
      <c r="AG69" s="83">
        <v>0.04</v>
      </c>
      <c r="AH69" s="83">
        <v>0.08</v>
      </c>
      <c r="AI69" s="83">
        <v>0.31</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0.94</v>
      </c>
      <c r="R70" s="83">
        <v>1.4</v>
      </c>
      <c r="S70" s="83">
        <v>1.35</v>
      </c>
      <c r="T70" s="1"/>
      <c r="U70" s="1"/>
      <c r="V70" s="7">
        <v>20</v>
      </c>
      <c r="W70" s="83">
        <v>7.0000000000000007E-2</v>
      </c>
      <c r="X70" s="83">
        <v>0.26</v>
      </c>
      <c r="Y70" s="83">
        <v>0.5</v>
      </c>
      <c r="Z70" s="83">
        <v>0.67</v>
      </c>
      <c r="AA70" s="83">
        <v>1.54</v>
      </c>
      <c r="AB70" s="83">
        <v>2.4900000000000002</v>
      </c>
      <c r="AC70" s="83">
        <v>2.4900000000000002</v>
      </c>
      <c r="AD70" s="1"/>
      <c r="AE70" s="1"/>
      <c r="AF70" s="7">
        <v>20</v>
      </c>
      <c r="AG70" s="83">
        <v>0.04</v>
      </c>
      <c r="AH70" s="83">
        <v>0.09</v>
      </c>
      <c r="AI70" s="83">
        <v>0.33</v>
      </c>
      <c r="AJ70" s="83">
        <v>0.19</v>
      </c>
      <c r="AK70" s="83">
        <v>0.32</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0.37</v>
      </c>
      <c r="Q71" s="83">
        <v>0.91</v>
      </c>
      <c r="R71" s="83">
        <v>1.31</v>
      </c>
      <c r="S71" s="83">
        <v>1.23</v>
      </c>
      <c r="T71" s="1"/>
      <c r="U71" s="1"/>
      <c r="V71" s="7">
        <v>21</v>
      </c>
      <c r="W71" s="83">
        <v>7.0000000000000007E-2</v>
      </c>
      <c r="X71" s="83">
        <v>0.26</v>
      </c>
      <c r="Y71" s="83">
        <v>0.53</v>
      </c>
      <c r="Z71" s="83">
        <v>0.67</v>
      </c>
      <c r="AA71" s="83">
        <v>1.54</v>
      </c>
      <c r="AB71" s="83">
        <v>2.4900000000000002</v>
      </c>
      <c r="AC71" s="83">
        <v>2.4900000000000002</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1.23</v>
      </c>
      <c r="S72" s="83">
        <v>1.1200000000000001</v>
      </c>
      <c r="T72" s="1"/>
      <c r="U72" s="1"/>
      <c r="V72" s="7">
        <v>22</v>
      </c>
      <c r="W72" s="83">
        <v>0.08</v>
      </c>
      <c r="X72" s="83">
        <v>0.26</v>
      </c>
      <c r="Y72" s="83">
        <v>0.54</v>
      </c>
      <c r="Z72" s="83">
        <v>0.67</v>
      </c>
      <c r="AA72" s="83">
        <v>1.54</v>
      </c>
      <c r="AB72" s="83">
        <v>2.4900000000000002</v>
      </c>
      <c r="AC72" s="83">
        <v>2.4900000000000002</v>
      </c>
      <c r="AD72" s="1"/>
      <c r="AE72" s="1"/>
      <c r="AF72" s="7">
        <v>22</v>
      </c>
      <c r="AG72" s="83">
        <v>0.04</v>
      </c>
      <c r="AH72" s="83">
        <v>0.09</v>
      </c>
      <c r="AI72" s="83">
        <v>0.36</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0.37</v>
      </c>
      <c r="Q73" s="83">
        <v>0.85</v>
      </c>
      <c r="R73" s="83">
        <v>1.1499999999999999</v>
      </c>
      <c r="S73" s="83">
        <v>1.02</v>
      </c>
      <c r="T73" s="1"/>
      <c r="U73" s="1"/>
      <c r="V73" s="7">
        <v>23</v>
      </c>
      <c r="W73" s="83">
        <v>0.08</v>
      </c>
      <c r="X73" s="83">
        <v>0.26</v>
      </c>
      <c r="Y73" s="83">
        <v>0.56999999999999995</v>
      </c>
      <c r="Z73" s="83">
        <v>0.67</v>
      </c>
      <c r="AA73" s="83">
        <v>1.54</v>
      </c>
      <c r="AB73" s="83">
        <v>2.4900000000000002</v>
      </c>
      <c r="AC73" s="83">
        <v>2.4900000000000002</v>
      </c>
      <c r="AD73" s="1"/>
      <c r="AE73" s="1"/>
      <c r="AF73" s="7">
        <v>23</v>
      </c>
      <c r="AG73" s="83">
        <v>0.04</v>
      </c>
      <c r="AH73" s="83">
        <v>0.09</v>
      </c>
      <c r="AI73" s="83">
        <v>0.38</v>
      </c>
      <c r="AJ73" s="83">
        <v>0.24</v>
      </c>
      <c r="AK73" s="83">
        <v>0.46</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0.38</v>
      </c>
      <c r="Q74" s="83">
        <v>0.82</v>
      </c>
      <c r="R74" s="83">
        <v>1.08</v>
      </c>
      <c r="S74" s="83">
        <v>0.93</v>
      </c>
      <c r="T74" s="1"/>
      <c r="U74" s="1"/>
      <c r="V74" s="7">
        <v>24</v>
      </c>
      <c r="W74" s="83">
        <v>0.08</v>
      </c>
      <c r="X74" s="83">
        <v>0.26</v>
      </c>
      <c r="Y74" s="83">
        <v>0.59</v>
      </c>
      <c r="Z74" s="83">
        <v>0.67</v>
      </c>
      <c r="AA74" s="83">
        <v>1.54</v>
      </c>
      <c r="AB74" s="83">
        <v>2.4900000000000002</v>
      </c>
      <c r="AC74" s="83">
        <v>2.4900000000000002</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v>
      </c>
      <c r="O75" s="83">
        <v>0.2</v>
      </c>
      <c r="P75" s="83">
        <v>0.38</v>
      </c>
      <c r="Q75" s="83">
        <v>0.79</v>
      </c>
      <c r="R75" s="83">
        <v>1.01</v>
      </c>
      <c r="S75" s="83">
        <v>0.85</v>
      </c>
      <c r="T75" s="1"/>
      <c r="U75" s="1"/>
      <c r="V75" s="7">
        <v>25</v>
      </c>
      <c r="W75" s="83">
        <v>0.09</v>
      </c>
      <c r="X75" s="83">
        <v>0.26</v>
      </c>
      <c r="Y75" s="83">
        <v>0.62</v>
      </c>
      <c r="Z75" s="83">
        <v>0.67</v>
      </c>
      <c r="AA75" s="83">
        <v>1.54</v>
      </c>
      <c r="AB75" s="83">
        <v>2.4900000000000002</v>
      </c>
      <c r="AC75" s="83">
        <v>2.4900000000000002</v>
      </c>
      <c r="AD75" s="1"/>
      <c r="AE75" s="1"/>
      <c r="AF75" s="7">
        <v>25</v>
      </c>
      <c r="AG75" s="83">
        <v>0.04</v>
      </c>
      <c r="AH75" s="83">
        <v>0.1</v>
      </c>
      <c r="AI75" s="83">
        <v>0.42</v>
      </c>
      <c r="AJ75" s="83">
        <v>0.28000000000000003</v>
      </c>
      <c r="AK75" s="83">
        <v>0.55000000000000004</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v>
      </c>
      <c r="P76" s="83">
        <v>0.38</v>
      </c>
      <c r="Q76" s="83">
        <v>0.77</v>
      </c>
      <c r="R76" s="83">
        <v>0.95</v>
      </c>
      <c r="S76" s="83">
        <v>0.78</v>
      </c>
      <c r="T76" s="1"/>
      <c r="U76" s="1"/>
      <c r="V76" s="7">
        <v>26</v>
      </c>
      <c r="W76" s="83">
        <v>0.09</v>
      </c>
      <c r="X76" s="83">
        <v>0.26</v>
      </c>
      <c r="Y76" s="83">
        <v>0.64</v>
      </c>
      <c r="Z76" s="83">
        <v>0.68</v>
      </c>
      <c r="AA76" s="83">
        <v>1.54</v>
      </c>
      <c r="AB76" s="83">
        <v>2.4900000000000002</v>
      </c>
      <c r="AC76" s="83">
        <v>2.4900000000000002</v>
      </c>
      <c r="AD76" s="1"/>
      <c r="AE76" s="1"/>
      <c r="AF76" s="7">
        <v>26</v>
      </c>
      <c r="AG76" s="83">
        <v>0.04</v>
      </c>
      <c r="AH76" s="83">
        <v>0.1</v>
      </c>
      <c r="AI76" s="83">
        <v>0.44</v>
      </c>
      <c r="AJ76" s="83">
        <v>0.3</v>
      </c>
      <c r="AK76" s="83">
        <v>0.59</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0.74</v>
      </c>
      <c r="R77" s="83">
        <v>0.9</v>
      </c>
      <c r="S77" s="83">
        <v>0.72</v>
      </c>
      <c r="T77" s="1"/>
      <c r="U77" s="1"/>
      <c r="V77" s="7">
        <v>27</v>
      </c>
      <c r="W77" s="83">
        <v>0.1</v>
      </c>
      <c r="X77" s="83">
        <v>0.26</v>
      </c>
      <c r="Y77" s="83">
        <v>0.67</v>
      </c>
      <c r="Z77" s="83">
        <v>0.7</v>
      </c>
      <c r="AA77" s="83">
        <v>1.54</v>
      </c>
      <c r="AB77" s="83">
        <v>2.4900000000000002</v>
      </c>
      <c r="AC77" s="83">
        <v>2.4900000000000002</v>
      </c>
      <c r="AD77" s="1"/>
      <c r="AE77" s="1"/>
      <c r="AF77" s="7">
        <v>27</v>
      </c>
      <c r="AG77" s="83">
        <v>0.04</v>
      </c>
      <c r="AH77" s="83">
        <v>0.11</v>
      </c>
      <c r="AI77" s="83">
        <v>0.46</v>
      </c>
      <c r="AJ77" s="83">
        <v>0.32</v>
      </c>
      <c r="AK77" s="83">
        <v>0.63</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0.37</v>
      </c>
      <c r="Q78" s="83">
        <v>0.71</v>
      </c>
      <c r="R78" s="83">
        <v>0.84</v>
      </c>
      <c r="S78" s="83">
        <v>0.66</v>
      </c>
      <c r="T78" s="1"/>
      <c r="U78" s="1"/>
      <c r="V78" s="7">
        <v>28</v>
      </c>
      <c r="W78" s="83">
        <v>0.1</v>
      </c>
      <c r="X78" s="83">
        <v>0.26</v>
      </c>
      <c r="Y78" s="83">
        <v>0.69</v>
      </c>
      <c r="Z78" s="83">
        <v>0.71</v>
      </c>
      <c r="AA78" s="83">
        <v>1.54</v>
      </c>
      <c r="AB78" s="83">
        <v>2.4900000000000002</v>
      </c>
      <c r="AC78" s="83">
        <v>2.4900000000000002</v>
      </c>
      <c r="AD78" s="1"/>
      <c r="AE78" s="1"/>
      <c r="AF78" s="7">
        <v>28</v>
      </c>
      <c r="AG78" s="83">
        <v>0.04</v>
      </c>
      <c r="AH78" s="83">
        <v>0.11</v>
      </c>
      <c r="AI78" s="83">
        <v>0.48</v>
      </c>
      <c r="AJ78" s="83">
        <v>0.34</v>
      </c>
      <c r="AK78" s="83">
        <v>0.67</v>
      </c>
      <c r="AL78" s="83">
        <v>0.27</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0.37</v>
      </c>
      <c r="Q79" s="83">
        <v>0.69</v>
      </c>
      <c r="R79" s="83">
        <v>0.79</v>
      </c>
      <c r="S79" s="83">
        <v>0.61</v>
      </c>
      <c r="T79" s="1"/>
      <c r="U79" s="1"/>
      <c r="V79" s="7">
        <v>29</v>
      </c>
      <c r="W79" s="83">
        <v>0.1</v>
      </c>
      <c r="X79" s="83">
        <v>0.26</v>
      </c>
      <c r="Y79" s="83">
        <v>0.72</v>
      </c>
      <c r="Z79" s="83">
        <v>0.73</v>
      </c>
      <c r="AA79" s="83">
        <v>1.54</v>
      </c>
      <c r="AB79" s="83">
        <v>2.4900000000000002</v>
      </c>
      <c r="AC79" s="83">
        <v>2.4900000000000002</v>
      </c>
      <c r="AD79" s="1"/>
      <c r="AE79" s="1"/>
      <c r="AF79" s="7">
        <v>29</v>
      </c>
      <c r="AG79" s="83">
        <v>0.04</v>
      </c>
      <c r="AH79" s="83">
        <v>0.11</v>
      </c>
      <c r="AI79" s="83">
        <v>0.5</v>
      </c>
      <c r="AJ79" s="83">
        <v>0.36</v>
      </c>
      <c r="AK79" s="83">
        <v>0.71</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0.75</v>
      </c>
      <c r="S80" s="84">
        <v>0.56000000000000005</v>
      </c>
      <c r="T80" s="1"/>
      <c r="U80" s="1"/>
      <c r="V80" s="9">
        <v>30</v>
      </c>
      <c r="W80" s="84">
        <v>0.11</v>
      </c>
      <c r="X80" s="84">
        <v>0.26</v>
      </c>
      <c r="Y80" s="84">
        <v>0.74</v>
      </c>
      <c r="Z80" s="84">
        <v>0.75</v>
      </c>
      <c r="AA80" s="84">
        <v>1.54</v>
      </c>
      <c r="AB80" s="84">
        <v>2.4900000000000002</v>
      </c>
      <c r="AC80" s="84">
        <v>2.4900000000000002</v>
      </c>
      <c r="AD80" s="1"/>
      <c r="AE80" s="1"/>
      <c r="AF80" s="9">
        <v>30</v>
      </c>
      <c r="AG80" s="84">
        <v>0.04</v>
      </c>
      <c r="AH80" s="84">
        <v>0.12</v>
      </c>
      <c r="AI80" s="84">
        <v>0.52</v>
      </c>
      <c r="AJ80" s="84">
        <v>0.38</v>
      </c>
      <c r="AK80" s="84">
        <v>0.75</v>
      </c>
      <c r="AL80" s="84">
        <v>0.32</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20</v>
      </c>
      <c r="C10" s="12">
        <v>0</v>
      </c>
      <c r="D10" s="4">
        <v>1</v>
      </c>
      <c r="E10" s="4">
        <v>2</v>
      </c>
      <c r="F10" s="4">
        <v>3</v>
      </c>
      <c r="G10" s="4">
        <v>4</v>
      </c>
      <c r="H10" s="4">
        <v>5</v>
      </c>
      <c r="I10" s="4">
        <v>6</v>
      </c>
      <c r="J10" s="1"/>
      <c r="K10" s="1"/>
      <c r="L10" s="14" t="s">
        <v>20</v>
      </c>
      <c r="M10" s="4">
        <v>0</v>
      </c>
      <c r="N10" s="4">
        <v>1</v>
      </c>
      <c r="O10" s="4">
        <v>2</v>
      </c>
      <c r="P10" s="4">
        <v>3</v>
      </c>
      <c r="Q10" s="4">
        <v>4</v>
      </c>
      <c r="R10" s="4">
        <v>5</v>
      </c>
      <c r="S10" s="4">
        <v>6</v>
      </c>
      <c r="T10" s="1"/>
      <c r="U10" s="1"/>
      <c r="V10" s="14" t="s">
        <v>20</v>
      </c>
      <c r="W10" s="4">
        <v>0</v>
      </c>
      <c r="X10" s="4">
        <v>1</v>
      </c>
      <c r="Y10" s="4">
        <v>2</v>
      </c>
      <c r="Z10" s="4">
        <v>3</v>
      </c>
      <c r="AA10" s="4">
        <v>4</v>
      </c>
      <c r="AB10" s="4">
        <v>5</v>
      </c>
      <c r="AC10" s="4">
        <v>6</v>
      </c>
      <c r="AD10" s="1"/>
      <c r="AE10" s="1"/>
      <c r="AF10" s="14" t="s">
        <v>20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2.38</v>
      </c>
      <c r="S11" s="82">
        <v>12.23</v>
      </c>
      <c r="T11" s="1"/>
      <c r="U11" s="141" t="s">
        <v>103</v>
      </c>
      <c r="V11" s="5">
        <v>1</v>
      </c>
      <c r="W11" s="82">
        <v>0.78</v>
      </c>
      <c r="X11" s="82">
        <v>0.92</v>
      </c>
      <c r="Y11" s="82">
        <v>1.1599999999999999</v>
      </c>
      <c r="Z11" s="82">
        <v>1.88</v>
      </c>
      <c r="AA11" s="82">
        <v>3.01</v>
      </c>
      <c r="AB11" s="82">
        <v>6.13</v>
      </c>
      <c r="AC11" s="82">
        <v>12.23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2.37</v>
      </c>
      <c r="S12" s="83">
        <v>9.86</v>
      </c>
      <c r="T12" s="1"/>
      <c r="U12" s="1"/>
      <c r="V12" s="7">
        <v>2</v>
      </c>
      <c r="W12" s="83">
        <v>0.75</v>
      </c>
      <c r="X12" s="83">
        <v>0.89</v>
      </c>
      <c r="Y12" s="83">
        <v>1.1299999999999999</v>
      </c>
      <c r="Z12" s="83">
        <v>1.85</v>
      </c>
      <c r="AA12" s="83">
        <v>2.98</v>
      </c>
      <c r="AB12" s="83">
        <v>6.09</v>
      </c>
      <c r="AC12" s="83">
        <v>9.86</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v>
      </c>
      <c r="R13" s="83">
        <v>2.3199999999999998</v>
      </c>
      <c r="S13" s="83">
        <v>8.06</v>
      </c>
      <c r="T13" s="1"/>
      <c r="U13" s="1"/>
      <c r="V13" s="7">
        <v>3</v>
      </c>
      <c r="W13" s="83">
        <v>0.79</v>
      </c>
      <c r="X13" s="83">
        <v>0.94</v>
      </c>
      <c r="Y13" s="83">
        <v>1.1599999999999999</v>
      </c>
      <c r="Z13" s="83">
        <v>1.81</v>
      </c>
      <c r="AA13" s="83">
        <v>2.97</v>
      </c>
      <c r="AB13" s="83">
        <v>6.08</v>
      </c>
      <c r="AC13" s="83">
        <v>8.06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0.83</v>
      </c>
      <c r="R14" s="83">
        <v>2.25</v>
      </c>
      <c r="S14" s="83">
        <v>6.68</v>
      </c>
      <c r="T14" s="1"/>
      <c r="U14" s="1"/>
      <c r="V14" s="7">
        <v>4</v>
      </c>
      <c r="W14" s="83">
        <v>0.78</v>
      </c>
      <c r="X14" s="83">
        <v>0.94</v>
      </c>
      <c r="Y14" s="83">
        <v>1.17</v>
      </c>
      <c r="Z14" s="83">
        <v>1.81</v>
      </c>
      <c r="AA14" s="83">
        <v>2.94</v>
      </c>
      <c r="AB14" s="83">
        <v>6.05</v>
      </c>
      <c r="AC14" s="83">
        <v>6.68</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0.85</v>
      </c>
      <c r="R15" s="83">
        <v>2.16</v>
      </c>
      <c r="S15" s="83">
        <v>5.63</v>
      </c>
      <c r="T15" s="1"/>
      <c r="U15" s="1"/>
      <c r="V15" s="7">
        <v>5</v>
      </c>
      <c r="W15" s="83">
        <v>0.77</v>
      </c>
      <c r="X15" s="83">
        <v>0.94</v>
      </c>
      <c r="Y15" s="83">
        <v>1.2</v>
      </c>
      <c r="Z15" s="83">
        <v>1.83</v>
      </c>
      <c r="AA15" s="83">
        <v>2.92</v>
      </c>
      <c r="AB15" s="83">
        <v>6.03</v>
      </c>
      <c r="AC15" s="83">
        <v>6.03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0.86</v>
      </c>
      <c r="R16" s="83">
        <v>2.06</v>
      </c>
      <c r="S16" s="83">
        <v>4.8</v>
      </c>
      <c r="T16" s="1"/>
      <c r="U16" s="1"/>
      <c r="V16" s="7">
        <v>6</v>
      </c>
      <c r="W16" s="83">
        <v>0.77</v>
      </c>
      <c r="X16" s="83">
        <v>0.95</v>
      </c>
      <c r="Y16" s="83">
        <v>1.22</v>
      </c>
      <c r="Z16" s="83">
        <v>1.86</v>
      </c>
      <c r="AA16" s="83">
        <v>2.9</v>
      </c>
      <c r="AB16" s="83">
        <v>6.02</v>
      </c>
      <c r="AC16" s="83">
        <v>6.02</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0.86</v>
      </c>
      <c r="R17" s="83">
        <v>1.97</v>
      </c>
      <c r="S17" s="83">
        <v>4.1500000000000004</v>
      </c>
      <c r="T17" s="1"/>
      <c r="U17" s="1"/>
      <c r="V17" s="7">
        <v>7</v>
      </c>
      <c r="W17" s="83">
        <v>0.76</v>
      </c>
      <c r="X17" s="83">
        <v>0.95</v>
      </c>
      <c r="Y17" s="83">
        <v>1.22</v>
      </c>
      <c r="Z17" s="83">
        <v>1.86</v>
      </c>
      <c r="AA17" s="83">
        <v>2.88</v>
      </c>
      <c r="AB17" s="83">
        <v>6</v>
      </c>
      <c r="AC17" s="83">
        <v>6</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0.86</v>
      </c>
      <c r="R18" s="83">
        <v>1.87</v>
      </c>
      <c r="S18" s="83">
        <v>3.62</v>
      </c>
      <c r="T18" s="1"/>
      <c r="U18" s="1"/>
      <c r="V18" s="7">
        <v>8</v>
      </c>
      <c r="W18" s="83">
        <v>0.75</v>
      </c>
      <c r="X18" s="83">
        <v>0.95</v>
      </c>
      <c r="Y18" s="83">
        <v>1.21</v>
      </c>
      <c r="Z18" s="83">
        <v>1.84</v>
      </c>
      <c r="AA18" s="83">
        <v>2.87</v>
      </c>
      <c r="AB18" s="83">
        <v>5.99</v>
      </c>
      <c r="AC18" s="83">
        <v>5.99</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0.85</v>
      </c>
      <c r="R19" s="83">
        <v>1.77</v>
      </c>
      <c r="S19" s="83">
        <v>3.19</v>
      </c>
      <c r="T19" s="1"/>
      <c r="U19" s="1"/>
      <c r="V19" s="7">
        <v>9</v>
      </c>
      <c r="W19" s="83">
        <v>0.74</v>
      </c>
      <c r="X19" s="83">
        <v>0.95</v>
      </c>
      <c r="Y19" s="83">
        <v>1.2</v>
      </c>
      <c r="Z19" s="83">
        <v>1.83</v>
      </c>
      <c r="AA19" s="83">
        <v>2.86</v>
      </c>
      <c r="AB19" s="83">
        <v>5.98</v>
      </c>
      <c r="AC19" s="83">
        <v>5.98</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0.84</v>
      </c>
      <c r="R20" s="83">
        <v>1.68</v>
      </c>
      <c r="S20" s="83">
        <v>2.84</v>
      </c>
      <c r="T20" s="1"/>
      <c r="U20" s="1"/>
      <c r="V20" s="7">
        <v>10</v>
      </c>
      <c r="W20" s="83">
        <v>0.71</v>
      </c>
      <c r="X20" s="83">
        <v>0.93</v>
      </c>
      <c r="Y20" s="83">
        <v>1.1599999999999999</v>
      </c>
      <c r="Z20" s="83">
        <v>1.79</v>
      </c>
      <c r="AA20" s="83">
        <v>2.83</v>
      </c>
      <c r="AB20" s="83">
        <v>5.94</v>
      </c>
      <c r="AC20" s="83">
        <v>5.94</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0.82</v>
      </c>
      <c r="R21" s="83">
        <v>1.59</v>
      </c>
      <c r="S21" s="83">
        <v>2.54</v>
      </c>
      <c r="T21" s="1"/>
      <c r="U21" s="1"/>
      <c r="V21" s="7">
        <v>11</v>
      </c>
      <c r="W21" s="83">
        <v>0.7</v>
      </c>
      <c r="X21" s="83">
        <v>0.91</v>
      </c>
      <c r="Y21" s="83">
        <v>1.1399999999999999</v>
      </c>
      <c r="Z21" s="83">
        <v>1.77</v>
      </c>
      <c r="AA21" s="83">
        <v>2.81</v>
      </c>
      <c r="AB21" s="83">
        <v>5.92</v>
      </c>
      <c r="AC21" s="83">
        <v>5.92</v>
      </c>
      <c r="AD21" s="1"/>
      <c r="AE21" s="1"/>
      <c r="AF21" s="7">
        <v>11</v>
      </c>
      <c r="AG21" s="83">
        <v>0.05</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0.8</v>
      </c>
      <c r="R22" s="83">
        <v>1.51</v>
      </c>
      <c r="S22" s="83">
        <v>2.2799999999999998</v>
      </c>
      <c r="T22" s="1"/>
      <c r="U22" s="1"/>
      <c r="V22" s="7">
        <v>12</v>
      </c>
      <c r="W22" s="83">
        <v>0.69</v>
      </c>
      <c r="X22" s="83">
        <v>0.91</v>
      </c>
      <c r="Y22" s="83">
        <v>1.1299999999999999</v>
      </c>
      <c r="Z22" s="83">
        <v>1.75</v>
      </c>
      <c r="AA22" s="83">
        <v>2.79</v>
      </c>
      <c r="AB22" s="83">
        <v>5.9</v>
      </c>
      <c r="AC22" s="83">
        <v>5.9</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0.79</v>
      </c>
      <c r="R23" s="83">
        <v>1.42</v>
      </c>
      <c r="S23" s="83">
        <v>2.06</v>
      </c>
      <c r="T23" s="1"/>
      <c r="U23" s="1"/>
      <c r="V23" s="7">
        <v>13</v>
      </c>
      <c r="W23" s="83">
        <v>0.68</v>
      </c>
      <c r="X23" s="83">
        <v>0.91</v>
      </c>
      <c r="Y23" s="83">
        <v>1.1200000000000001</v>
      </c>
      <c r="Z23" s="83">
        <v>1.75</v>
      </c>
      <c r="AA23" s="83">
        <v>2.79</v>
      </c>
      <c r="AB23" s="83">
        <v>5.9</v>
      </c>
      <c r="AC23" s="83">
        <v>5.9</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0.26</v>
      </c>
      <c r="Q24" s="83">
        <v>0.77</v>
      </c>
      <c r="R24" s="83">
        <v>1.35</v>
      </c>
      <c r="S24" s="83">
        <v>1.87</v>
      </c>
      <c r="T24" s="1"/>
      <c r="U24" s="1"/>
      <c r="V24" s="7">
        <v>14</v>
      </c>
      <c r="W24" s="83">
        <v>0.68</v>
      </c>
      <c r="X24" s="83">
        <v>0.9</v>
      </c>
      <c r="Y24" s="83">
        <v>1.1200000000000001</v>
      </c>
      <c r="Z24" s="83">
        <v>1.74</v>
      </c>
      <c r="AA24" s="83">
        <v>2.78</v>
      </c>
      <c r="AB24" s="83">
        <v>5.89</v>
      </c>
      <c r="AC24" s="83">
        <v>5.89</v>
      </c>
      <c r="AD24" s="1"/>
      <c r="AE24" s="1"/>
      <c r="AF24" s="7">
        <v>14</v>
      </c>
      <c r="AG24" s="83">
        <v>0.06</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v>
      </c>
      <c r="P25" s="83">
        <v>0.26</v>
      </c>
      <c r="Q25" s="83">
        <v>0.75</v>
      </c>
      <c r="R25" s="83">
        <v>1.28</v>
      </c>
      <c r="S25" s="83">
        <v>1.7</v>
      </c>
      <c r="T25" s="1"/>
      <c r="U25" s="1"/>
      <c r="V25" s="7">
        <v>15</v>
      </c>
      <c r="W25" s="83">
        <v>0.68</v>
      </c>
      <c r="X25" s="83">
        <v>0.9</v>
      </c>
      <c r="Y25" s="83">
        <v>1.1200000000000001</v>
      </c>
      <c r="Z25" s="83">
        <v>1.74</v>
      </c>
      <c r="AA25" s="83">
        <v>2.78</v>
      </c>
      <c r="AB25" s="83">
        <v>5.89</v>
      </c>
      <c r="AC25" s="83">
        <v>5.89</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0.72</v>
      </c>
      <c r="R26" s="83">
        <v>1.21</v>
      </c>
      <c r="S26" s="83">
        <v>1.56</v>
      </c>
      <c r="T26" s="1"/>
      <c r="U26" s="1"/>
      <c r="V26" s="7">
        <v>16</v>
      </c>
      <c r="W26" s="83">
        <v>0.67</v>
      </c>
      <c r="X26" s="83">
        <v>0.89</v>
      </c>
      <c r="Y26" s="83">
        <v>1.1100000000000001</v>
      </c>
      <c r="Z26" s="83">
        <v>1.73</v>
      </c>
      <c r="AA26" s="83">
        <v>2.77</v>
      </c>
      <c r="AB26" s="83">
        <v>5.88</v>
      </c>
      <c r="AC26" s="83">
        <v>5.88</v>
      </c>
      <c r="AD26" s="1"/>
      <c r="AE26" s="1"/>
      <c r="AF26" s="7">
        <v>16</v>
      </c>
      <c r="AG26" s="83">
        <v>0.08</v>
      </c>
      <c r="AH26" s="83">
        <v>0.09</v>
      </c>
      <c r="AI26" s="83">
        <v>0.17</v>
      </c>
      <c r="AJ26" s="83">
        <v>0.18</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v>
      </c>
      <c r="R27" s="83">
        <v>1.1399999999999999</v>
      </c>
      <c r="S27" s="83">
        <v>1.43</v>
      </c>
      <c r="T27" s="1"/>
      <c r="U27" s="1"/>
      <c r="V27" s="7">
        <v>17</v>
      </c>
      <c r="W27" s="83">
        <v>0.67</v>
      </c>
      <c r="X27" s="83">
        <v>0.89</v>
      </c>
      <c r="Y27" s="83">
        <v>1.1100000000000001</v>
      </c>
      <c r="Z27" s="83">
        <v>1.73</v>
      </c>
      <c r="AA27" s="83">
        <v>2.77</v>
      </c>
      <c r="AB27" s="83">
        <v>5.88</v>
      </c>
      <c r="AC27" s="83">
        <v>5.88</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0.68</v>
      </c>
      <c r="R28" s="83">
        <v>1.08</v>
      </c>
      <c r="S28" s="83">
        <v>1.31</v>
      </c>
      <c r="T28" s="1"/>
      <c r="U28" s="1"/>
      <c r="V28" s="7">
        <v>18</v>
      </c>
      <c r="W28" s="83">
        <v>0.66</v>
      </c>
      <c r="X28" s="83">
        <v>0.89</v>
      </c>
      <c r="Y28" s="83">
        <v>1.1000000000000001</v>
      </c>
      <c r="Z28" s="83">
        <v>1.73</v>
      </c>
      <c r="AA28" s="83">
        <v>2.76</v>
      </c>
      <c r="AB28" s="83">
        <v>5.87</v>
      </c>
      <c r="AC28" s="83">
        <v>5.87</v>
      </c>
      <c r="AD28" s="1"/>
      <c r="AE28" s="1"/>
      <c r="AF28" s="7">
        <v>18</v>
      </c>
      <c r="AG28" s="83">
        <v>0.09</v>
      </c>
      <c r="AH28" s="83">
        <v>0.1</v>
      </c>
      <c r="AI28" s="83">
        <v>0.19</v>
      </c>
      <c r="AJ28" s="83">
        <v>0.2</v>
      </c>
      <c r="AK28" s="83">
        <v>0.44</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0.12</v>
      </c>
      <c r="P29" s="83">
        <v>0.26</v>
      </c>
      <c r="Q29" s="83">
        <v>0.66</v>
      </c>
      <c r="R29" s="83">
        <v>1.02</v>
      </c>
      <c r="S29" s="83">
        <v>1.21</v>
      </c>
      <c r="T29" s="1"/>
      <c r="U29" s="1"/>
      <c r="V29" s="7">
        <v>19</v>
      </c>
      <c r="W29" s="83">
        <v>0.65</v>
      </c>
      <c r="X29" s="83">
        <v>0.88</v>
      </c>
      <c r="Y29" s="83">
        <v>1.0900000000000001</v>
      </c>
      <c r="Z29" s="83">
        <v>1.72</v>
      </c>
      <c r="AA29" s="83">
        <v>2.76</v>
      </c>
      <c r="AB29" s="83">
        <v>5.87</v>
      </c>
      <c r="AC29" s="83">
        <v>5.87</v>
      </c>
      <c r="AD29" s="1"/>
      <c r="AE29" s="1"/>
      <c r="AF29" s="7">
        <v>19</v>
      </c>
      <c r="AG29" s="83">
        <v>0.09</v>
      </c>
      <c r="AH29" s="83">
        <v>0.11</v>
      </c>
      <c r="AI29" s="83">
        <v>0.2</v>
      </c>
      <c r="AJ29" s="83">
        <v>0.22</v>
      </c>
      <c r="AK29" s="83">
        <v>0.47</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0.26</v>
      </c>
      <c r="Q30" s="83">
        <v>0.64</v>
      </c>
      <c r="R30" s="83">
        <v>0.97</v>
      </c>
      <c r="S30" s="83">
        <v>1.1200000000000001</v>
      </c>
      <c r="T30" s="1"/>
      <c r="U30" s="1"/>
      <c r="V30" s="7">
        <v>20</v>
      </c>
      <c r="W30" s="83">
        <v>0.65</v>
      </c>
      <c r="X30" s="83">
        <v>0.87</v>
      </c>
      <c r="Y30" s="83">
        <v>1.0900000000000001</v>
      </c>
      <c r="Z30" s="83">
        <v>1.71</v>
      </c>
      <c r="AA30" s="83">
        <v>2.75</v>
      </c>
      <c r="AB30" s="83">
        <v>5.86</v>
      </c>
      <c r="AC30" s="83">
        <v>5.86</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0.62</v>
      </c>
      <c r="R31" s="83">
        <v>0.92</v>
      </c>
      <c r="S31" s="83">
        <v>1.03</v>
      </c>
      <c r="T31" s="1"/>
      <c r="U31" s="1"/>
      <c r="V31" s="7">
        <v>21</v>
      </c>
      <c r="W31" s="83">
        <v>0.64</v>
      </c>
      <c r="X31" s="83">
        <v>0.87</v>
      </c>
      <c r="Y31" s="83">
        <v>1.08</v>
      </c>
      <c r="Z31" s="83">
        <v>1.71</v>
      </c>
      <c r="AA31" s="83">
        <v>2.74</v>
      </c>
      <c r="AB31" s="83">
        <v>5.86</v>
      </c>
      <c r="AC31" s="83">
        <v>5.86</v>
      </c>
      <c r="AD31" s="1"/>
      <c r="AE31" s="1"/>
      <c r="AF31" s="7">
        <v>21</v>
      </c>
      <c r="AG31" s="83">
        <v>0.11</v>
      </c>
      <c r="AH31" s="83">
        <v>0.12</v>
      </c>
      <c r="AI31" s="83">
        <v>0.22</v>
      </c>
      <c r="AJ31" s="83">
        <v>0.24</v>
      </c>
      <c r="AK31" s="83">
        <v>0.52</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0.6</v>
      </c>
      <c r="R32" s="83">
        <v>0.87</v>
      </c>
      <c r="S32" s="83">
        <v>0.96</v>
      </c>
      <c r="T32" s="1"/>
      <c r="U32" s="1"/>
      <c r="V32" s="7">
        <v>22</v>
      </c>
      <c r="W32" s="83">
        <v>0.63</v>
      </c>
      <c r="X32" s="83">
        <v>0.86</v>
      </c>
      <c r="Y32" s="83">
        <v>1.07</v>
      </c>
      <c r="Z32" s="83">
        <v>1.7</v>
      </c>
      <c r="AA32" s="83">
        <v>2.74</v>
      </c>
      <c r="AB32" s="83">
        <v>5.85</v>
      </c>
      <c r="AC32" s="83">
        <v>5.85</v>
      </c>
      <c r="AD32" s="1"/>
      <c r="AE32" s="1"/>
      <c r="AF32" s="7">
        <v>22</v>
      </c>
      <c r="AG32" s="83">
        <v>0.11</v>
      </c>
      <c r="AH32" s="83">
        <v>0.13</v>
      </c>
      <c r="AI32" s="83">
        <v>0.23</v>
      </c>
      <c r="AJ32" s="83">
        <v>0.26</v>
      </c>
      <c r="AK32" s="83">
        <v>0.54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0.26</v>
      </c>
      <c r="Q33" s="83">
        <v>0.57999999999999996</v>
      </c>
      <c r="R33" s="83">
        <v>0.83</v>
      </c>
      <c r="S33" s="83">
        <v>0.89</v>
      </c>
      <c r="T33" s="1"/>
      <c r="U33" s="1"/>
      <c r="V33" s="7">
        <v>23</v>
      </c>
      <c r="W33" s="83">
        <v>0.63</v>
      </c>
      <c r="X33" s="83">
        <v>0.85</v>
      </c>
      <c r="Y33" s="83">
        <v>1.06</v>
      </c>
      <c r="Z33" s="83">
        <v>1.69</v>
      </c>
      <c r="AA33" s="83">
        <v>2.73</v>
      </c>
      <c r="AB33" s="83">
        <v>5.84</v>
      </c>
      <c r="AC33" s="83">
        <v>5.84</v>
      </c>
      <c r="AD33" s="1"/>
      <c r="AE33" s="1"/>
      <c r="AF33" s="7">
        <v>23</v>
      </c>
      <c r="AG33" s="83">
        <v>0.12</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0.56000000000000005</v>
      </c>
      <c r="R34" s="83">
        <v>0.78</v>
      </c>
      <c r="S34" s="83">
        <v>0.83</v>
      </c>
      <c r="T34" s="1"/>
      <c r="U34" s="1"/>
      <c r="V34" s="7">
        <v>24</v>
      </c>
      <c r="W34" s="83">
        <v>0.62</v>
      </c>
      <c r="X34" s="83">
        <v>0.84</v>
      </c>
      <c r="Y34" s="83">
        <v>1.05</v>
      </c>
      <c r="Z34" s="83">
        <v>1.68</v>
      </c>
      <c r="AA34" s="83">
        <v>2.72</v>
      </c>
      <c r="AB34" s="83">
        <v>5.83</v>
      </c>
      <c r="AC34" s="83">
        <v>5.83</v>
      </c>
      <c r="AD34" s="1"/>
      <c r="AE34" s="1"/>
      <c r="AF34" s="7">
        <v>24</v>
      </c>
      <c r="AG34" s="83">
        <v>0.12</v>
      </c>
      <c r="AH34" s="83">
        <v>0.14000000000000001</v>
      </c>
      <c r="AI34" s="83">
        <v>0.26</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0.54</v>
      </c>
      <c r="R35" s="83">
        <v>0.74</v>
      </c>
      <c r="S35" s="83">
        <v>0.77</v>
      </c>
      <c r="T35" s="1"/>
      <c r="U35" s="1"/>
      <c r="V35" s="7">
        <v>25</v>
      </c>
      <c r="W35" s="83">
        <v>0.61</v>
      </c>
      <c r="X35" s="83">
        <v>0.83</v>
      </c>
      <c r="Y35" s="83">
        <v>1.04</v>
      </c>
      <c r="Z35" s="83">
        <v>1.67</v>
      </c>
      <c r="AA35" s="83">
        <v>2.71</v>
      </c>
      <c r="AB35" s="83">
        <v>5.82</v>
      </c>
      <c r="AC35" s="83">
        <v>5.82</v>
      </c>
      <c r="AD35" s="1"/>
      <c r="AE35" s="1"/>
      <c r="AF35" s="7">
        <v>25</v>
      </c>
      <c r="AG35" s="83">
        <v>0.13</v>
      </c>
      <c r="AH35" s="83">
        <v>0.14000000000000001</v>
      </c>
      <c r="AI35" s="83">
        <v>0.27</v>
      </c>
      <c r="AJ35" s="83">
        <v>0.3</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0.52</v>
      </c>
      <c r="R36" s="83">
        <v>0.71</v>
      </c>
      <c r="S36" s="83">
        <v>0.72</v>
      </c>
      <c r="T36" s="1"/>
      <c r="U36" s="1"/>
      <c r="V36" s="7">
        <v>26</v>
      </c>
      <c r="W36" s="83">
        <v>0.6</v>
      </c>
      <c r="X36" s="83">
        <v>0.82</v>
      </c>
      <c r="Y36" s="83">
        <v>1.03</v>
      </c>
      <c r="Z36" s="83">
        <v>1.66</v>
      </c>
      <c r="AA36" s="83">
        <v>2.7</v>
      </c>
      <c r="AB36" s="83">
        <v>5.81</v>
      </c>
      <c r="AC36" s="83">
        <v>5.81</v>
      </c>
      <c r="AD36" s="1"/>
      <c r="AE36" s="1"/>
      <c r="AF36" s="7">
        <v>26</v>
      </c>
      <c r="AG36" s="83">
        <v>0.13</v>
      </c>
      <c r="AH36" s="83">
        <v>0.15</v>
      </c>
      <c r="AI36" s="83">
        <v>0.28000000000000003</v>
      </c>
      <c r="AJ36" s="83">
        <v>0.31</v>
      </c>
      <c r="AK36" s="83">
        <v>0.62</v>
      </c>
      <c r="AL36" s="83">
        <v>0.27</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0.67</v>
      </c>
      <c r="S37" s="83">
        <v>0.67</v>
      </c>
      <c r="T37" s="1"/>
      <c r="U37" s="1"/>
      <c r="V37" s="7">
        <v>27</v>
      </c>
      <c r="W37" s="83">
        <v>0.59</v>
      </c>
      <c r="X37" s="83">
        <v>0.81</v>
      </c>
      <c r="Y37" s="83">
        <v>1.02</v>
      </c>
      <c r="Z37" s="83">
        <v>1.65</v>
      </c>
      <c r="AA37" s="83">
        <v>2.69</v>
      </c>
      <c r="AB37" s="83">
        <v>5.8</v>
      </c>
      <c r="AC37" s="83">
        <v>5.8</v>
      </c>
      <c r="AD37" s="1"/>
      <c r="AE37" s="1"/>
      <c r="AF37" s="7">
        <v>27</v>
      </c>
      <c r="AG37" s="83">
        <v>0.14000000000000001</v>
      </c>
      <c r="AH37" s="83">
        <v>0.15</v>
      </c>
      <c r="AI37" s="83">
        <v>0.28999999999999998</v>
      </c>
      <c r="AJ37" s="83">
        <v>0.33</v>
      </c>
      <c r="AK37" s="83">
        <v>0.64</v>
      </c>
      <c r="AL37" s="83">
        <v>0.28000000000000003</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0.49</v>
      </c>
      <c r="R38" s="83">
        <v>0.64</v>
      </c>
      <c r="S38" s="83">
        <v>0.63</v>
      </c>
      <c r="T38" s="1"/>
      <c r="U38" s="1"/>
      <c r="V38" s="7">
        <v>28</v>
      </c>
      <c r="W38" s="83">
        <v>0.57999999999999996</v>
      </c>
      <c r="X38" s="83">
        <v>0.8</v>
      </c>
      <c r="Y38" s="83">
        <v>1.01</v>
      </c>
      <c r="Z38" s="83">
        <v>1.64</v>
      </c>
      <c r="AA38" s="83">
        <v>2.68</v>
      </c>
      <c r="AB38" s="83">
        <v>5.79</v>
      </c>
      <c r="AC38" s="83">
        <v>5.79</v>
      </c>
      <c r="AD38" s="1"/>
      <c r="AE38" s="1"/>
      <c r="AF38" s="7">
        <v>28</v>
      </c>
      <c r="AG38" s="83">
        <v>0.14000000000000001</v>
      </c>
      <c r="AH38" s="83">
        <v>0.16</v>
      </c>
      <c r="AI38" s="83">
        <v>0.3</v>
      </c>
      <c r="AJ38" s="83">
        <v>0.34</v>
      </c>
      <c r="AK38" s="83">
        <v>0.66</v>
      </c>
      <c r="AL38" s="83">
        <v>0.3</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0.13</v>
      </c>
      <c r="P39" s="83">
        <v>0.25</v>
      </c>
      <c r="Q39" s="83">
        <v>0.47</v>
      </c>
      <c r="R39" s="83">
        <v>0.61</v>
      </c>
      <c r="S39" s="83">
        <v>0.59</v>
      </c>
      <c r="T39" s="1"/>
      <c r="U39" s="1"/>
      <c r="V39" s="7">
        <v>29</v>
      </c>
      <c r="W39" s="83">
        <v>0.56000000000000005</v>
      </c>
      <c r="X39" s="83">
        <v>0.79</v>
      </c>
      <c r="Y39" s="83">
        <v>1</v>
      </c>
      <c r="Z39" s="83">
        <v>1.63</v>
      </c>
      <c r="AA39" s="83">
        <v>2.67</v>
      </c>
      <c r="AB39" s="83">
        <v>5.78</v>
      </c>
      <c r="AC39" s="83">
        <v>5.78</v>
      </c>
      <c r="AD39" s="1"/>
      <c r="AE39" s="1"/>
      <c r="AF39" s="7">
        <v>29</v>
      </c>
      <c r="AG39" s="83">
        <v>0.15</v>
      </c>
      <c r="AH39" s="83">
        <v>0.17</v>
      </c>
      <c r="AI39" s="83">
        <v>0.31</v>
      </c>
      <c r="AJ39" s="83">
        <v>0.35</v>
      </c>
      <c r="AK39" s="83">
        <v>0.67</v>
      </c>
      <c r="AL39" s="83">
        <v>0.31</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0.57999999999999996</v>
      </c>
      <c r="S40" s="84">
        <v>0.55000000000000004</v>
      </c>
      <c r="T40" s="1"/>
      <c r="U40" s="1"/>
      <c r="V40" s="9">
        <v>30</v>
      </c>
      <c r="W40" s="84">
        <v>0.55000000000000004</v>
      </c>
      <c r="X40" s="84">
        <v>0.78</v>
      </c>
      <c r="Y40" s="84">
        <v>0.99</v>
      </c>
      <c r="Z40" s="84">
        <v>1.62</v>
      </c>
      <c r="AA40" s="84">
        <v>2.65</v>
      </c>
      <c r="AB40" s="84">
        <v>5.77</v>
      </c>
      <c r="AC40" s="84">
        <v>5.77</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20</v>
      </c>
      <c r="C50" s="12">
        <v>0</v>
      </c>
      <c r="D50" s="4">
        <v>1</v>
      </c>
      <c r="E50" s="4">
        <v>2</v>
      </c>
      <c r="F50" s="4">
        <v>3</v>
      </c>
      <c r="G50" s="4">
        <v>4</v>
      </c>
      <c r="H50" s="4">
        <v>5</v>
      </c>
      <c r="I50" s="4">
        <v>6</v>
      </c>
      <c r="J50" s="1"/>
      <c r="K50" s="1"/>
      <c r="L50" s="14" t="s">
        <v>20</v>
      </c>
      <c r="M50" s="4">
        <v>0</v>
      </c>
      <c r="N50" s="4">
        <v>1</v>
      </c>
      <c r="O50" s="4">
        <v>2</v>
      </c>
      <c r="P50" s="4">
        <v>3</v>
      </c>
      <c r="Q50" s="4">
        <v>4</v>
      </c>
      <c r="R50" s="4">
        <v>5</v>
      </c>
      <c r="S50" s="4">
        <v>6</v>
      </c>
      <c r="T50" s="1"/>
      <c r="U50" s="1"/>
      <c r="V50" s="14" t="s">
        <v>20</v>
      </c>
      <c r="W50" s="4">
        <v>0</v>
      </c>
      <c r="X50" s="4">
        <v>1</v>
      </c>
      <c r="Y50" s="4">
        <v>2</v>
      </c>
      <c r="Z50" s="4">
        <v>3</v>
      </c>
      <c r="AA50" s="4">
        <v>4</v>
      </c>
      <c r="AB50" s="4">
        <v>5</v>
      </c>
      <c r="AC50" s="4">
        <v>6</v>
      </c>
      <c r="AD50" s="1"/>
      <c r="AE50" s="1"/>
      <c r="AF50" s="14" t="s">
        <v>20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3.05</v>
      </c>
      <c r="S51" s="82">
        <v>32.24</v>
      </c>
      <c r="T51" s="1"/>
      <c r="U51" s="140" t="s">
        <v>103</v>
      </c>
      <c r="V51" s="5">
        <v>1</v>
      </c>
      <c r="W51" s="82">
        <v>0.74</v>
      </c>
      <c r="X51" s="82">
        <v>0.87</v>
      </c>
      <c r="Y51" s="82">
        <v>0.93</v>
      </c>
      <c r="Z51" s="82">
        <v>1.1499999999999999</v>
      </c>
      <c r="AA51" s="82">
        <v>2.34</v>
      </c>
      <c r="AB51" s="82">
        <v>3.3</v>
      </c>
      <c r="AC51" s="82">
        <v>32.24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3.5</v>
      </c>
      <c r="S52" s="83">
        <v>24</v>
      </c>
      <c r="T52" s="1"/>
      <c r="U52" s="1"/>
      <c r="V52" s="7">
        <v>2</v>
      </c>
      <c r="W52" s="83">
        <v>0.7</v>
      </c>
      <c r="X52" s="83">
        <v>0.83</v>
      </c>
      <c r="Y52" s="83">
        <v>0.9</v>
      </c>
      <c r="Z52" s="83">
        <v>1.1100000000000001</v>
      </c>
      <c r="AA52" s="83">
        <v>2.31</v>
      </c>
      <c r="AB52" s="83">
        <v>3.5</v>
      </c>
      <c r="AC52" s="83">
        <v>24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3.68</v>
      </c>
      <c r="S53" s="83">
        <v>18.09</v>
      </c>
      <c r="T53" s="1"/>
      <c r="U53" s="1"/>
      <c r="V53" s="7">
        <v>3</v>
      </c>
      <c r="W53" s="83">
        <v>0.73</v>
      </c>
      <c r="X53" s="83">
        <v>0.86</v>
      </c>
      <c r="Y53" s="83">
        <v>0.95</v>
      </c>
      <c r="Z53" s="83">
        <v>1.19</v>
      </c>
      <c r="AA53" s="83">
        <v>2.2799999999999998</v>
      </c>
      <c r="AB53" s="83">
        <v>3.68</v>
      </c>
      <c r="AC53" s="83">
        <v>18.09</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0.84</v>
      </c>
      <c r="R54" s="83">
        <v>3.69</v>
      </c>
      <c r="S54" s="83">
        <v>13.95</v>
      </c>
      <c r="T54" s="1"/>
      <c r="U54" s="1"/>
      <c r="V54" s="7">
        <v>4</v>
      </c>
      <c r="W54" s="83">
        <v>0.71</v>
      </c>
      <c r="X54" s="83">
        <v>0.85</v>
      </c>
      <c r="Y54" s="83">
        <v>0.96</v>
      </c>
      <c r="Z54" s="83">
        <v>1.21</v>
      </c>
      <c r="AA54" s="83">
        <v>2.2400000000000002</v>
      </c>
      <c r="AB54" s="83">
        <v>3.69</v>
      </c>
      <c r="AC54" s="83">
        <v>13.95</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0.93</v>
      </c>
      <c r="R55" s="83">
        <v>3.61</v>
      </c>
      <c r="S55" s="83">
        <v>11.04</v>
      </c>
      <c r="T55" s="1"/>
      <c r="U55" s="1"/>
      <c r="V55" s="7">
        <v>5</v>
      </c>
      <c r="W55" s="83">
        <v>0.7</v>
      </c>
      <c r="X55" s="83">
        <v>0.85</v>
      </c>
      <c r="Y55" s="83">
        <v>0.97</v>
      </c>
      <c r="Z55" s="83">
        <v>1.21</v>
      </c>
      <c r="AA55" s="83">
        <v>2.2200000000000002</v>
      </c>
      <c r="AB55" s="83">
        <v>3.61</v>
      </c>
      <c r="AC55" s="83">
        <v>11.04</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v>
      </c>
      <c r="R56" s="83">
        <v>3.48</v>
      </c>
      <c r="S56" s="83">
        <v>8.94</v>
      </c>
      <c r="T56" s="1"/>
      <c r="U56" s="1"/>
      <c r="V56" s="7">
        <v>6</v>
      </c>
      <c r="W56" s="83">
        <v>0.69</v>
      </c>
      <c r="X56" s="83">
        <v>0.86</v>
      </c>
      <c r="Y56" s="83">
        <v>0.98</v>
      </c>
      <c r="Z56" s="83">
        <v>1.22</v>
      </c>
      <c r="AA56" s="83">
        <v>2.2000000000000002</v>
      </c>
      <c r="AB56" s="83">
        <v>3.48</v>
      </c>
      <c r="AC56" s="83">
        <v>8.94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1.05</v>
      </c>
      <c r="R57" s="83">
        <v>3.32</v>
      </c>
      <c r="S57" s="83">
        <v>7.39</v>
      </c>
      <c r="T57" s="1"/>
      <c r="U57" s="1"/>
      <c r="V57" s="7">
        <v>7</v>
      </c>
      <c r="W57" s="83">
        <v>0.69</v>
      </c>
      <c r="X57" s="83">
        <v>0.87</v>
      </c>
      <c r="Y57" s="83">
        <v>0.97</v>
      </c>
      <c r="Z57" s="83">
        <v>1.22</v>
      </c>
      <c r="AA57" s="83">
        <v>2.1800000000000002</v>
      </c>
      <c r="AB57" s="83">
        <v>3.32</v>
      </c>
      <c r="AC57" s="83">
        <v>7.39</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1.0900000000000001</v>
      </c>
      <c r="R58" s="83">
        <v>3.15</v>
      </c>
      <c r="S58" s="83">
        <v>6.2</v>
      </c>
      <c r="T58" s="1"/>
      <c r="U58" s="1"/>
      <c r="V58" s="7">
        <v>8</v>
      </c>
      <c r="W58" s="83">
        <v>0.68</v>
      </c>
      <c r="X58" s="83">
        <v>0.86</v>
      </c>
      <c r="Y58" s="83">
        <v>0.98</v>
      </c>
      <c r="Z58" s="83">
        <v>1.24</v>
      </c>
      <c r="AA58" s="83">
        <v>2.17</v>
      </c>
      <c r="AB58" s="83">
        <v>3.15</v>
      </c>
      <c r="AC58" s="83">
        <v>6.2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1.1200000000000001</v>
      </c>
      <c r="R59" s="83">
        <v>2.97</v>
      </c>
      <c r="S59" s="83">
        <v>5.28</v>
      </c>
      <c r="T59" s="1"/>
      <c r="U59" s="1"/>
      <c r="V59" s="7">
        <v>9</v>
      </c>
      <c r="W59" s="83">
        <v>0.67</v>
      </c>
      <c r="X59" s="83">
        <v>0.86</v>
      </c>
      <c r="Y59" s="83">
        <v>0.98</v>
      </c>
      <c r="Z59" s="83">
        <v>1.26</v>
      </c>
      <c r="AA59" s="83">
        <v>2.16</v>
      </c>
      <c r="AB59" s="83">
        <v>3.11</v>
      </c>
      <c r="AC59" s="83">
        <v>5.28</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1.1299999999999999</v>
      </c>
      <c r="R60" s="83">
        <v>2.79</v>
      </c>
      <c r="S60" s="83">
        <v>4.54</v>
      </c>
      <c r="T60" s="1"/>
      <c r="U60" s="1"/>
      <c r="V60" s="7">
        <v>10</v>
      </c>
      <c r="W60" s="83">
        <v>0.64</v>
      </c>
      <c r="X60" s="83">
        <v>0.84</v>
      </c>
      <c r="Y60" s="83">
        <v>0.96</v>
      </c>
      <c r="Z60" s="83">
        <v>1.25</v>
      </c>
      <c r="AA60" s="83">
        <v>2.13</v>
      </c>
      <c r="AB60" s="83">
        <v>3.07</v>
      </c>
      <c r="AC60" s="83">
        <v>4.54</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1.1399999999999999</v>
      </c>
      <c r="R61" s="83">
        <v>2.62</v>
      </c>
      <c r="S61" s="83">
        <v>3.94</v>
      </c>
      <c r="T61" s="1"/>
      <c r="U61" s="1"/>
      <c r="V61" s="7">
        <v>11</v>
      </c>
      <c r="W61" s="83">
        <v>0.62</v>
      </c>
      <c r="X61" s="83">
        <v>0.82</v>
      </c>
      <c r="Y61" s="83">
        <v>0.94</v>
      </c>
      <c r="Z61" s="83">
        <v>1.23</v>
      </c>
      <c r="AA61" s="83">
        <v>2.1</v>
      </c>
      <c r="AB61" s="83">
        <v>3.05</v>
      </c>
      <c r="AC61" s="83">
        <v>3.94</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1.1399999999999999</v>
      </c>
      <c r="R62" s="83">
        <v>2.46</v>
      </c>
      <c r="S62" s="83">
        <v>3.44</v>
      </c>
      <c r="T62" s="1"/>
      <c r="U62" s="1"/>
      <c r="V62" s="7">
        <v>12</v>
      </c>
      <c r="W62" s="83">
        <v>0.61</v>
      </c>
      <c r="X62" s="83">
        <v>0.8</v>
      </c>
      <c r="Y62" s="83">
        <v>0.93</v>
      </c>
      <c r="Z62" s="83">
        <v>1.22</v>
      </c>
      <c r="AA62" s="83">
        <v>2.09</v>
      </c>
      <c r="AB62" s="83">
        <v>3.03</v>
      </c>
      <c r="AC62" s="83">
        <v>3.44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1.1299999999999999</v>
      </c>
      <c r="R63" s="83">
        <v>2.31</v>
      </c>
      <c r="S63" s="83">
        <v>3.03</v>
      </c>
      <c r="T63" s="1"/>
      <c r="U63" s="1"/>
      <c r="V63" s="7">
        <v>13</v>
      </c>
      <c r="W63" s="83">
        <v>0.6</v>
      </c>
      <c r="X63" s="83">
        <v>0.8</v>
      </c>
      <c r="Y63" s="83">
        <v>0.92</v>
      </c>
      <c r="Z63" s="83">
        <v>1.21</v>
      </c>
      <c r="AA63" s="83">
        <v>2.08</v>
      </c>
      <c r="AB63" s="83">
        <v>3.03</v>
      </c>
      <c r="AC63" s="83">
        <v>3.03</v>
      </c>
      <c r="AD63" s="1"/>
      <c r="AE63" s="1"/>
      <c r="AF63" s="7">
        <v>13</v>
      </c>
      <c r="AG63" s="83">
        <v>0.03</v>
      </c>
      <c r="AH63" s="83">
        <v>7.0000000000000007E-2</v>
      </c>
      <c r="AI63" s="83">
        <v>0.23</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1.1200000000000001</v>
      </c>
      <c r="R64" s="83">
        <v>2.16</v>
      </c>
      <c r="S64" s="83">
        <v>2.68</v>
      </c>
      <c r="T64" s="1"/>
      <c r="U64" s="1"/>
      <c r="V64" s="7">
        <v>14</v>
      </c>
      <c r="W64" s="83">
        <v>0.6</v>
      </c>
      <c r="X64" s="83">
        <v>0.79</v>
      </c>
      <c r="Y64" s="83">
        <v>0.92</v>
      </c>
      <c r="Z64" s="83">
        <v>1.21</v>
      </c>
      <c r="AA64" s="83">
        <v>2.08</v>
      </c>
      <c r="AB64" s="83">
        <v>3.02</v>
      </c>
      <c r="AC64" s="83">
        <v>3.02</v>
      </c>
      <c r="AD64" s="1"/>
      <c r="AE64" s="1"/>
      <c r="AF64" s="7">
        <v>14</v>
      </c>
      <c r="AG64" s="83">
        <v>0.03</v>
      </c>
      <c r="AH64" s="83">
        <v>7.0000000000000007E-2</v>
      </c>
      <c r="AI64" s="83">
        <v>0.24</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0.34</v>
      </c>
      <c r="Q65" s="83">
        <v>1.1000000000000001</v>
      </c>
      <c r="R65" s="83">
        <v>2.02</v>
      </c>
      <c r="S65" s="83">
        <v>2.38</v>
      </c>
      <c r="T65" s="1"/>
      <c r="U65" s="1"/>
      <c r="V65" s="7">
        <v>15</v>
      </c>
      <c r="W65" s="83">
        <v>0.6</v>
      </c>
      <c r="X65" s="83">
        <v>0.79</v>
      </c>
      <c r="Y65" s="83">
        <v>0.92</v>
      </c>
      <c r="Z65" s="83">
        <v>1.2</v>
      </c>
      <c r="AA65" s="83">
        <v>2.0699999999999998</v>
      </c>
      <c r="AB65" s="83">
        <v>3.02</v>
      </c>
      <c r="AC65" s="83">
        <v>3.02</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1.08</v>
      </c>
      <c r="R66" s="83">
        <v>1.89</v>
      </c>
      <c r="S66" s="83">
        <v>2.13</v>
      </c>
      <c r="T66" s="1"/>
      <c r="U66" s="1"/>
      <c r="V66" s="7">
        <v>16</v>
      </c>
      <c r="W66" s="83">
        <v>0.59</v>
      </c>
      <c r="X66" s="83">
        <v>0.78</v>
      </c>
      <c r="Y66" s="83">
        <v>0.91</v>
      </c>
      <c r="Z66" s="83">
        <v>1.2</v>
      </c>
      <c r="AA66" s="83">
        <v>2.0699999999999998</v>
      </c>
      <c r="AB66" s="83">
        <v>3.01</v>
      </c>
      <c r="AC66" s="83">
        <v>3.01</v>
      </c>
      <c r="AD66" s="1"/>
      <c r="AE66" s="1"/>
      <c r="AF66" s="7">
        <v>16</v>
      </c>
      <c r="AG66" s="83">
        <v>0.04</v>
      </c>
      <c r="AH66" s="83">
        <v>0.08</v>
      </c>
      <c r="AI66" s="83">
        <v>0.28000000000000003</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1.06</v>
      </c>
      <c r="R67" s="83">
        <v>1.77</v>
      </c>
      <c r="S67" s="83">
        <v>1.91</v>
      </c>
      <c r="T67" s="1"/>
      <c r="U67" s="1"/>
      <c r="V67" s="7">
        <v>17</v>
      </c>
      <c r="W67" s="83">
        <v>0.59</v>
      </c>
      <c r="X67" s="83">
        <v>0.78</v>
      </c>
      <c r="Y67" s="83">
        <v>0.91</v>
      </c>
      <c r="Z67" s="83">
        <v>1.2</v>
      </c>
      <c r="AA67" s="83">
        <v>2.06</v>
      </c>
      <c r="AB67" s="83">
        <v>3.01</v>
      </c>
      <c r="AC67" s="83">
        <v>3.01</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1.03</v>
      </c>
      <c r="R68" s="83">
        <v>1.66</v>
      </c>
      <c r="S68" s="83">
        <v>1.72</v>
      </c>
      <c r="T68" s="1"/>
      <c r="U68" s="1"/>
      <c r="V68" s="7">
        <v>18</v>
      </c>
      <c r="W68" s="83">
        <v>0.57999999999999996</v>
      </c>
      <c r="X68" s="83">
        <v>0.78</v>
      </c>
      <c r="Y68" s="83">
        <v>0.9</v>
      </c>
      <c r="Z68" s="83">
        <v>1.19</v>
      </c>
      <c r="AA68" s="83">
        <v>2.06</v>
      </c>
      <c r="AB68" s="83">
        <v>3</v>
      </c>
      <c r="AC68" s="83">
        <v>3</v>
      </c>
      <c r="AD68" s="1"/>
      <c r="AE68" s="1"/>
      <c r="AF68" s="7">
        <v>18</v>
      </c>
      <c r="AG68" s="83">
        <v>0.04</v>
      </c>
      <c r="AH68" s="83">
        <v>0.08</v>
      </c>
      <c r="AI68" s="83">
        <v>0.31</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0.38</v>
      </c>
      <c r="Q69" s="83">
        <v>1</v>
      </c>
      <c r="R69" s="83">
        <v>1.55</v>
      </c>
      <c r="S69" s="83">
        <v>1.55</v>
      </c>
      <c r="T69" s="1"/>
      <c r="U69" s="1"/>
      <c r="V69" s="7">
        <v>19</v>
      </c>
      <c r="W69" s="83">
        <v>0.56999999999999995</v>
      </c>
      <c r="X69" s="83">
        <v>0.77</v>
      </c>
      <c r="Y69" s="83">
        <v>0.9</v>
      </c>
      <c r="Z69" s="83">
        <v>1.18</v>
      </c>
      <c r="AA69" s="83">
        <v>2.0499999999999998</v>
      </c>
      <c r="AB69" s="83">
        <v>3</v>
      </c>
      <c r="AC69" s="83">
        <v>3</v>
      </c>
      <c r="AD69" s="1"/>
      <c r="AE69" s="1"/>
      <c r="AF69" s="7">
        <v>19</v>
      </c>
      <c r="AG69" s="83">
        <v>0.04</v>
      </c>
      <c r="AH69" s="83">
        <v>0.09</v>
      </c>
      <c r="AI69" s="83">
        <v>0.33</v>
      </c>
      <c r="AJ69" s="83">
        <v>0.18</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0.38</v>
      </c>
      <c r="Q70" s="83">
        <v>0.97</v>
      </c>
      <c r="R70" s="83">
        <v>1.45</v>
      </c>
      <c r="S70" s="83">
        <v>1.4</v>
      </c>
      <c r="T70" s="1"/>
      <c r="U70" s="1"/>
      <c r="V70" s="7">
        <v>20</v>
      </c>
      <c r="W70" s="83">
        <v>0.56999999999999995</v>
      </c>
      <c r="X70" s="83">
        <v>0.76</v>
      </c>
      <c r="Y70" s="83">
        <v>0.89</v>
      </c>
      <c r="Z70" s="83">
        <v>1.18</v>
      </c>
      <c r="AA70" s="83">
        <v>2.0499999999999998</v>
      </c>
      <c r="AB70" s="83">
        <v>2.99</v>
      </c>
      <c r="AC70" s="83">
        <v>2.99</v>
      </c>
      <c r="AD70" s="1"/>
      <c r="AE70" s="1"/>
      <c r="AF70" s="7">
        <v>20</v>
      </c>
      <c r="AG70" s="83">
        <v>0.04</v>
      </c>
      <c r="AH70" s="83">
        <v>0.09</v>
      </c>
      <c r="AI70" s="83">
        <v>0.34</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0.18</v>
      </c>
      <c r="P71" s="83">
        <v>0.38</v>
      </c>
      <c r="Q71" s="83">
        <v>0.95</v>
      </c>
      <c r="R71" s="83">
        <v>1.36</v>
      </c>
      <c r="S71" s="83">
        <v>1.27</v>
      </c>
      <c r="T71" s="1"/>
      <c r="U71" s="1"/>
      <c r="V71" s="7">
        <v>21</v>
      </c>
      <c r="W71" s="83">
        <v>0.56000000000000005</v>
      </c>
      <c r="X71" s="83">
        <v>0.76</v>
      </c>
      <c r="Y71" s="83">
        <v>0.88</v>
      </c>
      <c r="Z71" s="83">
        <v>1.17</v>
      </c>
      <c r="AA71" s="83">
        <v>2.04</v>
      </c>
      <c r="AB71" s="83">
        <v>2.98</v>
      </c>
      <c r="AC71" s="83">
        <v>2.98</v>
      </c>
      <c r="AD71" s="1"/>
      <c r="AE71" s="1"/>
      <c r="AF71" s="7">
        <v>21</v>
      </c>
      <c r="AG71" s="83">
        <v>0.04</v>
      </c>
      <c r="AH71" s="83">
        <v>0.09</v>
      </c>
      <c r="AI71" s="83">
        <v>0.36</v>
      </c>
      <c r="AJ71" s="83">
        <v>0.22</v>
      </c>
      <c r="AK71" s="83">
        <v>0.39</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0.39</v>
      </c>
      <c r="Q72" s="83">
        <v>0.92</v>
      </c>
      <c r="R72" s="83">
        <v>1.28</v>
      </c>
      <c r="S72" s="83">
        <v>1.1599999999999999</v>
      </c>
      <c r="T72" s="1"/>
      <c r="U72" s="1"/>
      <c r="V72" s="7">
        <v>22</v>
      </c>
      <c r="W72" s="83">
        <v>0.55000000000000004</v>
      </c>
      <c r="X72" s="83">
        <v>0.75</v>
      </c>
      <c r="Y72" s="83">
        <v>0.88</v>
      </c>
      <c r="Z72" s="83">
        <v>1.1599999999999999</v>
      </c>
      <c r="AA72" s="83">
        <v>2.0299999999999998</v>
      </c>
      <c r="AB72" s="83">
        <v>2.98</v>
      </c>
      <c r="AC72" s="83">
        <v>2.98</v>
      </c>
      <c r="AD72" s="1"/>
      <c r="AE72" s="1"/>
      <c r="AF72" s="7">
        <v>22</v>
      </c>
      <c r="AG72" s="83">
        <v>0.04</v>
      </c>
      <c r="AH72" s="83">
        <v>0.09</v>
      </c>
      <c r="AI72" s="83">
        <v>0.38</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0.39</v>
      </c>
      <c r="Q73" s="83">
        <v>0.89</v>
      </c>
      <c r="R73" s="83">
        <v>1.2</v>
      </c>
      <c r="S73" s="83">
        <v>1.06</v>
      </c>
      <c r="T73" s="1"/>
      <c r="U73" s="1"/>
      <c r="V73" s="7">
        <v>23</v>
      </c>
      <c r="W73" s="83">
        <v>0.54</v>
      </c>
      <c r="X73" s="83">
        <v>0.74</v>
      </c>
      <c r="Y73" s="83">
        <v>0.87</v>
      </c>
      <c r="Z73" s="83">
        <v>1.1499999999999999</v>
      </c>
      <c r="AA73" s="83">
        <v>2.02</v>
      </c>
      <c r="AB73" s="83">
        <v>2.97</v>
      </c>
      <c r="AC73" s="83">
        <v>2.97</v>
      </c>
      <c r="AD73" s="1"/>
      <c r="AE73" s="1"/>
      <c r="AF73" s="7">
        <v>23</v>
      </c>
      <c r="AG73" s="83">
        <v>0.04</v>
      </c>
      <c r="AH73" s="83">
        <v>0.1</v>
      </c>
      <c r="AI73" s="83">
        <v>0.4</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0.86</v>
      </c>
      <c r="R74" s="83">
        <v>1.1200000000000001</v>
      </c>
      <c r="S74" s="83">
        <v>0.96</v>
      </c>
      <c r="T74" s="1"/>
      <c r="U74" s="1"/>
      <c r="V74" s="7">
        <v>24</v>
      </c>
      <c r="W74" s="83">
        <v>0.53</v>
      </c>
      <c r="X74" s="83">
        <v>0.73</v>
      </c>
      <c r="Y74" s="83">
        <v>0.86</v>
      </c>
      <c r="Z74" s="83">
        <v>1.1399999999999999</v>
      </c>
      <c r="AA74" s="83">
        <v>2.0099999999999998</v>
      </c>
      <c r="AB74" s="83">
        <v>2.96</v>
      </c>
      <c r="AC74" s="83">
        <v>2.96</v>
      </c>
      <c r="AD74" s="1"/>
      <c r="AE74" s="1"/>
      <c r="AF74" s="7">
        <v>24</v>
      </c>
      <c r="AG74" s="83">
        <v>0.04</v>
      </c>
      <c r="AH74" s="83">
        <v>0.1</v>
      </c>
      <c r="AI74" s="83">
        <v>0.41</v>
      </c>
      <c r="AJ74" s="83">
        <v>0.27</v>
      </c>
      <c r="AK74" s="83">
        <v>0.53</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0.39</v>
      </c>
      <c r="Q75" s="83">
        <v>0.83</v>
      </c>
      <c r="R75" s="83">
        <v>1.05</v>
      </c>
      <c r="S75" s="83">
        <v>0.88</v>
      </c>
      <c r="T75" s="1"/>
      <c r="U75" s="1"/>
      <c r="V75" s="7">
        <v>25</v>
      </c>
      <c r="W75" s="83">
        <v>0.52</v>
      </c>
      <c r="X75" s="83">
        <v>0.72</v>
      </c>
      <c r="Y75" s="83">
        <v>0.85</v>
      </c>
      <c r="Z75" s="83">
        <v>1.1299999999999999</v>
      </c>
      <c r="AA75" s="83">
        <v>2</v>
      </c>
      <c r="AB75" s="83">
        <v>2.95</v>
      </c>
      <c r="AC75" s="83">
        <v>2.95</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0.8</v>
      </c>
      <c r="R76" s="83">
        <v>0.99</v>
      </c>
      <c r="S76" s="83">
        <v>0.81</v>
      </c>
      <c r="T76" s="1"/>
      <c r="U76" s="1"/>
      <c r="V76" s="7">
        <v>26</v>
      </c>
      <c r="W76" s="83">
        <v>0.51</v>
      </c>
      <c r="X76" s="83">
        <v>0.71</v>
      </c>
      <c r="Y76" s="83">
        <v>0.84</v>
      </c>
      <c r="Z76" s="83">
        <v>1.1200000000000001</v>
      </c>
      <c r="AA76" s="83">
        <v>1.99</v>
      </c>
      <c r="AB76" s="83">
        <v>2.94</v>
      </c>
      <c r="AC76" s="83">
        <v>2.94</v>
      </c>
      <c r="AD76" s="1"/>
      <c r="AE76" s="1"/>
      <c r="AF76" s="7">
        <v>26</v>
      </c>
      <c r="AG76" s="83">
        <v>0.04</v>
      </c>
      <c r="AH76" s="83">
        <v>0.11</v>
      </c>
      <c r="AI76" s="83">
        <v>0.45</v>
      </c>
      <c r="AJ76" s="83">
        <v>0.31</v>
      </c>
      <c r="AK76" s="83">
        <v>0.62</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0.39</v>
      </c>
      <c r="Q77" s="83">
        <v>0.77</v>
      </c>
      <c r="R77" s="83">
        <v>0.93</v>
      </c>
      <c r="S77" s="83">
        <v>0.74</v>
      </c>
      <c r="T77" s="1"/>
      <c r="U77" s="1"/>
      <c r="V77" s="7">
        <v>27</v>
      </c>
      <c r="W77" s="83">
        <v>0.5</v>
      </c>
      <c r="X77" s="83">
        <v>0.7</v>
      </c>
      <c r="Y77" s="83">
        <v>0.83</v>
      </c>
      <c r="Z77" s="83">
        <v>1.1100000000000001</v>
      </c>
      <c r="AA77" s="83">
        <v>1.98</v>
      </c>
      <c r="AB77" s="83">
        <v>2.93</v>
      </c>
      <c r="AC77" s="83">
        <v>2.93</v>
      </c>
      <c r="AD77" s="1"/>
      <c r="AE77" s="1"/>
      <c r="AF77" s="7">
        <v>27</v>
      </c>
      <c r="AG77" s="83">
        <v>0.04</v>
      </c>
      <c r="AH77" s="83">
        <v>0.11</v>
      </c>
      <c r="AI77" s="83">
        <v>0.47</v>
      </c>
      <c r="AJ77" s="83">
        <v>0.33</v>
      </c>
      <c r="AK77" s="83">
        <v>0.66</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0.22</v>
      </c>
      <c r="P78" s="83">
        <v>0.39</v>
      </c>
      <c r="Q78" s="83">
        <v>0.74</v>
      </c>
      <c r="R78" s="83">
        <v>0.88</v>
      </c>
      <c r="S78" s="83">
        <v>0.68</v>
      </c>
      <c r="T78" s="1"/>
      <c r="U78" s="1"/>
      <c r="V78" s="7">
        <v>28</v>
      </c>
      <c r="W78" s="83">
        <v>0.49</v>
      </c>
      <c r="X78" s="83">
        <v>0.69</v>
      </c>
      <c r="Y78" s="83">
        <v>0.81</v>
      </c>
      <c r="Z78" s="83">
        <v>1.1000000000000001</v>
      </c>
      <c r="AA78" s="83">
        <v>1.97</v>
      </c>
      <c r="AB78" s="83">
        <v>2.92</v>
      </c>
      <c r="AC78" s="83">
        <v>2.92</v>
      </c>
      <c r="AD78" s="1"/>
      <c r="AE78" s="1"/>
      <c r="AF78" s="7">
        <v>28</v>
      </c>
      <c r="AG78" s="83">
        <v>0.04</v>
      </c>
      <c r="AH78" s="83">
        <v>0.11</v>
      </c>
      <c r="AI78" s="83">
        <v>0.49</v>
      </c>
      <c r="AJ78" s="83">
        <v>0.35</v>
      </c>
      <c r="AK78" s="83">
        <v>0.7</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0.39</v>
      </c>
      <c r="Q79" s="83">
        <v>0.71</v>
      </c>
      <c r="R79" s="83">
        <v>0.82</v>
      </c>
      <c r="S79" s="83">
        <v>0.63</v>
      </c>
      <c r="T79" s="1"/>
      <c r="U79" s="1"/>
      <c r="V79" s="7">
        <v>29</v>
      </c>
      <c r="W79" s="83">
        <v>0.48</v>
      </c>
      <c r="X79" s="83">
        <v>0.68</v>
      </c>
      <c r="Y79" s="83">
        <v>0.8</v>
      </c>
      <c r="Z79" s="83">
        <v>1.0900000000000001</v>
      </c>
      <c r="AA79" s="83">
        <v>1.96</v>
      </c>
      <c r="AB79" s="83">
        <v>2.91</v>
      </c>
      <c r="AC79" s="83">
        <v>2.91</v>
      </c>
      <c r="AD79" s="1"/>
      <c r="AE79" s="1"/>
      <c r="AF79" s="7">
        <v>29</v>
      </c>
      <c r="AG79" s="83">
        <v>0.04</v>
      </c>
      <c r="AH79" s="83">
        <v>0.12</v>
      </c>
      <c r="AI79" s="83">
        <v>0.51</v>
      </c>
      <c r="AJ79" s="83">
        <v>0.37</v>
      </c>
      <c r="AK79" s="83">
        <v>0.74</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0.23</v>
      </c>
      <c r="P80" s="84">
        <v>0.39</v>
      </c>
      <c r="Q80" s="84">
        <v>0.69</v>
      </c>
      <c r="R80" s="84">
        <v>0.78</v>
      </c>
      <c r="S80" s="84">
        <v>0.57999999999999996</v>
      </c>
      <c r="T80" s="1"/>
      <c r="U80" s="1"/>
      <c r="V80" s="9">
        <v>30</v>
      </c>
      <c r="W80" s="84">
        <v>0.47</v>
      </c>
      <c r="X80" s="84">
        <v>0.67</v>
      </c>
      <c r="Y80" s="84">
        <v>0.79</v>
      </c>
      <c r="Z80" s="84">
        <v>1.08</v>
      </c>
      <c r="AA80" s="84">
        <v>1.95</v>
      </c>
      <c r="AB80" s="84">
        <v>2.9</v>
      </c>
      <c r="AC80" s="84">
        <v>2.9</v>
      </c>
      <c r="AD80" s="1"/>
      <c r="AE80" s="1"/>
      <c r="AF80" s="9">
        <v>30</v>
      </c>
      <c r="AG80" s="84">
        <v>0.04</v>
      </c>
      <c r="AH80" s="84">
        <v>0.12</v>
      </c>
      <c r="AI80" s="84">
        <v>0.54</v>
      </c>
      <c r="AJ80" s="84">
        <v>0.4</v>
      </c>
      <c r="AK80" s="84">
        <v>0.78</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163</v>
      </c>
      <c r="C10" s="12">
        <v>0</v>
      </c>
      <c r="D10" s="4">
        <v>1</v>
      </c>
      <c r="E10" s="4">
        <v>2</v>
      </c>
      <c r="F10" s="4">
        <v>3</v>
      </c>
      <c r="G10" s="4">
        <v>4</v>
      </c>
      <c r="H10" s="4">
        <v>5</v>
      </c>
      <c r="I10" s="4">
        <v>6</v>
      </c>
      <c r="J10" s="1"/>
      <c r="K10" s="1"/>
      <c r="L10" s="14" t="s">
        <v>163</v>
      </c>
      <c r="M10" s="4">
        <v>0</v>
      </c>
      <c r="N10" s="4">
        <v>1</v>
      </c>
      <c r="O10" s="4">
        <v>2</v>
      </c>
      <c r="P10" s="4">
        <v>3</v>
      </c>
      <c r="Q10" s="4">
        <v>4</v>
      </c>
      <c r="R10" s="4">
        <v>5</v>
      </c>
      <c r="S10" s="4">
        <v>6</v>
      </c>
      <c r="T10" s="1"/>
      <c r="U10" s="1"/>
      <c r="V10" s="14" t="s">
        <v>163</v>
      </c>
      <c r="W10" s="4">
        <v>0</v>
      </c>
      <c r="X10" s="4">
        <v>1</v>
      </c>
      <c r="Y10" s="4">
        <v>2</v>
      </c>
      <c r="Z10" s="4">
        <v>3</v>
      </c>
      <c r="AA10" s="4">
        <v>4</v>
      </c>
      <c r="AB10" s="4">
        <v>5</v>
      </c>
      <c r="AC10" s="4">
        <v>6</v>
      </c>
      <c r="AD10" s="1"/>
      <c r="AE10" s="1"/>
      <c r="AF10" s="14" t="s">
        <v>163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2.34</v>
      </c>
      <c r="S11" s="82">
        <v>12</v>
      </c>
      <c r="T11" s="1"/>
      <c r="U11" s="141" t="s">
        <v>103</v>
      </c>
      <c r="V11" s="5">
        <v>1</v>
      </c>
      <c r="W11" s="82">
        <v>0</v>
      </c>
      <c r="X11" s="82">
        <v>0.03</v>
      </c>
      <c r="Y11" s="82">
        <v>0.25</v>
      </c>
      <c r="Z11" s="82">
        <v>0.98</v>
      </c>
      <c r="AA11" s="82">
        <v>2.11</v>
      </c>
      <c r="AB11" s="82">
        <v>5.22</v>
      </c>
      <c r="AC11" s="82">
        <v>12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2.3199999999999998</v>
      </c>
      <c r="S12" s="83">
        <v>9.65</v>
      </c>
      <c r="T12" s="1"/>
      <c r="U12" s="1"/>
      <c r="V12" s="7">
        <v>2</v>
      </c>
      <c r="W12" s="83">
        <v>0.01</v>
      </c>
      <c r="X12" s="83">
        <v>0.05</v>
      </c>
      <c r="Y12" s="83">
        <v>0.26</v>
      </c>
      <c r="Z12" s="83">
        <v>0.98</v>
      </c>
      <c r="AA12" s="83">
        <v>2.11</v>
      </c>
      <c r="AB12" s="83">
        <v>5.23</v>
      </c>
      <c r="AC12" s="83">
        <v>9.65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0.78</v>
      </c>
      <c r="R13" s="83">
        <v>2.27</v>
      </c>
      <c r="S13" s="83">
        <v>7.86</v>
      </c>
      <c r="T13" s="1"/>
      <c r="U13" s="1"/>
      <c r="V13" s="7">
        <v>3</v>
      </c>
      <c r="W13" s="83">
        <v>0.02</v>
      </c>
      <c r="X13" s="83">
        <v>0.05</v>
      </c>
      <c r="Y13" s="83">
        <v>0.27</v>
      </c>
      <c r="Z13" s="83">
        <v>0.92</v>
      </c>
      <c r="AA13" s="83">
        <v>2.08</v>
      </c>
      <c r="AB13" s="83">
        <v>5.19</v>
      </c>
      <c r="AC13" s="83">
        <v>7.86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0.06</v>
      </c>
      <c r="P14" s="83">
        <v>0.18</v>
      </c>
      <c r="Q14" s="83">
        <v>0.81</v>
      </c>
      <c r="R14" s="83">
        <v>2.19</v>
      </c>
      <c r="S14" s="83">
        <v>6.51</v>
      </c>
      <c r="T14" s="1"/>
      <c r="U14" s="1"/>
      <c r="V14" s="7">
        <v>4</v>
      </c>
      <c r="W14" s="83">
        <v>0.02</v>
      </c>
      <c r="X14" s="83">
        <v>7.0000000000000007E-2</v>
      </c>
      <c r="Y14" s="83">
        <v>0.3</v>
      </c>
      <c r="Z14" s="83">
        <v>0.94</v>
      </c>
      <c r="AA14" s="83">
        <v>2.0699999999999998</v>
      </c>
      <c r="AB14" s="83">
        <v>5.18</v>
      </c>
      <c r="AC14" s="83">
        <v>6.51</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0.82</v>
      </c>
      <c r="R15" s="83">
        <v>2.1</v>
      </c>
      <c r="S15" s="83">
        <v>5.47</v>
      </c>
      <c r="T15" s="1"/>
      <c r="U15" s="1"/>
      <c r="V15" s="7">
        <v>5</v>
      </c>
      <c r="W15" s="83">
        <v>0.04</v>
      </c>
      <c r="X15" s="83">
        <v>0.09</v>
      </c>
      <c r="Y15" s="83">
        <v>0.35</v>
      </c>
      <c r="Z15" s="83">
        <v>0.98</v>
      </c>
      <c r="AA15" s="83">
        <v>2.0699999999999998</v>
      </c>
      <c r="AB15" s="83">
        <v>5.18</v>
      </c>
      <c r="AC15" s="83">
        <v>5.47</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0.83</v>
      </c>
      <c r="R16" s="83">
        <v>2</v>
      </c>
      <c r="S16" s="83">
        <v>4.66</v>
      </c>
      <c r="T16" s="1"/>
      <c r="U16" s="1"/>
      <c r="V16" s="7">
        <v>6</v>
      </c>
      <c r="W16" s="83">
        <v>0.04</v>
      </c>
      <c r="X16" s="83">
        <v>0.11</v>
      </c>
      <c r="Y16" s="83">
        <v>0.39</v>
      </c>
      <c r="Z16" s="83">
        <v>1.02</v>
      </c>
      <c r="AA16" s="83">
        <v>2.0699999999999998</v>
      </c>
      <c r="AB16" s="83">
        <v>5.18</v>
      </c>
      <c r="AC16" s="83">
        <v>5.18</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7.0000000000000007E-2</v>
      </c>
      <c r="P17" s="83">
        <v>0.21</v>
      </c>
      <c r="Q17" s="83">
        <v>0.83</v>
      </c>
      <c r="R17" s="83">
        <v>1.91</v>
      </c>
      <c r="S17" s="83">
        <v>4.03</v>
      </c>
      <c r="T17" s="1"/>
      <c r="U17" s="1"/>
      <c r="V17" s="7">
        <v>7</v>
      </c>
      <c r="W17" s="83">
        <v>0.05</v>
      </c>
      <c r="X17" s="83">
        <v>0.14000000000000001</v>
      </c>
      <c r="Y17" s="83">
        <v>0.4</v>
      </c>
      <c r="Z17" s="83">
        <v>1.05</v>
      </c>
      <c r="AA17" s="83">
        <v>2.0699999999999998</v>
      </c>
      <c r="AB17" s="83">
        <v>5.18</v>
      </c>
      <c r="AC17" s="83">
        <v>5.18</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0.83</v>
      </c>
      <c r="R18" s="83">
        <v>1.81</v>
      </c>
      <c r="S18" s="83">
        <v>3.51</v>
      </c>
      <c r="T18" s="1"/>
      <c r="U18" s="1"/>
      <c r="V18" s="7">
        <v>8</v>
      </c>
      <c r="W18" s="83">
        <v>0.06</v>
      </c>
      <c r="X18" s="83">
        <v>0.14000000000000001</v>
      </c>
      <c r="Y18" s="83">
        <v>0.4</v>
      </c>
      <c r="Z18" s="83">
        <v>1.04</v>
      </c>
      <c r="AA18" s="83">
        <v>2.0699999999999998</v>
      </c>
      <c r="AB18" s="83">
        <v>5.18</v>
      </c>
      <c r="AC18" s="83">
        <v>5.18</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0.82</v>
      </c>
      <c r="R19" s="83">
        <v>1.72</v>
      </c>
      <c r="S19" s="83">
        <v>3.09</v>
      </c>
      <c r="T19" s="1"/>
      <c r="U19" s="1"/>
      <c r="V19" s="7">
        <v>9</v>
      </c>
      <c r="W19" s="83">
        <v>7.0000000000000007E-2</v>
      </c>
      <c r="X19" s="83">
        <v>0.15</v>
      </c>
      <c r="Y19" s="83">
        <v>0.4</v>
      </c>
      <c r="Z19" s="83">
        <v>1.03</v>
      </c>
      <c r="AA19" s="83">
        <v>2.0699999999999998</v>
      </c>
      <c r="AB19" s="83">
        <v>5.18</v>
      </c>
      <c r="AC19" s="83">
        <v>5.18</v>
      </c>
      <c r="AD19" s="1"/>
      <c r="AE19" s="1"/>
      <c r="AF19" s="7">
        <v>9</v>
      </c>
      <c r="AG19" s="83">
        <v>0.03</v>
      </c>
      <c r="AH19" s="83">
        <v>0.05</v>
      </c>
      <c r="AI19" s="83">
        <v>0.09</v>
      </c>
      <c r="AJ19" s="83">
        <v>0.08</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0.08</v>
      </c>
      <c r="P20" s="83">
        <v>0.23</v>
      </c>
      <c r="Q20" s="83">
        <v>0.81</v>
      </c>
      <c r="R20" s="83">
        <v>1.62</v>
      </c>
      <c r="S20" s="83">
        <v>2.75</v>
      </c>
      <c r="T20" s="1"/>
      <c r="U20" s="1"/>
      <c r="V20" s="7">
        <v>10</v>
      </c>
      <c r="W20" s="83">
        <v>0.08</v>
      </c>
      <c r="X20" s="83">
        <v>0.16</v>
      </c>
      <c r="Y20" s="83">
        <v>0.4</v>
      </c>
      <c r="Z20" s="83">
        <v>1.03</v>
      </c>
      <c r="AA20" s="83">
        <v>2.0699999999999998</v>
      </c>
      <c r="AB20" s="83">
        <v>5.18</v>
      </c>
      <c r="AC20" s="83">
        <v>5.18</v>
      </c>
      <c r="AD20" s="1"/>
      <c r="AE20" s="1"/>
      <c r="AF20" s="7">
        <v>10</v>
      </c>
      <c r="AG20" s="83">
        <v>0.04</v>
      </c>
      <c r="AH20" s="83">
        <v>0.05</v>
      </c>
      <c r="AI20" s="83">
        <v>0.1</v>
      </c>
      <c r="AJ20" s="83">
        <v>0.1</v>
      </c>
      <c r="AK20" s="83">
        <v>0.17</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0.79</v>
      </c>
      <c r="R21" s="83">
        <v>1.54</v>
      </c>
      <c r="S21" s="83">
        <v>2.4500000000000002</v>
      </c>
      <c r="T21" s="1"/>
      <c r="U21" s="1"/>
      <c r="V21" s="7">
        <v>11</v>
      </c>
      <c r="W21" s="83">
        <v>0.08</v>
      </c>
      <c r="X21" s="83">
        <v>0.19</v>
      </c>
      <c r="Y21" s="83">
        <v>0.42</v>
      </c>
      <c r="Z21" s="83">
        <v>1.04</v>
      </c>
      <c r="AA21" s="83">
        <v>2.08</v>
      </c>
      <c r="AB21" s="83">
        <v>5.19</v>
      </c>
      <c r="AC21" s="83">
        <v>5.19</v>
      </c>
      <c r="AD21" s="1"/>
      <c r="AE21" s="1"/>
      <c r="AF21" s="7">
        <v>11</v>
      </c>
      <c r="AG21" s="83">
        <v>0.04</v>
      </c>
      <c r="AH21" s="83">
        <v>0.06</v>
      </c>
      <c r="AI21" s="83">
        <v>0.11</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1.45</v>
      </c>
      <c r="S22" s="83">
        <v>2.2000000000000002</v>
      </c>
      <c r="T22" s="1"/>
      <c r="U22" s="1"/>
      <c r="V22" s="7">
        <v>12</v>
      </c>
      <c r="W22" s="83">
        <v>0.09</v>
      </c>
      <c r="X22" s="83">
        <v>0.18</v>
      </c>
      <c r="Y22" s="83">
        <v>0.4</v>
      </c>
      <c r="Z22" s="83">
        <v>1.03</v>
      </c>
      <c r="AA22" s="83">
        <v>2.0699999999999998</v>
      </c>
      <c r="AB22" s="83">
        <v>5.18</v>
      </c>
      <c r="AC22" s="83">
        <v>5.18</v>
      </c>
      <c r="AD22" s="1"/>
      <c r="AE22" s="1"/>
      <c r="AF22" s="7">
        <v>12</v>
      </c>
      <c r="AG22" s="83">
        <v>0.05</v>
      </c>
      <c r="AH22" s="83">
        <v>7.0000000000000007E-2</v>
      </c>
      <c r="AI22" s="83">
        <v>0.12</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0.09</v>
      </c>
      <c r="P23" s="83">
        <v>0.24</v>
      </c>
      <c r="Q23" s="83">
        <v>0.76</v>
      </c>
      <c r="R23" s="83">
        <v>1.37</v>
      </c>
      <c r="S23" s="83">
        <v>1.99</v>
      </c>
      <c r="T23" s="1"/>
      <c r="U23" s="1"/>
      <c r="V23" s="7">
        <v>13</v>
      </c>
      <c r="W23" s="83">
        <v>0.1</v>
      </c>
      <c r="X23" s="83">
        <v>0.19</v>
      </c>
      <c r="Y23" s="83">
        <v>0.41</v>
      </c>
      <c r="Z23" s="83">
        <v>1.04</v>
      </c>
      <c r="AA23" s="83">
        <v>2.0699999999999998</v>
      </c>
      <c r="AB23" s="83">
        <v>5.19</v>
      </c>
      <c r="AC23" s="83">
        <v>5.19</v>
      </c>
      <c r="AD23" s="1"/>
      <c r="AE23" s="1"/>
      <c r="AF23" s="7">
        <v>13</v>
      </c>
      <c r="AG23" s="83">
        <v>0.06</v>
      </c>
      <c r="AH23" s="83">
        <v>7.0000000000000007E-2</v>
      </c>
      <c r="AI23" s="83">
        <v>0.14000000000000001</v>
      </c>
      <c r="AJ23" s="83">
        <v>0.13</v>
      </c>
      <c r="AK23" s="83">
        <v>0.27</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v>
      </c>
      <c r="S24" s="83">
        <v>1.8</v>
      </c>
      <c r="T24" s="1"/>
      <c r="U24" s="1"/>
      <c r="V24" s="7">
        <v>14</v>
      </c>
      <c r="W24" s="83">
        <v>0.1</v>
      </c>
      <c r="X24" s="83">
        <v>0.2</v>
      </c>
      <c r="Y24" s="83">
        <v>0.41</v>
      </c>
      <c r="Z24" s="83">
        <v>1.03</v>
      </c>
      <c r="AA24" s="83">
        <v>2.0699999999999998</v>
      </c>
      <c r="AB24" s="83">
        <v>5.18</v>
      </c>
      <c r="AC24" s="83">
        <v>5.18</v>
      </c>
      <c r="AD24" s="1"/>
      <c r="AE24" s="1"/>
      <c r="AF24" s="7">
        <v>14</v>
      </c>
      <c r="AG24" s="83">
        <v>0.06</v>
      </c>
      <c r="AH24" s="83">
        <v>0.08</v>
      </c>
      <c r="AI24" s="83">
        <v>0.15</v>
      </c>
      <c r="AJ24" s="83">
        <v>0.14000000000000001</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1.23</v>
      </c>
      <c r="S25" s="83">
        <v>1.64</v>
      </c>
      <c r="T25" s="1"/>
      <c r="U25" s="1"/>
      <c r="V25" s="7">
        <v>15</v>
      </c>
      <c r="W25" s="83">
        <v>0.12</v>
      </c>
      <c r="X25" s="83">
        <v>0.18</v>
      </c>
      <c r="Y25" s="83">
        <v>0.4</v>
      </c>
      <c r="Z25" s="83">
        <v>1.02</v>
      </c>
      <c r="AA25" s="83">
        <v>2.06</v>
      </c>
      <c r="AB25" s="83">
        <v>5.17</v>
      </c>
      <c r="AC25" s="83">
        <v>5.17</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1.1599999999999999</v>
      </c>
      <c r="S26" s="83">
        <v>1.5</v>
      </c>
      <c r="T26" s="1"/>
      <c r="U26" s="1"/>
      <c r="V26" s="7">
        <v>16</v>
      </c>
      <c r="W26" s="83">
        <v>0.12</v>
      </c>
      <c r="X26" s="83">
        <v>0.17</v>
      </c>
      <c r="Y26" s="83">
        <v>0.39</v>
      </c>
      <c r="Z26" s="83">
        <v>1.01</v>
      </c>
      <c r="AA26" s="83">
        <v>2.0499999999999998</v>
      </c>
      <c r="AB26" s="83">
        <v>5.16</v>
      </c>
      <c r="AC26" s="83">
        <v>5.16</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1.1000000000000001</v>
      </c>
      <c r="S27" s="83">
        <v>1.37</v>
      </c>
      <c r="T27" s="1"/>
      <c r="U27" s="1"/>
      <c r="V27" s="7">
        <v>17</v>
      </c>
      <c r="W27" s="83">
        <v>0.13</v>
      </c>
      <c r="X27" s="83">
        <v>0.17</v>
      </c>
      <c r="Y27" s="83">
        <v>0.39</v>
      </c>
      <c r="Z27" s="83">
        <v>1.01</v>
      </c>
      <c r="AA27" s="83">
        <v>2.0499999999999998</v>
      </c>
      <c r="AB27" s="83">
        <v>5.16</v>
      </c>
      <c r="AC27" s="83">
        <v>5.16</v>
      </c>
      <c r="AD27" s="1"/>
      <c r="AE27" s="1"/>
      <c r="AF27" s="7">
        <v>17</v>
      </c>
      <c r="AG27" s="83">
        <v>0.08</v>
      </c>
      <c r="AH27" s="83">
        <v>0.09</v>
      </c>
      <c r="AI27" s="83">
        <v>0.18</v>
      </c>
      <c r="AJ27" s="83">
        <v>0.18</v>
      </c>
      <c r="AK27" s="83">
        <v>0.39</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0.65</v>
      </c>
      <c r="R28" s="83">
        <v>1.04</v>
      </c>
      <c r="S28" s="83">
        <v>1.26</v>
      </c>
      <c r="T28" s="1"/>
      <c r="U28" s="1"/>
      <c r="V28" s="7">
        <v>18</v>
      </c>
      <c r="W28" s="83">
        <v>0.13</v>
      </c>
      <c r="X28" s="83">
        <v>0.17</v>
      </c>
      <c r="Y28" s="83">
        <v>0.39</v>
      </c>
      <c r="Z28" s="83">
        <v>1.01</v>
      </c>
      <c r="AA28" s="83">
        <v>2.0499999999999998</v>
      </c>
      <c r="AB28" s="83">
        <v>5.16</v>
      </c>
      <c r="AC28" s="83">
        <v>5.16</v>
      </c>
      <c r="AD28" s="1"/>
      <c r="AE28" s="1"/>
      <c r="AF28" s="7">
        <v>18</v>
      </c>
      <c r="AG28" s="83">
        <v>0.08</v>
      </c>
      <c r="AH28" s="83">
        <v>0.1</v>
      </c>
      <c r="AI28" s="83">
        <v>0.19</v>
      </c>
      <c r="AJ28" s="83">
        <v>0.2</v>
      </c>
      <c r="AK28" s="83">
        <v>0.42</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0.63</v>
      </c>
      <c r="R29" s="83">
        <v>0.98</v>
      </c>
      <c r="S29" s="83">
        <v>1.1599999999999999</v>
      </c>
      <c r="T29" s="1"/>
      <c r="U29" s="1"/>
      <c r="V29" s="7">
        <v>19</v>
      </c>
      <c r="W29" s="83">
        <v>0.14000000000000001</v>
      </c>
      <c r="X29" s="83">
        <v>0.18</v>
      </c>
      <c r="Y29" s="83">
        <v>0.39</v>
      </c>
      <c r="Z29" s="83">
        <v>1.02</v>
      </c>
      <c r="AA29" s="83">
        <v>2.06</v>
      </c>
      <c r="AB29" s="83">
        <v>5.17</v>
      </c>
      <c r="AC29" s="83">
        <v>5.17</v>
      </c>
      <c r="AD29" s="1"/>
      <c r="AE29" s="1"/>
      <c r="AF29" s="7">
        <v>19</v>
      </c>
      <c r="AG29" s="83">
        <v>0.09</v>
      </c>
      <c r="AH29" s="83">
        <v>0.1</v>
      </c>
      <c r="AI29" s="83">
        <v>0.19</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0.61</v>
      </c>
      <c r="R30" s="83">
        <v>0.93</v>
      </c>
      <c r="S30" s="83">
        <v>1.07</v>
      </c>
      <c r="T30" s="1"/>
      <c r="U30" s="1"/>
      <c r="V30" s="7">
        <v>20</v>
      </c>
      <c r="W30" s="83">
        <v>0.15</v>
      </c>
      <c r="X30" s="83">
        <v>0.18</v>
      </c>
      <c r="Y30" s="83">
        <v>0.4</v>
      </c>
      <c r="Z30" s="83">
        <v>1.02</v>
      </c>
      <c r="AA30" s="83">
        <v>2.06</v>
      </c>
      <c r="AB30" s="83">
        <v>5.17</v>
      </c>
      <c r="AC30" s="83">
        <v>5.17</v>
      </c>
      <c r="AD30" s="1"/>
      <c r="AE30" s="1"/>
      <c r="AF30" s="7">
        <v>20</v>
      </c>
      <c r="AG30" s="83">
        <v>0.1</v>
      </c>
      <c r="AH30" s="83">
        <v>0.11</v>
      </c>
      <c r="AI30" s="83">
        <v>0.2</v>
      </c>
      <c r="AJ30" s="83">
        <v>0.22</v>
      </c>
      <c r="AK30" s="83">
        <v>0.47</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0.05</v>
      </c>
      <c r="N31" s="83">
        <v>0.08</v>
      </c>
      <c r="O31" s="83">
        <v>0.12</v>
      </c>
      <c r="P31" s="83">
        <v>0.25</v>
      </c>
      <c r="Q31" s="83">
        <v>0.59</v>
      </c>
      <c r="R31" s="83">
        <v>0.88</v>
      </c>
      <c r="S31" s="83">
        <v>0.99</v>
      </c>
      <c r="T31" s="1"/>
      <c r="U31" s="1"/>
      <c r="V31" s="7">
        <v>21</v>
      </c>
      <c r="W31" s="83">
        <v>0.15</v>
      </c>
      <c r="X31" s="83">
        <v>0.2</v>
      </c>
      <c r="Y31" s="83">
        <v>0.4</v>
      </c>
      <c r="Z31" s="83">
        <v>1.03</v>
      </c>
      <c r="AA31" s="83">
        <v>2.06</v>
      </c>
      <c r="AB31" s="83">
        <v>5.18</v>
      </c>
      <c r="AC31" s="83">
        <v>5.18</v>
      </c>
      <c r="AD31" s="1"/>
      <c r="AE31" s="1"/>
      <c r="AF31" s="7">
        <v>21</v>
      </c>
      <c r="AG31" s="83">
        <v>0.1</v>
      </c>
      <c r="AH31" s="83">
        <v>0.12</v>
      </c>
      <c r="AI31" s="83">
        <v>0.21</v>
      </c>
      <c r="AJ31" s="83">
        <v>0.23</v>
      </c>
      <c r="AK31" s="83">
        <v>0.5</v>
      </c>
      <c r="AL31" s="83">
        <v>0.16</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0.56999999999999995</v>
      </c>
      <c r="R32" s="83">
        <v>0.83</v>
      </c>
      <c r="S32" s="83">
        <v>0.92</v>
      </c>
      <c r="T32" s="1"/>
      <c r="U32" s="1"/>
      <c r="V32" s="7">
        <v>22</v>
      </c>
      <c r="W32" s="83">
        <v>0.17</v>
      </c>
      <c r="X32" s="83">
        <v>0.2</v>
      </c>
      <c r="Y32" s="83">
        <v>0.4</v>
      </c>
      <c r="Z32" s="83">
        <v>1.03</v>
      </c>
      <c r="AA32" s="83">
        <v>2.06</v>
      </c>
      <c r="AB32" s="83">
        <v>5.18</v>
      </c>
      <c r="AC32" s="83">
        <v>5.18</v>
      </c>
      <c r="AD32" s="1"/>
      <c r="AE32" s="1"/>
      <c r="AF32" s="7">
        <v>22</v>
      </c>
      <c r="AG32" s="83">
        <v>0.11</v>
      </c>
      <c r="AH32" s="83">
        <v>0.12</v>
      </c>
      <c r="AI32" s="83">
        <v>0.22</v>
      </c>
      <c r="AJ32" s="83">
        <v>0.25</v>
      </c>
      <c r="AK32" s="83">
        <v>0.52</v>
      </c>
      <c r="AL32" s="83">
        <v>0.18</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0.55000000000000004</v>
      </c>
      <c r="R33" s="83">
        <v>0.79</v>
      </c>
      <c r="S33" s="83">
        <v>0.85</v>
      </c>
      <c r="T33" s="1"/>
      <c r="U33" s="1"/>
      <c r="V33" s="7">
        <v>23</v>
      </c>
      <c r="W33" s="83">
        <v>0.17</v>
      </c>
      <c r="X33" s="83">
        <v>0.21</v>
      </c>
      <c r="Y33" s="83">
        <v>0.4</v>
      </c>
      <c r="Z33" s="83">
        <v>1.03</v>
      </c>
      <c r="AA33" s="83">
        <v>2.06</v>
      </c>
      <c r="AB33" s="83">
        <v>5.17</v>
      </c>
      <c r="AC33" s="83">
        <v>5.17</v>
      </c>
      <c r="AD33" s="1"/>
      <c r="AE33" s="1"/>
      <c r="AF33" s="7">
        <v>23</v>
      </c>
      <c r="AG33" s="83">
        <v>0.11</v>
      </c>
      <c r="AH33" s="83">
        <v>0.13</v>
      </c>
      <c r="AI33" s="83">
        <v>0.23</v>
      </c>
      <c r="AJ33" s="83">
        <v>0.26</v>
      </c>
      <c r="AK33" s="83">
        <v>0.54</v>
      </c>
      <c r="AL33" s="83">
        <v>0.2</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0.53</v>
      </c>
      <c r="R34" s="83">
        <v>0.75</v>
      </c>
      <c r="S34" s="83">
        <v>0.79</v>
      </c>
      <c r="T34" s="1"/>
      <c r="U34" s="1"/>
      <c r="V34" s="7">
        <v>24</v>
      </c>
      <c r="W34" s="83">
        <v>0.18</v>
      </c>
      <c r="X34" s="83">
        <v>0.21</v>
      </c>
      <c r="Y34" s="83">
        <v>0.4</v>
      </c>
      <c r="Z34" s="83">
        <v>1.02</v>
      </c>
      <c r="AA34" s="83">
        <v>2.06</v>
      </c>
      <c r="AB34" s="83">
        <v>5.17</v>
      </c>
      <c r="AC34" s="83">
        <v>5.17</v>
      </c>
      <c r="AD34" s="1"/>
      <c r="AE34" s="1"/>
      <c r="AF34" s="7">
        <v>24</v>
      </c>
      <c r="AG34" s="83">
        <v>0.12</v>
      </c>
      <c r="AH34" s="83">
        <v>0.13</v>
      </c>
      <c r="AI34" s="83">
        <v>0.24</v>
      </c>
      <c r="AJ34" s="83">
        <v>0.27</v>
      </c>
      <c r="AK34" s="83">
        <v>0.56000000000000005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0.24</v>
      </c>
      <c r="Q35" s="83">
        <v>0.52</v>
      </c>
      <c r="R35" s="83">
        <v>0.71</v>
      </c>
      <c r="S35" s="83">
        <v>0.74</v>
      </c>
      <c r="T35" s="1"/>
      <c r="U35" s="1"/>
      <c r="V35" s="7">
        <v>25</v>
      </c>
      <c r="W35" s="83">
        <v>0.18</v>
      </c>
      <c r="X35" s="83">
        <v>0.22</v>
      </c>
      <c r="Y35" s="83">
        <v>0.4</v>
      </c>
      <c r="Z35" s="83">
        <v>1.02</v>
      </c>
      <c r="AA35" s="83">
        <v>2.06</v>
      </c>
      <c r="AB35" s="83">
        <v>5.17</v>
      </c>
      <c r="AC35" s="83">
        <v>5.17</v>
      </c>
      <c r="AD35" s="1"/>
      <c r="AE35" s="1"/>
      <c r="AF35" s="7">
        <v>25</v>
      </c>
      <c r="AG35" s="83">
        <v>0.12</v>
      </c>
      <c r="AH35" s="83">
        <v>0.14000000000000001</v>
      </c>
      <c r="AI35" s="83">
        <v>0.25</v>
      </c>
      <c r="AJ35" s="83">
        <v>0.28999999999999998</v>
      </c>
      <c r="AK35" s="83">
        <v>0.57999999999999996</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0.12</v>
      </c>
      <c r="P36" s="83">
        <v>0.24</v>
      </c>
      <c r="Q36" s="83">
        <v>0.5</v>
      </c>
      <c r="R36" s="83">
        <v>0.67</v>
      </c>
      <c r="S36" s="83">
        <v>0.69</v>
      </c>
      <c r="T36" s="1"/>
      <c r="U36" s="1"/>
      <c r="V36" s="7">
        <v>26</v>
      </c>
      <c r="W36" s="83">
        <v>0.19</v>
      </c>
      <c r="X36" s="83">
        <v>0.23</v>
      </c>
      <c r="Y36" s="83">
        <v>0.4</v>
      </c>
      <c r="Z36" s="83">
        <v>1.02</v>
      </c>
      <c r="AA36" s="83">
        <v>2.06</v>
      </c>
      <c r="AB36" s="83">
        <v>5.17</v>
      </c>
      <c r="AC36" s="83">
        <v>5.17</v>
      </c>
      <c r="AD36" s="1"/>
      <c r="AE36" s="1"/>
      <c r="AF36" s="7">
        <v>26</v>
      </c>
      <c r="AG36" s="83">
        <v>0.13</v>
      </c>
      <c r="AH36" s="83">
        <v>0.14000000000000001</v>
      </c>
      <c r="AI36" s="83">
        <v>0.26</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0.48</v>
      </c>
      <c r="R37" s="83">
        <v>0.64</v>
      </c>
      <c r="S37" s="83">
        <v>0.64</v>
      </c>
      <c r="T37" s="1"/>
      <c r="U37" s="1"/>
      <c r="V37" s="7">
        <v>27</v>
      </c>
      <c r="W37" s="83">
        <v>0.19</v>
      </c>
      <c r="X37" s="83">
        <v>0.24</v>
      </c>
      <c r="Y37" s="83">
        <v>0.41</v>
      </c>
      <c r="Z37" s="83">
        <v>1.02</v>
      </c>
      <c r="AA37" s="83">
        <v>2.06</v>
      </c>
      <c r="AB37" s="83">
        <v>5.17</v>
      </c>
      <c r="AC37" s="83">
        <v>5.17</v>
      </c>
      <c r="AD37" s="1"/>
      <c r="AE37" s="1"/>
      <c r="AF37" s="7">
        <v>27</v>
      </c>
      <c r="AG37" s="83">
        <v>0.13</v>
      </c>
      <c r="AH37" s="83">
        <v>0.15</v>
      </c>
      <c r="AI37" s="83">
        <v>0.28000000000000003</v>
      </c>
      <c r="AJ37" s="83">
        <v>0.31</v>
      </c>
      <c r="AK37" s="83">
        <v>0.61</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0.06</v>
      </c>
      <c r="N38" s="83">
        <v>0.09</v>
      </c>
      <c r="O38" s="83">
        <v>0.13</v>
      </c>
      <c r="P38" s="83">
        <v>0.24</v>
      </c>
      <c r="Q38" s="83">
        <v>0.47</v>
      </c>
      <c r="R38" s="83">
        <v>0.61</v>
      </c>
      <c r="S38" s="83">
        <v>0.6</v>
      </c>
      <c r="T38" s="1"/>
      <c r="U38" s="1"/>
      <c r="V38" s="7">
        <v>28</v>
      </c>
      <c r="W38" s="83">
        <v>0.2</v>
      </c>
      <c r="X38" s="83">
        <v>0.24</v>
      </c>
      <c r="Y38" s="83">
        <v>0.42</v>
      </c>
      <c r="Z38" s="83">
        <v>1.02</v>
      </c>
      <c r="AA38" s="83">
        <v>2.06</v>
      </c>
      <c r="AB38" s="83">
        <v>5.17</v>
      </c>
      <c r="AC38" s="83">
        <v>5.17</v>
      </c>
      <c r="AD38" s="1"/>
      <c r="AE38" s="1"/>
      <c r="AF38" s="7">
        <v>28</v>
      </c>
      <c r="AG38" s="83">
        <v>0.14000000000000001</v>
      </c>
      <c r="AH38" s="83">
        <v>0.15</v>
      </c>
      <c r="AI38" s="83">
        <v>0.28999999999999998</v>
      </c>
      <c r="AJ38" s="83">
        <v>0.32</v>
      </c>
      <c r="AK38" s="83">
        <v>0.63</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0.23</v>
      </c>
      <c r="Q39" s="83">
        <v>0.45</v>
      </c>
      <c r="R39" s="83">
        <v>0.57999999999999996</v>
      </c>
      <c r="S39" s="83">
        <v>0.56000000000000005</v>
      </c>
      <c r="T39" s="1"/>
      <c r="U39" s="1"/>
      <c r="V39" s="7">
        <v>29</v>
      </c>
      <c r="W39" s="83">
        <v>0.21</v>
      </c>
      <c r="X39" s="83">
        <v>0.25</v>
      </c>
      <c r="Y39" s="83">
        <v>0.43</v>
      </c>
      <c r="Z39" s="83">
        <v>1.02</v>
      </c>
      <c r="AA39" s="83">
        <v>2.06</v>
      </c>
      <c r="AB39" s="83">
        <v>5.17</v>
      </c>
      <c r="AC39" s="83">
        <v>5.17</v>
      </c>
      <c r="AD39" s="1"/>
      <c r="AE39" s="1"/>
      <c r="AF39" s="7">
        <v>29</v>
      </c>
      <c r="AG39" s="83">
        <v>0.14000000000000001</v>
      </c>
      <c r="AH39" s="83">
        <v>0.16</v>
      </c>
      <c r="AI39" s="83">
        <v>0.3</v>
      </c>
      <c r="AJ39" s="83">
        <v>0.34</v>
      </c>
      <c r="AK39" s="83">
        <v>0.64</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0.23</v>
      </c>
      <c r="Q40" s="84">
        <v>0.43</v>
      </c>
      <c r="R40" s="84">
        <v>0.55000000000000004</v>
      </c>
      <c r="S40" s="84">
        <v>0.53</v>
      </c>
      <c r="T40" s="1"/>
      <c r="U40" s="1"/>
      <c r="V40" s="9">
        <v>30</v>
      </c>
      <c r="W40" s="84">
        <v>0.22</v>
      </c>
      <c r="X40" s="84">
        <v>0.26</v>
      </c>
      <c r="Y40" s="84">
        <v>0.44</v>
      </c>
      <c r="Z40" s="84">
        <v>1.02</v>
      </c>
      <c r="AA40" s="84">
        <v>2.06</v>
      </c>
      <c r="AB40" s="84">
        <v>5.17</v>
      </c>
      <c r="AC40" s="84">
        <v>5.17</v>
      </c>
      <c r="AD40" s="1"/>
      <c r="AE40" s="1"/>
      <c r="AF40" s="9">
        <v>30</v>
      </c>
      <c r="AG40" s="84">
        <v>0.15</v>
      </c>
      <c r="AH40" s="84">
        <v>0.17</v>
      </c>
      <c r="AI40" s="84">
        <v>0.31</v>
      </c>
      <c r="AJ40" s="84">
        <v>0.35</v>
      </c>
      <c r="AK40" s="84">
        <v>0.66</v>
      </c>
      <c r="AL40" s="84">
        <v>0.31</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163</v>
      </c>
      <c r="C50" s="12">
        <v>0</v>
      </c>
      <c r="D50" s="4">
        <v>1</v>
      </c>
      <c r="E50" s="4">
        <v>2</v>
      </c>
      <c r="F50" s="4">
        <v>3</v>
      </c>
      <c r="G50" s="4">
        <v>4</v>
      </c>
      <c r="H50" s="4">
        <v>5</v>
      </c>
      <c r="I50" s="4">
        <v>6</v>
      </c>
      <c r="J50" s="1"/>
      <c r="K50" s="1"/>
      <c r="L50" s="14" t="s">
        <v>163</v>
      </c>
      <c r="M50" s="4">
        <v>0</v>
      </c>
      <c r="N50" s="4">
        <v>1</v>
      </c>
      <c r="O50" s="4">
        <v>2</v>
      </c>
      <c r="P50" s="4">
        <v>3</v>
      </c>
      <c r="Q50" s="4">
        <v>4</v>
      </c>
      <c r="R50" s="4">
        <v>5</v>
      </c>
      <c r="S50" s="4">
        <v>6</v>
      </c>
      <c r="T50" s="1"/>
      <c r="U50" s="1"/>
      <c r="V50" s="14" t="s">
        <v>163</v>
      </c>
      <c r="W50" s="4">
        <v>0</v>
      </c>
      <c r="X50" s="4">
        <v>1</v>
      </c>
      <c r="Y50" s="4">
        <v>2</v>
      </c>
      <c r="Z50" s="4">
        <v>3</v>
      </c>
      <c r="AA50" s="4">
        <v>4</v>
      </c>
      <c r="AB50" s="4">
        <v>5</v>
      </c>
      <c r="AC50" s="4">
        <v>6</v>
      </c>
      <c r="AD50" s="1"/>
      <c r="AE50" s="1"/>
      <c r="AF50" s="14" t="s">
        <v>163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0.49</v>
      </c>
      <c r="R51" s="82">
        <v>2.99</v>
      </c>
      <c r="S51" s="82">
        <v>31.6</v>
      </c>
      <c r="T51" s="1"/>
      <c r="U51" s="140" t="s">
        <v>103</v>
      </c>
      <c r="V51" s="5">
        <v>1</v>
      </c>
      <c r="W51" s="82">
        <v>0</v>
      </c>
      <c r="X51" s="82">
        <v>0</v>
      </c>
      <c r="Y51" s="82">
        <v>0.03</v>
      </c>
      <c r="Z51" s="82">
        <v>0.24</v>
      </c>
      <c r="AA51" s="82">
        <v>1.43</v>
      </c>
      <c r="AB51" s="82">
        <v>2.99</v>
      </c>
      <c r="AC51" s="82">
        <v>31.6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0.61</v>
      </c>
      <c r="R52" s="83">
        <v>3.43</v>
      </c>
      <c r="S52" s="83">
        <v>23.45</v>
      </c>
      <c r="T52" s="1"/>
      <c r="U52" s="1"/>
      <c r="V52" s="7">
        <v>2</v>
      </c>
      <c r="W52" s="83">
        <v>0</v>
      </c>
      <c r="X52" s="83">
        <v>0.01</v>
      </c>
      <c r="Y52" s="83">
        <v>0.06</v>
      </c>
      <c r="Z52" s="83">
        <v>0.25</v>
      </c>
      <c r="AA52" s="83">
        <v>1.44</v>
      </c>
      <c r="AB52" s="83">
        <v>3.43</v>
      </c>
      <c r="AC52" s="83">
        <v>23.45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0.04</v>
      </c>
      <c r="P53" s="83">
        <v>0.15</v>
      </c>
      <c r="Q53" s="83">
        <v>0.72</v>
      </c>
      <c r="R53" s="83">
        <v>3.59</v>
      </c>
      <c r="S53" s="83">
        <v>17.63</v>
      </c>
      <c r="T53" s="1"/>
      <c r="U53" s="1"/>
      <c r="V53" s="7">
        <v>3</v>
      </c>
      <c r="W53" s="83">
        <v>0.01</v>
      </c>
      <c r="X53" s="83">
        <v>0.01</v>
      </c>
      <c r="Y53" s="83">
        <v>0.08</v>
      </c>
      <c r="Z53" s="83">
        <v>0.3</v>
      </c>
      <c r="AA53" s="83">
        <v>1.39</v>
      </c>
      <c r="AB53" s="83">
        <v>3.59</v>
      </c>
      <c r="AC53" s="83">
        <v>17.63</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0.16</v>
      </c>
      <c r="Q54" s="83">
        <v>0.82</v>
      </c>
      <c r="R54" s="83">
        <v>3.59</v>
      </c>
      <c r="S54" s="83">
        <v>13.58</v>
      </c>
      <c r="T54" s="1"/>
      <c r="U54" s="1"/>
      <c r="V54" s="7">
        <v>4</v>
      </c>
      <c r="W54" s="83">
        <v>0.01</v>
      </c>
      <c r="X54" s="83">
        <v>0.03</v>
      </c>
      <c r="Y54" s="83">
        <v>0.11</v>
      </c>
      <c r="Z54" s="83">
        <v>0.34</v>
      </c>
      <c r="AA54" s="83">
        <v>1.37</v>
      </c>
      <c r="AB54" s="83">
        <v>3.59</v>
      </c>
      <c r="AC54" s="83">
        <v>13.58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v>
      </c>
      <c r="R55" s="83">
        <v>3.51</v>
      </c>
      <c r="S55" s="83">
        <v>10.73</v>
      </c>
      <c r="T55" s="1"/>
      <c r="U55" s="1"/>
      <c r="V55" s="7">
        <v>5</v>
      </c>
      <c r="W55" s="83">
        <v>0.01</v>
      </c>
      <c r="X55" s="83">
        <v>0.04</v>
      </c>
      <c r="Y55" s="83">
        <v>0.14000000000000001</v>
      </c>
      <c r="Z55" s="83">
        <v>0.36</v>
      </c>
      <c r="AA55" s="83">
        <v>1.37</v>
      </c>
      <c r="AB55" s="83">
        <v>3.51</v>
      </c>
      <c r="AC55" s="83">
        <v>10.73</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0.97</v>
      </c>
      <c r="R56" s="83">
        <v>3.38</v>
      </c>
      <c r="S56" s="83">
        <v>8.68</v>
      </c>
      <c r="T56" s="1"/>
      <c r="U56" s="1"/>
      <c r="V56" s="7">
        <v>6</v>
      </c>
      <c r="W56" s="83">
        <v>0.02</v>
      </c>
      <c r="X56" s="83">
        <v>0.04</v>
      </c>
      <c r="Y56" s="83">
        <v>0.16</v>
      </c>
      <c r="Z56" s="83">
        <v>0.39</v>
      </c>
      <c r="AA56" s="83">
        <v>1.37</v>
      </c>
      <c r="AB56" s="83">
        <v>3.38</v>
      </c>
      <c r="AC56" s="83">
        <v>8.68</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1.02</v>
      </c>
      <c r="R57" s="83">
        <v>3.22</v>
      </c>
      <c r="S57" s="83">
        <v>7.16</v>
      </c>
      <c r="T57" s="1"/>
      <c r="U57" s="1"/>
      <c r="V57" s="7">
        <v>7</v>
      </c>
      <c r="W57" s="83">
        <v>0.02</v>
      </c>
      <c r="X57" s="83">
        <v>0.06</v>
      </c>
      <c r="Y57" s="83">
        <v>0.19</v>
      </c>
      <c r="Z57" s="83">
        <v>0.41</v>
      </c>
      <c r="AA57" s="83">
        <v>1.37</v>
      </c>
      <c r="AB57" s="83">
        <v>3.22</v>
      </c>
      <c r="AC57" s="83">
        <v>7.16</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1.06</v>
      </c>
      <c r="R58" s="83">
        <v>3.05</v>
      </c>
      <c r="S58" s="83">
        <v>6.01</v>
      </c>
      <c r="T58" s="1"/>
      <c r="U58" s="1"/>
      <c r="V58" s="7">
        <v>8</v>
      </c>
      <c r="W58" s="83">
        <v>0.02</v>
      </c>
      <c r="X58" s="83">
        <v>0.06</v>
      </c>
      <c r="Y58" s="83">
        <v>0.22</v>
      </c>
      <c r="Z58" s="83">
        <v>0.43</v>
      </c>
      <c r="AA58" s="83">
        <v>1.37</v>
      </c>
      <c r="AB58" s="83">
        <v>3.05</v>
      </c>
      <c r="AC58" s="83">
        <v>6.01</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0.08</v>
      </c>
      <c r="P59" s="83">
        <v>0.25</v>
      </c>
      <c r="Q59" s="83">
        <v>1.08</v>
      </c>
      <c r="R59" s="83">
        <v>2.87</v>
      </c>
      <c r="S59" s="83">
        <v>5.1100000000000003</v>
      </c>
      <c r="T59" s="1"/>
      <c r="U59" s="1"/>
      <c r="V59" s="7">
        <v>9</v>
      </c>
      <c r="W59" s="83">
        <v>0.03</v>
      </c>
      <c r="X59" s="83">
        <v>7.0000000000000007E-2</v>
      </c>
      <c r="Y59" s="83">
        <v>0.23</v>
      </c>
      <c r="Z59" s="83">
        <v>0.46</v>
      </c>
      <c r="AA59" s="83">
        <v>1.36</v>
      </c>
      <c r="AB59" s="83">
        <v>2.87</v>
      </c>
      <c r="AC59" s="83">
        <v>5.1100000000000003</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1.1000000000000001</v>
      </c>
      <c r="R60" s="83">
        <v>2.7</v>
      </c>
      <c r="S60" s="83">
        <v>4.3899999999999997</v>
      </c>
      <c r="T60" s="1"/>
      <c r="U60" s="1"/>
      <c r="V60" s="7">
        <v>10</v>
      </c>
      <c r="W60" s="83">
        <v>0.04</v>
      </c>
      <c r="X60" s="83">
        <v>0.08</v>
      </c>
      <c r="Y60" s="83">
        <v>0.26</v>
      </c>
      <c r="Z60" s="83">
        <v>0.48</v>
      </c>
      <c r="AA60" s="83">
        <v>1.36</v>
      </c>
      <c r="AB60" s="83">
        <v>2.7</v>
      </c>
      <c r="AC60" s="83">
        <v>4.3899999999999997</v>
      </c>
      <c r="AD60" s="1"/>
      <c r="AE60" s="1"/>
      <c r="AF60" s="7">
        <v>10</v>
      </c>
      <c r="AG60" s="83">
        <v>0.03</v>
      </c>
      <c r="AH60" s="83">
        <v>0.05</v>
      </c>
      <c r="AI60" s="83">
        <v>0.17</v>
      </c>
      <c r="AJ60" s="83">
        <v>7.0000000000000007E-2</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0.28000000000000003</v>
      </c>
      <c r="Q61" s="83">
        <v>1.1000000000000001</v>
      </c>
      <c r="R61" s="83">
        <v>2.5299999999999998</v>
      </c>
      <c r="S61" s="83">
        <v>3.81</v>
      </c>
      <c r="T61" s="1"/>
      <c r="U61" s="1"/>
      <c r="V61" s="7">
        <v>11</v>
      </c>
      <c r="W61" s="83">
        <v>0.04</v>
      </c>
      <c r="X61" s="83">
        <v>0.09</v>
      </c>
      <c r="Y61" s="83">
        <v>0.28999999999999998</v>
      </c>
      <c r="Z61" s="83">
        <v>0.5</v>
      </c>
      <c r="AA61" s="83">
        <v>1.37</v>
      </c>
      <c r="AB61" s="83">
        <v>2.5299999999999998</v>
      </c>
      <c r="AC61" s="83">
        <v>3.81</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1.1000000000000001</v>
      </c>
      <c r="R62" s="83">
        <v>2.37</v>
      </c>
      <c r="S62" s="83">
        <v>3.32</v>
      </c>
      <c r="T62" s="1"/>
      <c r="U62" s="1"/>
      <c r="V62" s="7">
        <v>12</v>
      </c>
      <c r="W62" s="83">
        <v>0.04</v>
      </c>
      <c r="X62" s="83">
        <v>0.1</v>
      </c>
      <c r="Y62" s="83">
        <v>0.31</v>
      </c>
      <c r="Z62" s="83">
        <v>0.49</v>
      </c>
      <c r="AA62" s="83">
        <v>1.36</v>
      </c>
      <c r="AB62" s="83">
        <v>2.37</v>
      </c>
      <c r="AC62" s="83">
        <v>3.32</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1.0900000000000001</v>
      </c>
      <c r="R63" s="83">
        <v>2.2200000000000002</v>
      </c>
      <c r="S63" s="83">
        <v>2.92</v>
      </c>
      <c r="T63" s="1"/>
      <c r="U63" s="1"/>
      <c r="V63" s="7">
        <v>13</v>
      </c>
      <c r="W63" s="83">
        <v>0.04</v>
      </c>
      <c r="X63" s="83">
        <v>0.1</v>
      </c>
      <c r="Y63" s="83">
        <v>0.34</v>
      </c>
      <c r="Z63" s="83">
        <v>0.5</v>
      </c>
      <c r="AA63" s="83">
        <v>1.37</v>
      </c>
      <c r="AB63" s="83">
        <v>2.3199999999999998</v>
      </c>
      <c r="AC63" s="83">
        <v>2.92</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1.08</v>
      </c>
      <c r="R64" s="83">
        <v>2.08</v>
      </c>
      <c r="S64" s="83">
        <v>2.58</v>
      </c>
      <c r="T64" s="1"/>
      <c r="U64" s="1"/>
      <c r="V64" s="7">
        <v>14</v>
      </c>
      <c r="W64" s="83">
        <v>0.04</v>
      </c>
      <c r="X64" s="83">
        <v>0.12</v>
      </c>
      <c r="Y64" s="83">
        <v>0.35</v>
      </c>
      <c r="Z64" s="83">
        <v>0.5</v>
      </c>
      <c r="AA64" s="83">
        <v>1.37</v>
      </c>
      <c r="AB64" s="83">
        <v>2.31</v>
      </c>
      <c r="AC64" s="83">
        <v>2.58</v>
      </c>
      <c r="AD64" s="1"/>
      <c r="AE64" s="1"/>
      <c r="AF64" s="7">
        <v>14</v>
      </c>
      <c r="AG64" s="83">
        <v>0.03</v>
      </c>
      <c r="AH64" s="83">
        <v>7.0000000000000007E-2</v>
      </c>
      <c r="AI64" s="83">
        <v>0.23</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1.06</v>
      </c>
      <c r="R65" s="83">
        <v>1.94</v>
      </c>
      <c r="S65" s="83">
        <v>2.2999999999999998</v>
      </c>
      <c r="T65" s="1"/>
      <c r="U65" s="1"/>
      <c r="V65" s="7">
        <v>15</v>
      </c>
      <c r="W65" s="83">
        <v>0.05</v>
      </c>
      <c r="X65" s="83">
        <v>0.12</v>
      </c>
      <c r="Y65" s="83">
        <v>0.38</v>
      </c>
      <c r="Z65" s="83">
        <v>0.49</v>
      </c>
      <c r="AA65" s="83">
        <v>1.36</v>
      </c>
      <c r="AB65" s="83">
        <v>2.2999999999999998</v>
      </c>
      <c r="AC65" s="83">
        <v>2.2999999999999998</v>
      </c>
      <c r="AD65" s="1"/>
      <c r="AE65" s="1"/>
      <c r="AF65" s="7">
        <v>15</v>
      </c>
      <c r="AG65" s="83">
        <v>0.03</v>
      </c>
      <c r="AH65" s="83">
        <v>7.0000000000000007E-2</v>
      </c>
      <c r="AI65" s="83">
        <v>0.25</v>
      </c>
      <c r="AJ65" s="83">
        <v>0.12</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1.04</v>
      </c>
      <c r="R66" s="83">
        <v>1.82</v>
      </c>
      <c r="S66" s="83">
        <v>2.0499999999999998</v>
      </c>
      <c r="T66" s="1"/>
      <c r="U66" s="1"/>
      <c r="V66" s="7">
        <v>16</v>
      </c>
      <c r="W66" s="83">
        <v>0.06</v>
      </c>
      <c r="X66" s="83">
        <v>0.13</v>
      </c>
      <c r="Y66" s="83">
        <v>0.41</v>
      </c>
      <c r="Z66" s="83">
        <v>0.48</v>
      </c>
      <c r="AA66" s="83">
        <v>1.35</v>
      </c>
      <c r="AB66" s="83">
        <v>2.29</v>
      </c>
      <c r="AC66" s="83">
        <v>2.29</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1.01</v>
      </c>
      <c r="R67" s="83">
        <v>1.7</v>
      </c>
      <c r="S67" s="83">
        <v>1.84</v>
      </c>
      <c r="T67" s="1"/>
      <c r="U67" s="1"/>
      <c r="V67" s="7">
        <v>17</v>
      </c>
      <c r="W67" s="83">
        <v>0.06</v>
      </c>
      <c r="X67" s="83">
        <v>0.14000000000000001</v>
      </c>
      <c r="Y67" s="83">
        <v>0.43</v>
      </c>
      <c r="Z67" s="83">
        <v>0.5</v>
      </c>
      <c r="AA67" s="83">
        <v>1.35</v>
      </c>
      <c r="AB67" s="83">
        <v>2.29</v>
      </c>
      <c r="AC67" s="83">
        <v>2.29</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0.15</v>
      </c>
      <c r="P68" s="83">
        <v>0.35</v>
      </c>
      <c r="Q68" s="83">
        <v>0.99</v>
      </c>
      <c r="R68" s="83">
        <v>1.59</v>
      </c>
      <c r="S68" s="83">
        <v>1.65</v>
      </c>
      <c r="T68" s="1"/>
      <c r="U68" s="1"/>
      <c r="V68" s="7">
        <v>18</v>
      </c>
      <c r="W68" s="83">
        <v>0.06</v>
      </c>
      <c r="X68" s="83">
        <v>0.15</v>
      </c>
      <c r="Y68" s="83">
        <v>0.45</v>
      </c>
      <c r="Z68" s="83">
        <v>0.51</v>
      </c>
      <c r="AA68" s="83">
        <v>1.35</v>
      </c>
      <c r="AB68" s="83">
        <v>2.29</v>
      </c>
      <c r="AC68" s="83">
        <v>2.29</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0.96</v>
      </c>
      <c r="R69" s="83">
        <v>1.49</v>
      </c>
      <c r="S69" s="83">
        <v>1.49</v>
      </c>
      <c r="T69" s="1"/>
      <c r="U69" s="1"/>
      <c r="V69" s="7">
        <v>19</v>
      </c>
      <c r="W69" s="83">
        <v>7.0000000000000007E-2</v>
      </c>
      <c r="X69" s="83">
        <v>0.15</v>
      </c>
      <c r="Y69" s="83">
        <v>0.47</v>
      </c>
      <c r="Z69" s="83">
        <v>0.54</v>
      </c>
      <c r="AA69" s="83">
        <v>1.35</v>
      </c>
      <c r="AB69" s="83">
        <v>2.2999999999999998</v>
      </c>
      <c r="AC69" s="83">
        <v>2.2999999999999998</v>
      </c>
      <c r="AD69" s="1"/>
      <c r="AE69" s="1"/>
      <c r="AF69" s="7">
        <v>19</v>
      </c>
      <c r="AG69" s="83">
        <v>0.04</v>
      </c>
      <c r="AH69" s="83">
        <v>0.08</v>
      </c>
      <c r="AI69" s="83">
        <v>0.31</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0.36</v>
      </c>
      <c r="Q70" s="83">
        <v>0.93</v>
      </c>
      <c r="R70" s="83">
        <v>1.39</v>
      </c>
      <c r="S70" s="83">
        <v>1.35</v>
      </c>
      <c r="T70" s="1"/>
      <c r="U70" s="1"/>
      <c r="V70" s="7">
        <v>20</v>
      </c>
      <c r="W70" s="83">
        <v>7.0000000000000007E-2</v>
      </c>
      <c r="X70" s="83">
        <v>0.16</v>
      </c>
      <c r="Y70" s="83">
        <v>0.5</v>
      </c>
      <c r="Z70" s="83">
        <v>0.55000000000000004</v>
      </c>
      <c r="AA70" s="83">
        <v>1.36</v>
      </c>
      <c r="AB70" s="83">
        <v>2.2999999999999998</v>
      </c>
      <c r="AC70" s="83">
        <v>2.2999999999999998</v>
      </c>
      <c r="AD70" s="1"/>
      <c r="AE70" s="1"/>
      <c r="AF70" s="7">
        <v>20</v>
      </c>
      <c r="AG70" s="83">
        <v>0.04</v>
      </c>
      <c r="AH70" s="83">
        <v>0.08</v>
      </c>
      <c r="AI70" s="83">
        <v>0.33</v>
      </c>
      <c r="AJ70" s="83">
        <v>0.19</v>
      </c>
      <c r="AK70" s="83">
        <v>0.32</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0.17</v>
      </c>
      <c r="P71" s="83">
        <v>0.37</v>
      </c>
      <c r="Q71" s="83">
        <v>0.9</v>
      </c>
      <c r="R71" s="83">
        <v>1.3</v>
      </c>
      <c r="S71" s="83">
        <v>1.22</v>
      </c>
      <c r="T71" s="1"/>
      <c r="U71" s="1"/>
      <c r="V71" s="7">
        <v>21</v>
      </c>
      <c r="W71" s="83">
        <v>7.0000000000000007E-2</v>
      </c>
      <c r="X71" s="83">
        <v>0.17</v>
      </c>
      <c r="Y71" s="83">
        <v>0.52</v>
      </c>
      <c r="Z71" s="83">
        <v>0.57999999999999996</v>
      </c>
      <c r="AA71" s="83">
        <v>1.36</v>
      </c>
      <c r="AB71" s="83">
        <v>2.2999999999999998</v>
      </c>
      <c r="AC71" s="83">
        <v>2.2999999999999998</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1.22</v>
      </c>
      <c r="S72" s="83">
        <v>1.1100000000000001</v>
      </c>
      <c r="T72" s="1"/>
      <c r="U72" s="1"/>
      <c r="V72" s="7">
        <v>22</v>
      </c>
      <c r="W72" s="83">
        <v>0.08</v>
      </c>
      <c r="X72" s="83">
        <v>0.18</v>
      </c>
      <c r="Y72" s="83">
        <v>0.54</v>
      </c>
      <c r="Z72" s="83">
        <v>0.59</v>
      </c>
      <c r="AA72" s="83">
        <v>1.36</v>
      </c>
      <c r="AB72" s="83">
        <v>2.31</v>
      </c>
      <c r="AC72" s="83">
        <v>2.31</v>
      </c>
      <c r="AD72" s="1"/>
      <c r="AE72" s="1"/>
      <c r="AF72" s="7">
        <v>22</v>
      </c>
      <c r="AG72" s="83">
        <v>0.04</v>
      </c>
      <c r="AH72" s="83">
        <v>0.09</v>
      </c>
      <c r="AI72" s="83">
        <v>0.36</v>
      </c>
      <c r="AJ72" s="83">
        <v>0.22</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0.37</v>
      </c>
      <c r="Q73" s="83">
        <v>0.85</v>
      </c>
      <c r="R73" s="83">
        <v>1.1399999999999999</v>
      </c>
      <c r="S73" s="83">
        <v>1.01</v>
      </c>
      <c r="T73" s="1"/>
      <c r="U73" s="1"/>
      <c r="V73" s="7">
        <v>23</v>
      </c>
      <c r="W73" s="83">
        <v>0.08</v>
      </c>
      <c r="X73" s="83">
        <v>0.18</v>
      </c>
      <c r="Y73" s="83">
        <v>0.56999999999999995</v>
      </c>
      <c r="Z73" s="83">
        <v>0.61</v>
      </c>
      <c r="AA73" s="83">
        <v>1.36</v>
      </c>
      <c r="AB73" s="83">
        <v>2.2999999999999998</v>
      </c>
      <c r="AC73" s="83">
        <v>2.2999999999999998</v>
      </c>
      <c r="AD73" s="1"/>
      <c r="AE73" s="1"/>
      <c r="AF73" s="7">
        <v>23</v>
      </c>
      <c r="AG73" s="83">
        <v>0.04</v>
      </c>
      <c r="AH73" s="83">
        <v>0.09</v>
      </c>
      <c r="AI73" s="83">
        <v>0.38</v>
      </c>
      <c r="AJ73" s="83">
        <v>0.24</v>
      </c>
      <c r="AK73" s="83">
        <v>0.46</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0.37</v>
      </c>
      <c r="Q74" s="83">
        <v>0.82</v>
      </c>
      <c r="R74" s="83">
        <v>1.07</v>
      </c>
      <c r="S74" s="83">
        <v>0.93</v>
      </c>
      <c r="T74" s="1"/>
      <c r="U74" s="1"/>
      <c r="V74" s="7">
        <v>24</v>
      </c>
      <c r="W74" s="83">
        <v>0.08</v>
      </c>
      <c r="X74" s="83">
        <v>0.2</v>
      </c>
      <c r="Y74" s="83">
        <v>0.59</v>
      </c>
      <c r="Z74" s="83">
        <v>0.63</v>
      </c>
      <c r="AA74" s="83">
        <v>1.36</v>
      </c>
      <c r="AB74" s="83">
        <v>2.2999999999999998</v>
      </c>
      <c r="AC74" s="83">
        <v>2.2999999999999998</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v>
      </c>
      <c r="O75" s="83">
        <v>0.2</v>
      </c>
      <c r="P75" s="83">
        <v>0.37</v>
      </c>
      <c r="Q75" s="83">
        <v>0.79</v>
      </c>
      <c r="R75" s="83">
        <v>1.01</v>
      </c>
      <c r="S75" s="83">
        <v>0.85</v>
      </c>
      <c r="T75" s="1"/>
      <c r="U75" s="1"/>
      <c r="V75" s="7">
        <v>25</v>
      </c>
      <c r="W75" s="83">
        <v>0.09</v>
      </c>
      <c r="X75" s="83">
        <v>0.2</v>
      </c>
      <c r="Y75" s="83">
        <v>0.62</v>
      </c>
      <c r="Z75" s="83">
        <v>0.65</v>
      </c>
      <c r="AA75" s="83">
        <v>1.36</v>
      </c>
      <c r="AB75" s="83">
        <v>2.2999999999999998</v>
      </c>
      <c r="AC75" s="83">
        <v>2.2999999999999998</v>
      </c>
      <c r="AD75" s="1"/>
      <c r="AE75" s="1"/>
      <c r="AF75" s="7">
        <v>25</v>
      </c>
      <c r="AG75" s="83">
        <v>0.04</v>
      </c>
      <c r="AH75" s="83">
        <v>0.1</v>
      </c>
      <c r="AI75" s="83">
        <v>0.42</v>
      </c>
      <c r="AJ75" s="83">
        <v>0.28000000000000003</v>
      </c>
      <c r="AK75" s="83">
        <v>0.55000000000000004</v>
      </c>
      <c r="AL75" s="83">
        <v>0.18</v>
      </c>
      <c r="AM75" s="83">
        <v>0.03</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v>
      </c>
      <c r="P76" s="83">
        <v>0.37</v>
      </c>
      <c r="Q76" s="83">
        <v>0.76</v>
      </c>
      <c r="R76" s="83">
        <v>0.95</v>
      </c>
      <c r="S76" s="83">
        <v>0.78</v>
      </c>
      <c r="T76" s="1"/>
      <c r="U76" s="1"/>
      <c r="V76" s="7">
        <v>26</v>
      </c>
      <c r="W76" s="83">
        <v>0.09</v>
      </c>
      <c r="X76" s="83">
        <v>0.21</v>
      </c>
      <c r="Y76" s="83">
        <v>0.63</v>
      </c>
      <c r="Z76" s="83">
        <v>0.67</v>
      </c>
      <c r="AA76" s="83">
        <v>1.35</v>
      </c>
      <c r="AB76" s="83">
        <v>2.2999999999999998</v>
      </c>
      <c r="AC76" s="83">
        <v>2.2999999999999998</v>
      </c>
      <c r="AD76" s="1"/>
      <c r="AE76" s="1"/>
      <c r="AF76" s="7">
        <v>26</v>
      </c>
      <c r="AG76" s="83">
        <v>0.04</v>
      </c>
      <c r="AH76" s="83">
        <v>0.1</v>
      </c>
      <c r="AI76" s="83">
        <v>0.43</v>
      </c>
      <c r="AJ76" s="83">
        <v>0.3</v>
      </c>
      <c r="AK76" s="83">
        <v>0.59</v>
      </c>
      <c r="AL76" s="83">
        <v>0.21</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0.11</v>
      </c>
      <c r="O77" s="83">
        <v>0.21</v>
      </c>
      <c r="P77" s="83">
        <v>0.37</v>
      </c>
      <c r="Q77" s="83">
        <v>0.73</v>
      </c>
      <c r="R77" s="83">
        <v>0.89</v>
      </c>
      <c r="S77" s="83">
        <v>0.71</v>
      </c>
      <c r="T77" s="1"/>
      <c r="U77" s="1"/>
      <c r="V77" s="7">
        <v>27</v>
      </c>
      <c r="W77" s="83">
        <v>0.1</v>
      </c>
      <c r="X77" s="83">
        <v>0.22</v>
      </c>
      <c r="Y77" s="83">
        <v>0.66</v>
      </c>
      <c r="Z77" s="83">
        <v>0.69</v>
      </c>
      <c r="AA77" s="83">
        <v>1.36</v>
      </c>
      <c r="AB77" s="83">
        <v>2.2999999999999998</v>
      </c>
      <c r="AC77" s="83">
        <v>2.2999999999999998</v>
      </c>
      <c r="AD77" s="1"/>
      <c r="AE77" s="1"/>
      <c r="AF77" s="7">
        <v>27</v>
      </c>
      <c r="AG77" s="83">
        <v>0.04</v>
      </c>
      <c r="AH77" s="83">
        <v>0.11</v>
      </c>
      <c r="AI77" s="83">
        <v>0.45</v>
      </c>
      <c r="AJ77" s="83">
        <v>0.32</v>
      </c>
      <c r="AK77" s="83">
        <v>0.63</v>
      </c>
      <c r="AL77" s="83">
        <v>0.24</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0.37</v>
      </c>
      <c r="Q78" s="83">
        <v>0.71</v>
      </c>
      <c r="R78" s="83">
        <v>0.84</v>
      </c>
      <c r="S78" s="83">
        <v>0.66</v>
      </c>
      <c r="T78" s="1"/>
      <c r="U78" s="1"/>
      <c r="V78" s="7">
        <v>28</v>
      </c>
      <c r="W78" s="83">
        <v>0.1</v>
      </c>
      <c r="X78" s="83">
        <v>0.23</v>
      </c>
      <c r="Y78" s="83">
        <v>0.68</v>
      </c>
      <c r="Z78" s="83">
        <v>0.71</v>
      </c>
      <c r="AA78" s="83">
        <v>1.38</v>
      </c>
      <c r="AB78" s="83">
        <v>2.2999999999999998</v>
      </c>
      <c r="AC78" s="83">
        <v>2.2999999999999998</v>
      </c>
      <c r="AD78" s="1"/>
      <c r="AE78" s="1"/>
      <c r="AF78" s="7">
        <v>28</v>
      </c>
      <c r="AG78" s="83">
        <v>0.04</v>
      </c>
      <c r="AH78" s="83">
        <v>0.11</v>
      </c>
      <c r="AI78" s="83">
        <v>0.47</v>
      </c>
      <c r="AJ78" s="83">
        <v>0.34</v>
      </c>
      <c r="AK78" s="83">
        <v>0.67</v>
      </c>
      <c r="AL78" s="83">
        <v>0.27</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0.12</v>
      </c>
      <c r="O79" s="83">
        <v>0.22</v>
      </c>
      <c r="P79" s="83">
        <v>0.37</v>
      </c>
      <c r="Q79" s="83">
        <v>0.68</v>
      </c>
      <c r="R79" s="83">
        <v>0.79</v>
      </c>
      <c r="S79" s="83">
        <v>0.6</v>
      </c>
      <c r="T79" s="1"/>
      <c r="U79" s="1"/>
      <c r="V79" s="7">
        <v>29</v>
      </c>
      <c r="W79" s="83">
        <v>0.1</v>
      </c>
      <c r="X79" s="83">
        <v>0.23</v>
      </c>
      <c r="Y79" s="83">
        <v>0.71</v>
      </c>
      <c r="Z79" s="83">
        <v>0.73</v>
      </c>
      <c r="AA79" s="83">
        <v>1.39</v>
      </c>
      <c r="AB79" s="83">
        <v>2.2999999999999998</v>
      </c>
      <c r="AC79" s="83">
        <v>2.2999999999999998</v>
      </c>
      <c r="AD79" s="1"/>
      <c r="AE79" s="1"/>
      <c r="AF79" s="7">
        <v>29</v>
      </c>
      <c r="AG79" s="83">
        <v>0.04</v>
      </c>
      <c r="AH79" s="83">
        <v>0.11</v>
      </c>
      <c r="AI79" s="83">
        <v>0.49</v>
      </c>
      <c r="AJ79" s="83">
        <v>0.36</v>
      </c>
      <c r="AK79" s="83">
        <v>0.71</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0.74</v>
      </c>
      <c r="S80" s="84">
        <v>0.56000000000000005</v>
      </c>
      <c r="T80" s="1"/>
      <c r="U80" s="1"/>
      <c r="V80" s="9">
        <v>30</v>
      </c>
      <c r="W80" s="84">
        <v>0.11</v>
      </c>
      <c r="X80" s="84">
        <v>0.25</v>
      </c>
      <c r="Y80" s="84">
        <v>0.73</v>
      </c>
      <c r="Z80" s="84">
        <v>0.75</v>
      </c>
      <c r="AA80" s="84">
        <v>1.4</v>
      </c>
      <c r="AB80" s="84">
        <v>2.2999999999999998</v>
      </c>
      <c r="AC80" s="84">
        <v>2.2999999999999998</v>
      </c>
      <c r="AD80" s="1"/>
      <c r="AE80" s="1"/>
      <c r="AF80" s="9">
        <v>30</v>
      </c>
      <c r="AG80" s="84">
        <v>0.04</v>
      </c>
      <c r="AH80" s="84">
        <v>0.12</v>
      </c>
      <c r="AI80" s="84">
        <v>0.51</v>
      </c>
      <c r="AJ80" s="84">
        <v>0.38</v>
      </c>
      <c r="AK80" s="84">
        <v>0.74</v>
      </c>
      <c r="AL80" s="84">
        <v>0.32</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26</v>
      </c>
      <c r="C10" s="12">
        <v>0</v>
      </c>
      <c r="D10" s="4">
        <v>1</v>
      </c>
      <c r="E10" s="4">
        <v>2</v>
      </c>
      <c r="F10" s="4">
        <v>3</v>
      </c>
      <c r="G10" s="4">
        <v>4</v>
      </c>
      <c r="H10" s="4">
        <v>5</v>
      </c>
      <c r="I10" s="4">
        <v>6</v>
      </c>
      <c r="J10" s="1"/>
      <c r="K10" s="1"/>
      <c r="L10" s="14" t="s">
        <v>26</v>
      </c>
      <c r="M10" s="4">
        <v>0</v>
      </c>
      <c r="N10" s="4">
        <v>1</v>
      </c>
      <c r="O10" s="4">
        <v>2</v>
      </c>
      <c r="P10" s="4">
        <v>3</v>
      </c>
      <c r="Q10" s="4">
        <v>4</v>
      </c>
      <c r="R10" s="4">
        <v>5</v>
      </c>
      <c r="S10" s="4">
        <v>6</v>
      </c>
      <c r="T10" s="1"/>
      <c r="U10" s="1"/>
      <c r="V10" s="14" t="s">
        <v>26</v>
      </c>
      <c r="W10" s="4">
        <v>0</v>
      </c>
      <c r="X10" s="4">
        <v>1</v>
      </c>
      <c r="Y10" s="4">
        <v>2</v>
      </c>
      <c r="Z10" s="4">
        <v>3</v>
      </c>
      <c r="AA10" s="4">
        <v>4</v>
      </c>
      <c r="AB10" s="4">
        <v>5</v>
      </c>
      <c r="AC10" s="4">
        <v>6</v>
      </c>
      <c r="AD10" s="1"/>
      <c r="AE10" s="1"/>
      <c r="AF10" s="14" t="s">
        <v>26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2.36</v>
      </c>
      <c r="S11" s="82">
        <v>12.12</v>
      </c>
      <c r="T11" s="1"/>
      <c r="U11" s="141" t="s">
        <v>103</v>
      </c>
      <c r="V11" s="5">
        <v>1</v>
      </c>
      <c r="W11" s="82">
        <v>0.57999999999999996</v>
      </c>
      <c r="X11" s="82">
        <v>0.71</v>
      </c>
      <c r="Y11" s="82">
        <v>0.95</v>
      </c>
      <c r="Z11" s="82">
        <v>1.68</v>
      </c>
      <c r="AA11" s="82">
        <v>2.81</v>
      </c>
      <c r="AB11" s="82">
        <v>5.92</v>
      </c>
      <c r="AC11" s="82">
        <v>12.12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2.35</v>
      </c>
      <c r="S12" s="83">
        <v>9.76</v>
      </c>
      <c r="T12" s="1"/>
      <c r="U12" s="1"/>
      <c r="V12" s="7">
        <v>2</v>
      </c>
      <c r="W12" s="83">
        <v>0.56999999999999995</v>
      </c>
      <c r="X12" s="83">
        <v>0.7</v>
      </c>
      <c r="Y12" s="83">
        <v>0.94</v>
      </c>
      <c r="Z12" s="83">
        <v>1.67</v>
      </c>
      <c r="AA12" s="83">
        <v>2.8</v>
      </c>
      <c r="AB12" s="83">
        <v>5.91</v>
      </c>
      <c r="AC12" s="83">
        <v>9.76</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v>
      </c>
      <c r="S13" s="83">
        <v>7.96</v>
      </c>
      <c r="T13" s="1"/>
      <c r="U13" s="1"/>
      <c r="V13" s="7">
        <v>3</v>
      </c>
      <c r="W13" s="83">
        <v>0.56999999999999995</v>
      </c>
      <c r="X13" s="83">
        <v>0.72</v>
      </c>
      <c r="Y13" s="83">
        <v>0.94</v>
      </c>
      <c r="Z13" s="83">
        <v>1.59</v>
      </c>
      <c r="AA13" s="83">
        <v>2.75</v>
      </c>
      <c r="AB13" s="83">
        <v>5.86</v>
      </c>
      <c r="AC13" s="83">
        <v>7.96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2.2200000000000002</v>
      </c>
      <c r="S14" s="83">
        <v>6.6</v>
      </c>
      <c r="T14" s="1"/>
      <c r="U14" s="1"/>
      <c r="V14" s="7">
        <v>4</v>
      </c>
      <c r="W14" s="83">
        <v>0.56999999999999995</v>
      </c>
      <c r="X14" s="83">
        <v>0.73</v>
      </c>
      <c r="Y14" s="83">
        <v>0.96</v>
      </c>
      <c r="Z14" s="83">
        <v>1.61</v>
      </c>
      <c r="AA14" s="83">
        <v>2.73</v>
      </c>
      <c r="AB14" s="83">
        <v>5.84</v>
      </c>
      <c r="AC14" s="83">
        <v>6.6</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2.13</v>
      </c>
      <c r="S15" s="83">
        <v>5.55</v>
      </c>
      <c r="T15" s="1"/>
      <c r="U15" s="1"/>
      <c r="V15" s="7">
        <v>5</v>
      </c>
      <c r="W15" s="83">
        <v>0.56999999999999995</v>
      </c>
      <c r="X15" s="83">
        <v>0.74</v>
      </c>
      <c r="Y15" s="83">
        <v>1</v>
      </c>
      <c r="Z15" s="83">
        <v>1.62</v>
      </c>
      <c r="AA15" s="83">
        <v>2.72</v>
      </c>
      <c r="AB15" s="83">
        <v>5.83</v>
      </c>
      <c r="AC15" s="83">
        <v>5.83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0.84</v>
      </c>
      <c r="R16" s="83">
        <v>2.04</v>
      </c>
      <c r="S16" s="83">
        <v>4.74</v>
      </c>
      <c r="T16" s="1"/>
      <c r="U16" s="1"/>
      <c r="V16" s="7">
        <v>6</v>
      </c>
      <c r="W16" s="83">
        <v>0.56000000000000005</v>
      </c>
      <c r="X16" s="83">
        <v>0.74</v>
      </c>
      <c r="Y16" s="83">
        <v>1.01</v>
      </c>
      <c r="Z16" s="83">
        <v>1.65</v>
      </c>
      <c r="AA16" s="83">
        <v>2.7</v>
      </c>
      <c r="AB16" s="83">
        <v>5.81</v>
      </c>
      <c r="AC16" s="83">
        <v>5.81</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0.85</v>
      </c>
      <c r="R17" s="83">
        <v>1.94</v>
      </c>
      <c r="S17" s="83">
        <v>4.09</v>
      </c>
      <c r="T17" s="1"/>
      <c r="U17" s="1"/>
      <c r="V17" s="7">
        <v>7</v>
      </c>
      <c r="W17" s="83">
        <v>0.56000000000000005</v>
      </c>
      <c r="X17" s="83">
        <v>0.75</v>
      </c>
      <c r="Y17" s="83">
        <v>1.02</v>
      </c>
      <c r="Z17" s="83">
        <v>1.66</v>
      </c>
      <c r="AA17" s="83">
        <v>2.68</v>
      </c>
      <c r="AB17" s="83">
        <v>5.8</v>
      </c>
      <c r="AC17" s="83">
        <v>5.8</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0.84</v>
      </c>
      <c r="R18" s="83">
        <v>1.84</v>
      </c>
      <c r="S18" s="83">
        <v>3.58</v>
      </c>
      <c r="T18" s="1"/>
      <c r="U18" s="1"/>
      <c r="V18" s="7">
        <v>8</v>
      </c>
      <c r="W18" s="83">
        <v>0.55000000000000004</v>
      </c>
      <c r="X18" s="83">
        <v>0.74</v>
      </c>
      <c r="Y18" s="83">
        <v>1</v>
      </c>
      <c r="Z18" s="83">
        <v>1.64</v>
      </c>
      <c r="AA18" s="83">
        <v>2.67</v>
      </c>
      <c r="AB18" s="83">
        <v>5.78</v>
      </c>
      <c r="AC18" s="83">
        <v>5.78</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1.75</v>
      </c>
      <c r="S19" s="83">
        <v>3.15</v>
      </c>
      <c r="T19" s="1"/>
      <c r="U19" s="1"/>
      <c r="V19" s="7">
        <v>9</v>
      </c>
      <c r="W19" s="83">
        <v>0.53</v>
      </c>
      <c r="X19" s="83">
        <v>0.74</v>
      </c>
      <c r="Y19" s="83">
        <v>0.99</v>
      </c>
      <c r="Z19" s="83">
        <v>1.62</v>
      </c>
      <c r="AA19" s="83">
        <v>2.66</v>
      </c>
      <c r="AB19" s="83">
        <v>5.77</v>
      </c>
      <c r="AC19" s="83">
        <v>5.77</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0.82</v>
      </c>
      <c r="R20" s="83">
        <v>1.66</v>
      </c>
      <c r="S20" s="83">
        <v>2.8</v>
      </c>
      <c r="T20" s="1"/>
      <c r="U20" s="1"/>
      <c r="V20" s="7">
        <v>10</v>
      </c>
      <c r="W20" s="83">
        <v>0.53</v>
      </c>
      <c r="X20" s="83">
        <v>0.74</v>
      </c>
      <c r="Y20" s="83">
        <v>0.98</v>
      </c>
      <c r="Z20" s="83">
        <v>1.6</v>
      </c>
      <c r="AA20" s="83">
        <v>2.64</v>
      </c>
      <c r="AB20" s="83">
        <v>5.76</v>
      </c>
      <c r="AC20" s="83">
        <v>5.76</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1.57</v>
      </c>
      <c r="S21" s="83">
        <v>2.5</v>
      </c>
      <c r="T21" s="1"/>
      <c r="U21" s="1"/>
      <c r="V21" s="7">
        <v>11</v>
      </c>
      <c r="W21" s="83">
        <v>0.52</v>
      </c>
      <c r="X21" s="83">
        <v>0.74</v>
      </c>
      <c r="Y21" s="83">
        <v>0.97</v>
      </c>
      <c r="Z21" s="83">
        <v>1.6</v>
      </c>
      <c r="AA21" s="83">
        <v>2.63</v>
      </c>
      <c r="AB21" s="83">
        <v>5.75</v>
      </c>
      <c r="AC21" s="83">
        <v>5.75</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0.79</v>
      </c>
      <c r="R22" s="83">
        <v>1.49</v>
      </c>
      <c r="S22" s="83">
        <v>2.25</v>
      </c>
      <c r="T22" s="1"/>
      <c r="U22" s="1"/>
      <c r="V22" s="7">
        <v>12</v>
      </c>
      <c r="W22" s="83">
        <v>0.52</v>
      </c>
      <c r="X22" s="83">
        <v>0.74</v>
      </c>
      <c r="Y22" s="83">
        <v>0.96</v>
      </c>
      <c r="Z22" s="83">
        <v>1.59</v>
      </c>
      <c r="AA22" s="83">
        <v>2.63</v>
      </c>
      <c r="AB22" s="83">
        <v>5.74</v>
      </c>
      <c r="AC22" s="83">
        <v>5.74</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1.41</v>
      </c>
      <c r="S23" s="83">
        <v>2.04</v>
      </c>
      <c r="T23" s="1"/>
      <c r="U23" s="1"/>
      <c r="V23" s="7">
        <v>13</v>
      </c>
      <c r="W23" s="83">
        <v>0.52</v>
      </c>
      <c r="X23" s="83">
        <v>0.74</v>
      </c>
      <c r="Y23" s="83">
        <v>0.96</v>
      </c>
      <c r="Z23" s="83">
        <v>1.58</v>
      </c>
      <c r="AA23" s="83">
        <v>2.62</v>
      </c>
      <c r="AB23" s="83">
        <v>5.73</v>
      </c>
      <c r="AC23" s="83">
        <v>5.73</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1.33</v>
      </c>
      <c r="S24" s="83">
        <v>1.85</v>
      </c>
      <c r="T24" s="1"/>
      <c r="U24" s="1"/>
      <c r="V24" s="7">
        <v>14</v>
      </c>
      <c r="W24" s="83">
        <v>0.51</v>
      </c>
      <c r="X24" s="83">
        <v>0.74</v>
      </c>
      <c r="Y24" s="83">
        <v>0.95</v>
      </c>
      <c r="Z24" s="83">
        <v>1.58</v>
      </c>
      <c r="AA24" s="83">
        <v>2.61</v>
      </c>
      <c r="AB24" s="83">
        <v>5.72</v>
      </c>
      <c r="AC24" s="83">
        <v>5.72</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0.74</v>
      </c>
      <c r="R25" s="83">
        <v>1.26</v>
      </c>
      <c r="S25" s="83">
        <v>1.68</v>
      </c>
      <c r="T25" s="1"/>
      <c r="U25" s="1"/>
      <c r="V25" s="7">
        <v>15</v>
      </c>
      <c r="W25" s="83">
        <v>0.51</v>
      </c>
      <c r="X25" s="83">
        <v>0.73</v>
      </c>
      <c r="Y25" s="83">
        <v>0.94</v>
      </c>
      <c r="Z25" s="83">
        <v>1.57</v>
      </c>
      <c r="AA25" s="83">
        <v>2.61</v>
      </c>
      <c r="AB25" s="83">
        <v>5.72</v>
      </c>
      <c r="AC25" s="83">
        <v>5.72</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0.72</v>
      </c>
      <c r="R26" s="83">
        <v>1.19</v>
      </c>
      <c r="S26" s="83">
        <v>1.54</v>
      </c>
      <c r="T26" s="1"/>
      <c r="U26" s="1"/>
      <c r="V26" s="7">
        <v>16</v>
      </c>
      <c r="W26" s="83">
        <v>0.5</v>
      </c>
      <c r="X26" s="83">
        <v>0.72</v>
      </c>
      <c r="Y26" s="83">
        <v>0.94</v>
      </c>
      <c r="Z26" s="83">
        <v>1.56</v>
      </c>
      <c r="AA26" s="83">
        <v>2.6</v>
      </c>
      <c r="AB26" s="83">
        <v>5.71</v>
      </c>
      <c r="AC26" s="83">
        <v>5.71</v>
      </c>
      <c r="AD26" s="1"/>
      <c r="AE26" s="1"/>
      <c r="AF26" s="7">
        <v>16</v>
      </c>
      <c r="AG26" s="83">
        <v>0.08</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1.1299999999999999</v>
      </c>
      <c r="S27" s="83">
        <v>1.41</v>
      </c>
      <c r="T27" s="1"/>
      <c r="U27" s="1"/>
      <c r="V27" s="7">
        <v>17</v>
      </c>
      <c r="W27" s="83">
        <v>0.49</v>
      </c>
      <c r="X27" s="83">
        <v>0.72</v>
      </c>
      <c r="Y27" s="83">
        <v>0.93</v>
      </c>
      <c r="Z27" s="83">
        <v>1.56</v>
      </c>
      <c r="AA27" s="83">
        <v>2.59</v>
      </c>
      <c r="AB27" s="83">
        <v>5.7</v>
      </c>
      <c r="AC27" s="83">
        <v>5.7</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1.07</v>
      </c>
      <c r="S28" s="83">
        <v>1.3</v>
      </c>
      <c r="T28" s="1"/>
      <c r="U28" s="1"/>
      <c r="V28" s="7">
        <v>18</v>
      </c>
      <c r="W28" s="83">
        <v>0.49</v>
      </c>
      <c r="X28" s="83">
        <v>0.71</v>
      </c>
      <c r="Y28" s="83">
        <v>0.92</v>
      </c>
      <c r="Z28" s="83">
        <v>1.55</v>
      </c>
      <c r="AA28" s="83">
        <v>2.59</v>
      </c>
      <c r="AB28" s="83">
        <v>5.7</v>
      </c>
      <c r="AC28" s="83">
        <v>5.7</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1.19</v>
      </c>
      <c r="T29" s="1"/>
      <c r="U29" s="1"/>
      <c r="V29" s="7">
        <v>19</v>
      </c>
      <c r="W29" s="83">
        <v>0.48</v>
      </c>
      <c r="X29" s="83">
        <v>0.7</v>
      </c>
      <c r="Y29" s="83">
        <v>0.92</v>
      </c>
      <c r="Z29" s="83">
        <v>1.55</v>
      </c>
      <c r="AA29" s="83">
        <v>2.58</v>
      </c>
      <c r="AB29" s="83">
        <v>5.69</v>
      </c>
      <c r="AC29" s="83">
        <v>5.69</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0.96</v>
      </c>
      <c r="S30" s="83">
        <v>1.1000000000000001</v>
      </c>
      <c r="T30" s="1"/>
      <c r="U30" s="1"/>
      <c r="V30" s="7">
        <v>20</v>
      </c>
      <c r="W30" s="83">
        <v>0.48</v>
      </c>
      <c r="X30" s="83">
        <v>0.7</v>
      </c>
      <c r="Y30" s="83">
        <v>0.92</v>
      </c>
      <c r="Z30" s="83">
        <v>1.54</v>
      </c>
      <c r="AA30" s="83">
        <v>2.58</v>
      </c>
      <c r="AB30" s="83">
        <v>5.69</v>
      </c>
      <c r="AC30" s="83">
        <v>5.69</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0.91</v>
      </c>
      <c r="S31" s="83">
        <v>1.02</v>
      </c>
      <c r="T31" s="1"/>
      <c r="U31" s="1"/>
      <c r="V31" s="7">
        <v>21</v>
      </c>
      <c r="W31" s="83">
        <v>0.48</v>
      </c>
      <c r="X31" s="83">
        <v>0.7</v>
      </c>
      <c r="Y31" s="83">
        <v>0.92</v>
      </c>
      <c r="Z31" s="83">
        <v>1.54</v>
      </c>
      <c r="AA31" s="83">
        <v>2.58</v>
      </c>
      <c r="AB31" s="83">
        <v>5.69</v>
      </c>
      <c r="AC31" s="83">
        <v>5.69</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0.95</v>
      </c>
      <c r="T32" s="1"/>
      <c r="U32" s="1"/>
      <c r="V32" s="7">
        <v>22</v>
      </c>
      <c r="W32" s="83">
        <v>0.47</v>
      </c>
      <c r="X32" s="83">
        <v>0.7</v>
      </c>
      <c r="Y32" s="83">
        <v>0.91</v>
      </c>
      <c r="Z32" s="83">
        <v>1.54</v>
      </c>
      <c r="AA32" s="83">
        <v>2.57</v>
      </c>
      <c r="AB32" s="83">
        <v>5.69</v>
      </c>
      <c r="AC32" s="83">
        <v>5.69</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0.82</v>
      </c>
      <c r="S33" s="83">
        <v>0.88</v>
      </c>
      <c r="T33" s="1"/>
      <c r="U33" s="1"/>
      <c r="V33" s="7">
        <v>23</v>
      </c>
      <c r="W33" s="83">
        <v>0.47</v>
      </c>
      <c r="X33" s="83">
        <v>0.69</v>
      </c>
      <c r="Y33" s="83">
        <v>0.91</v>
      </c>
      <c r="Z33" s="83">
        <v>1.53</v>
      </c>
      <c r="AA33" s="83">
        <v>2.57</v>
      </c>
      <c r="AB33" s="83">
        <v>5.68</v>
      </c>
      <c r="AC33" s="83">
        <v>5.68</v>
      </c>
      <c r="AD33" s="1"/>
      <c r="AE33" s="1"/>
      <c r="AF33" s="7">
        <v>23</v>
      </c>
      <c r="AG33" s="83">
        <v>0.11</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0.82</v>
      </c>
      <c r="T34" s="1"/>
      <c r="U34" s="1"/>
      <c r="V34" s="7">
        <v>24</v>
      </c>
      <c r="W34" s="83">
        <v>0.46</v>
      </c>
      <c r="X34" s="83">
        <v>0.69</v>
      </c>
      <c r="Y34" s="83">
        <v>0.9</v>
      </c>
      <c r="Z34" s="83">
        <v>1.52</v>
      </c>
      <c r="AA34" s="83">
        <v>2.56</v>
      </c>
      <c r="AB34" s="83">
        <v>5.67</v>
      </c>
      <c r="AC34" s="83">
        <v>5.67</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0.46</v>
      </c>
      <c r="X35" s="83">
        <v>0.68</v>
      </c>
      <c r="Y35" s="83">
        <v>0.89</v>
      </c>
      <c r="Z35" s="83">
        <v>1.52</v>
      </c>
      <c r="AA35" s="83">
        <v>2.56</v>
      </c>
      <c r="AB35" s="83">
        <v>5.67</v>
      </c>
      <c r="AC35" s="83">
        <v>5.67</v>
      </c>
      <c r="AD35" s="1"/>
      <c r="AE35" s="1"/>
      <c r="AF35" s="7">
        <v>25</v>
      </c>
      <c r="AG35" s="83">
        <v>0.13</v>
      </c>
      <c r="AH35" s="83">
        <v>0.14000000000000001</v>
      </c>
      <c r="AI35" s="83">
        <v>0.26</v>
      </c>
      <c r="AJ35" s="83">
        <v>0.28999999999999998</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0.52</v>
      </c>
      <c r="R36" s="83">
        <v>0.7</v>
      </c>
      <c r="S36" s="83">
        <v>0.71</v>
      </c>
      <c r="T36" s="1"/>
      <c r="U36" s="1"/>
      <c r="V36" s="7">
        <v>26</v>
      </c>
      <c r="W36" s="83">
        <v>0.45</v>
      </c>
      <c r="X36" s="83">
        <v>0.67</v>
      </c>
      <c r="Y36" s="83">
        <v>0.89</v>
      </c>
      <c r="Z36" s="83">
        <v>1.51</v>
      </c>
      <c r="AA36" s="83">
        <v>2.5499999999999998</v>
      </c>
      <c r="AB36" s="83">
        <v>5.66</v>
      </c>
      <c r="AC36" s="83">
        <v>5.66</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0.44</v>
      </c>
      <c r="X37" s="83">
        <v>0.67</v>
      </c>
      <c r="Y37" s="83">
        <v>0.88</v>
      </c>
      <c r="Z37" s="83">
        <v>1.5</v>
      </c>
      <c r="AA37" s="83">
        <v>2.54</v>
      </c>
      <c r="AB37" s="83">
        <v>5.65</v>
      </c>
      <c r="AC37" s="83">
        <v>5.65</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0.44</v>
      </c>
      <c r="X38" s="83">
        <v>0.66</v>
      </c>
      <c r="Y38" s="83">
        <v>0.87</v>
      </c>
      <c r="Z38" s="83">
        <v>1.5</v>
      </c>
      <c r="AA38" s="83">
        <v>2.54</v>
      </c>
      <c r="AB38" s="83">
        <v>5.65</v>
      </c>
      <c r="AC38" s="83">
        <v>5.65</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0.43</v>
      </c>
      <c r="X39" s="83">
        <v>0.65</v>
      </c>
      <c r="Y39" s="83">
        <v>0.87</v>
      </c>
      <c r="Z39" s="83">
        <v>1.49</v>
      </c>
      <c r="AA39" s="83">
        <v>2.5299999999999998</v>
      </c>
      <c r="AB39" s="83">
        <v>5.64</v>
      </c>
      <c r="AC39" s="83">
        <v>5.64</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0.42</v>
      </c>
      <c r="X40" s="84">
        <v>0.64</v>
      </c>
      <c r="Y40" s="84">
        <v>0.86</v>
      </c>
      <c r="Z40" s="84">
        <v>1.48</v>
      </c>
      <c r="AA40" s="84">
        <v>2.52</v>
      </c>
      <c r="AB40" s="84">
        <v>5.63</v>
      </c>
      <c r="AC40" s="84">
        <v>5.63</v>
      </c>
      <c r="AD40" s="1"/>
      <c r="AE40" s="1"/>
      <c r="AF40" s="9">
        <v>30</v>
      </c>
      <c r="AG40" s="84">
        <v>0.15</v>
      </c>
      <c r="AH40" s="84">
        <v>0.17</v>
      </c>
      <c r="AI40" s="84">
        <v>0.31</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26</v>
      </c>
      <c r="C50" s="12">
        <v>0</v>
      </c>
      <c r="D50" s="4">
        <v>1</v>
      </c>
      <c r="E50" s="4">
        <v>2</v>
      </c>
      <c r="F50" s="4">
        <v>3</v>
      </c>
      <c r="G50" s="4">
        <v>4</v>
      </c>
      <c r="H50" s="4">
        <v>5</v>
      </c>
      <c r="I50" s="4">
        <v>6</v>
      </c>
      <c r="J50" s="1"/>
      <c r="K50" s="1"/>
      <c r="L50" s="14" t="s">
        <v>26</v>
      </c>
      <c r="M50" s="4">
        <v>0</v>
      </c>
      <c r="N50" s="4">
        <v>1</v>
      </c>
      <c r="O50" s="4">
        <v>2</v>
      </c>
      <c r="P50" s="4">
        <v>3</v>
      </c>
      <c r="Q50" s="4">
        <v>4</v>
      </c>
      <c r="R50" s="4">
        <v>5</v>
      </c>
      <c r="S50" s="4">
        <v>6</v>
      </c>
      <c r="T50" s="1"/>
      <c r="U50" s="1"/>
      <c r="V50" s="14" t="s">
        <v>26</v>
      </c>
      <c r="W50" s="4">
        <v>0</v>
      </c>
      <c r="X50" s="4">
        <v>1</v>
      </c>
      <c r="Y50" s="4">
        <v>2</v>
      </c>
      <c r="Z50" s="4">
        <v>3</v>
      </c>
      <c r="AA50" s="4">
        <v>4</v>
      </c>
      <c r="AB50" s="4">
        <v>5</v>
      </c>
      <c r="AC50" s="4">
        <v>6</v>
      </c>
      <c r="AD50" s="1"/>
      <c r="AE50" s="1"/>
      <c r="AF50" s="14" t="s">
        <v>26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0.5</v>
      </c>
      <c r="R51" s="82">
        <v>3.02</v>
      </c>
      <c r="S51" s="82">
        <v>31.94</v>
      </c>
      <c r="T51" s="1"/>
      <c r="U51" s="140" t="s">
        <v>103</v>
      </c>
      <c r="V51" s="5">
        <v>1</v>
      </c>
      <c r="W51" s="82">
        <v>0.53</v>
      </c>
      <c r="X51" s="82">
        <v>0.66</v>
      </c>
      <c r="Y51" s="82">
        <v>0.72</v>
      </c>
      <c r="Z51" s="82">
        <v>0.94</v>
      </c>
      <c r="AA51" s="82">
        <v>2.13</v>
      </c>
      <c r="AB51" s="82">
        <v>3.1</v>
      </c>
      <c r="AC51" s="82">
        <v>31.94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3.47</v>
      </c>
      <c r="S52" s="83">
        <v>23.73</v>
      </c>
      <c r="T52" s="1"/>
      <c r="U52" s="1"/>
      <c r="V52" s="7">
        <v>2</v>
      </c>
      <c r="W52" s="83">
        <v>0.52</v>
      </c>
      <c r="X52" s="83">
        <v>0.65</v>
      </c>
      <c r="Y52" s="83">
        <v>0.71</v>
      </c>
      <c r="Z52" s="83">
        <v>0.93</v>
      </c>
      <c r="AA52" s="83">
        <v>2.12</v>
      </c>
      <c r="AB52" s="83">
        <v>3.47</v>
      </c>
      <c r="AC52" s="83">
        <v>23.73</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3.63</v>
      </c>
      <c r="S53" s="83">
        <v>17.86</v>
      </c>
      <c r="T53" s="1"/>
      <c r="U53" s="1"/>
      <c r="V53" s="7">
        <v>3</v>
      </c>
      <c r="W53" s="83">
        <v>0.51</v>
      </c>
      <c r="X53" s="83">
        <v>0.64</v>
      </c>
      <c r="Y53" s="83">
        <v>0.73</v>
      </c>
      <c r="Z53" s="83">
        <v>0.97</v>
      </c>
      <c r="AA53" s="83">
        <v>2.06</v>
      </c>
      <c r="AB53" s="83">
        <v>3.63</v>
      </c>
      <c r="AC53" s="83">
        <v>17.86</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3.64</v>
      </c>
      <c r="S54" s="83">
        <v>13.77</v>
      </c>
      <c r="T54" s="1"/>
      <c r="U54" s="1"/>
      <c r="V54" s="7">
        <v>4</v>
      </c>
      <c r="W54" s="83">
        <v>0.5</v>
      </c>
      <c r="X54" s="83">
        <v>0.64</v>
      </c>
      <c r="Y54" s="83">
        <v>0.75</v>
      </c>
      <c r="Z54" s="83">
        <v>1</v>
      </c>
      <c r="AA54" s="83">
        <v>2.0299999999999998</v>
      </c>
      <c r="AB54" s="83">
        <v>3.64</v>
      </c>
      <c r="AC54" s="83">
        <v>13.77</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0.92</v>
      </c>
      <c r="R55" s="83">
        <v>3.56</v>
      </c>
      <c r="S55" s="83">
        <v>10.89</v>
      </c>
      <c r="T55" s="1"/>
      <c r="U55" s="1"/>
      <c r="V55" s="7">
        <v>5</v>
      </c>
      <c r="W55" s="83">
        <v>0.49</v>
      </c>
      <c r="X55" s="83">
        <v>0.65</v>
      </c>
      <c r="Y55" s="83">
        <v>0.76</v>
      </c>
      <c r="Z55" s="83">
        <v>1</v>
      </c>
      <c r="AA55" s="83">
        <v>2.0099999999999998</v>
      </c>
      <c r="AB55" s="83">
        <v>3.56</v>
      </c>
      <c r="AC55" s="83">
        <v>10.89</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0.99</v>
      </c>
      <c r="R56" s="83">
        <v>3.43</v>
      </c>
      <c r="S56" s="83">
        <v>8.82</v>
      </c>
      <c r="T56" s="1"/>
      <c r="U56" s="1"/>
      <c r="V56" s="7">
        <v>6</v>
      </c>
      <c r="W56" s="83">
        <v>0.49</v>
      </c>
      <c r="X56" s="83">
        <v>0.66</v>
      </c>
      <c r="Y56" s="83">
        <v>0.77</v>
      </c>
      <c r="Z56" s="83">
        <v>1.02</v>
      </c>
      <c r="AA56" s="83">
        <v>1.99</v>
      </c>
      <c r="AB56" s="83">
        <v>3.43</v>
      </c>
      <c r="AC56" s="83">
        <v>8.82</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1.04</v>
      </c>
      <c r="R57" s="83">
        <v>3.27</v>
      </c>
      <c r="S57" s="83">
        <v>7.29</v>
      </c>
      <c r="T57" s="1"/>
      <c r="U57" s="1"/>
      <c r="V57" s="7">
        <v>7</v>
      </c>
      <c r="W57" s="83">
        <v>0.49</v>
      </c>
      <c r="X57" s="83">
        <v>0.67</v>
      </c>
      <c r="Y57" s="83">
        <v>0.77</v>
      </c>
      <c r="Z57" s="83">
        <v>1.02</v>
      </c>
      <c r="AA57" s="83">
        <v>1.98</v>
      </c>
      <c r="AB57" s="83">
        <v>3.27</v>
      </c>
      <c r="AC57" s="83">
        <v>7.29</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v>
      </c>
      <c r="S58" s="83">
        <v>6.12</v>
      </c>
      <c r="T58" s="1"/>
      <c r="U58" s="1"/>
      <c r="V58" s="7">
        <v>8</v>
      </c>
      <c r="W58" s="83">
        <v>0.48</v>
      </c>
      <c r="X58" s="83">
        <v>0.66</v>
      </c>
      <c r="Y58" s="83">
        <v>0.77</v>
      </c>
      <c r="Z58" s="83">
        <v>1.04</v>
      </c>
      <c r="AA58" s="83">
        <v>1.97</v>
      </c>
      <c r="AB58" s="83">
        <v>3.1</v>
      </c>
      <c r="AC58" s="83">
        <v>6.12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2.93</v>
      </c>
      <c r="S59" s="83">
        <v>5.2</v>
      </c>
      <c r="T59" s="1"/>
      <c r="U59" s="1"/>
      <c r="V59" s="7">
        <v>9</v>
      </c>
      <c r="W59" s="83">
        <v>0.47</v>
      </c>
      <c r="X59" s="83">
        <v>0.65</v>
      </c>
      <c r="Y59" s="83">
        <v>0.77</v>
      </c>
      <c r="Z59" s="83">
        <v>1.05</v>
      </c>
      <c r="AA59" s="83">
        <v>1.95</v>
      </c>
      <c r="AB59" s="83">
        <v>2.93</v>
      </c>
      <c r="AC59" s="83">
        <v>5.2</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1.1200000000000001</v>
      </c>
      <c r="R60" s="83">
        <v>2.76</v>
      </c>
      <c r="S60" s="83">
        <v>4.4800000000000004</v>
      </c>
      <c r="T60" s="1"/>
      <c r="U60" s="1"/>
      <c r="V60" s="7">
        <v>10</v>
      </c>
      <c r="W60" s="83">
        <v>0.46</v>
      </c>
      <c r="X60" s="83">
        <v>0.65</v>
      </c>
      <c r="Y60" s="83">
        <v>0.78</v>
      </c>
      <c r="Z60" s="83">
        <v>1.06</v>
      </c>
      <c r="AA60" s="83">
        <v>1.94</v>
      </c>
      <c r="AB60" s="83">
        <v>2.88</v>
      </c>
      <c r="AC60" s="83">
        <v>4.4800000000000004</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1.1299999999999999</v>
      </c>
      <c r="R61" s="83">
        <v>2.59</v>
      </c>
      <c r="S61" s="83">
        <v>3.88</v>
      </c>
      <c r="T61" s="1"/>
      <c r="U61" s="1"/>
      <c r="V61" s="7">
        <v>11</v>
      </c>
      <c r="W61" s="83">
        <v>0.45</v>
      </c>
      <c r="X61" s="83">
        <v>0.65</v>
      </c>
      <c r="Y61" s="83">
        <v>0.77</v>
      </c>
      <c r="Z61" s="83">
        <v>1.06</v>
      </c>
      <c r="AA61" s="83">
        <v>1.93</v>
      </c>
      <c r="AB61" s="83">
        <v>2.88</v>
      </c>
      <c r="AC61" s="83">
        <v>3.88</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1.1200000000000001</v>
      </c>
      <c r="R62" s="83">
        <v>2.4300000000000002</v>
      </c>
      <c r="S62" s="83">
        <v>3.4</v>
      </c>
      <c r="T62" s="1"/>
      <c r="U62" s="1"/>
      <c r="V62" s="7">
        <v>12</v>
      </c>
      <c r="W62" s="83">
        <v>0.44</v>
      </c>
      <c r="X62" s="83">
        <v>0.64</v>
      </c>
      <c r="Y62" s="83">
        <v>0.77</v>
      </c>
      <c r="Z62" s="83">
        <v>1.05</v>
      </c>
      <c r="AA62" s="83">
        <v>1.92</v>
      </c>
      <c r="AB62" s="83">
        <v>2.87</v>
      </c>
      <c r="AC62" s="83">
        <v>3.4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2.27</v>
      </c>
      <c r="S63" s="83">
        <v>2.99</v>
      </c>
      <c r="T63" s="1"/>
      <c r="U63" s="1"/>
      <c r="V63" s="7">
        <v>13</v>
      </c>
      <c r="W63" s="83">
        <v>0.44</v>
      </c>
      <c r="X63" s="83">
        <v>0.63</v>
      </c>
      <c r="Y63" s="83">
        <v>0.76</v>
      </c>
      <c r="Z63" s="83">
        <v>1.05</v>
      </c>
      <c r="AA63" s="83">
        <v>1.92</v>
      </c>
      <c r="AB63" s="83">
        <v>2.86</v>
      </c>
      <c r="AC63" s="83">
        <v>2.99</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2.13</v>
      </c>
      <c r="S64" s="83">
        <v>2.65</v>
      </c>
      <c r="T64" s="1"/>
      <c r="U64" s="1"/>
      <c r="V64" s="7">
        <v>14</v>
      </c>
      <c r="W64" s="83">
        <v>0.43</v>
      </c>
      <c r="X64" s="83">
        <v>0.63</v>
      </c>
      <c r="Y64" s="83">
        <v>0.75</v>
      </c>
      <c r="Z64" s="83">
        <v>1.04</v>
      </c>
      <c r="AA64" s="83">
        <v>1.91</v>
      </c>
      <c r="AB64" s="83">
        <v>2.85</v>
      </c>
      <c r="AC64" s="83">
        <v>2.85</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1.0900000000000001</v>
      </c>
      <c r="R65" s="83">
        <v>1.99</v>
      </c>
      <c r="S65" s="83">
        <v>2.35</v>
      </c>
      <c r="T65" s="1"/>
      <c r="U65" s="1"/>
      <c r="V65" s="7">
        <v>15</v>
      </c>
      <c r="W65" s="83">
        <v>0.42</v>
      </c>
      <c r="X65" s="83">
        <v>0.62</v>
      </c>
      <c r="Y65" s="83">
        <v>0.75</v>
      </c>
      <c r="Z65" s="83">
        <v>1.03</v>
      </c>
      <c r="AA65" s="83">
        <v>1.9</v>
      </c>
      <c r="AB65" s="83">
        <v>2.85</v>
      </c>
      <c r="AC65" s="83">
        <v>2.85</v>
      </c>
      <c r="AD65" s="1"/>
      <c r="AE65" s="1"/>
      <c r="AF65" s="7">
        <v>15</v>
      </c>
      <c r="AG65" s="83">
        <v>0.04</v>
      </c>
      <c r="AH65" s="83">
        <v>7.0000000000000007E-2</v>
      </c>
      <c r="AI65" s="83">
        <v>0.26</v>
      </c>
      <c r="AJ65" s="83">
        <v>0.13</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1.07</v>
      </c>
      <c r="R66" s="83">
        <v>1.87</v>
      </c>
      <c r="S66" s="83">
        <v>2.1</v>
      </c>
      <c r="T66" s="1"/>
      <c r="U66" s="1"/>
      <c r="V66" s="7">
        <v>16</v>
      </c>
      <c r="W66" s="83">
        <v>0.42</v>
      </c>
      <c r="X66" s="83">
        <v>0.61</v>
      </c>
      <c r="Y66" s="83">
        <v>0.74</v>
      </c>
      <c r="Z66" s="83">
        <v>1.02</v>
      </c>
      <c r="AA66" s="83">
        <v>1.89</v>
      </c>
      <c r="AB66" s="83">
        <v>2.84</v>
      </c>
      <c r="AC66" s="83">
        <v>2.84</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1.75</v>
      </c>
      <c r="S67" s="83">
        <v>1.89</v>
      </c>
      <c r="T67" s="1"/>
      <c r="U67" s="1"/>
      <c r="V67" s="7">
        <v>17</v>
      </c>
      <c r="W67" s="83">
        <v>0.41</v>
      </c>
      <c r="X67" s="83">
        <v>0.61</v>
      </c>
      <c r="Y67" s="83">
        <v>0.73</v>
      </c>
      <c r="Z67" s="83">
        <v>1.02</v>
      </c>
      <c r="AA67" s="83">
        <v>1.89</v>
      </c>
      <c r="AB67" s="83">
        <v>2.83</v>
      </c>
      <c r="AC67" s="83">
        <v>2.83</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1.02</v>
      </c>
      <c r="R68" s="83">
        <v>1.64</v>
      </c>
      <c r="S68" s="83">
        <v>1.7</v>
      </c>
      <c r="T68" s="1"/>
      <c r="U68" s="1"/>
      <c r="V68" s="7">
        <v>18</v>
      </c>
      <c r="W68" s="83">
        <v>0.4</v>
      </c>
      <c r="X68" s="83">
        <v>0.6</v>
      </c>
      <c r="Y68" s="83">
        <v>0.73</v>
      </c>
      <c r="Z68" s="83">
        <v>1.01</v>
      </c>
      <c r="AA68" s="83">
        <v>1.88</v>
      </c>
      <c r="AB68" s="83">
        <v>2.83</v>
      </c>
      <c r="AC68" s="83">
        <v>2.83</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1.53</v>
      </c>
      <c r="T69" s="1"/>
      <c r="U69" s="1"/>
      <c r="V69" s="7">
        <v>19</v>
      </c>
      <c r="W69" s="83">
        <v>0.4</v>
      </c>
      <c r="X69" s="83">
        <v>0.59</v>
      </c>
      <c r="Y69" s="83">
        <v>0.72</v>
      </c>
      <c r="Z69" s="83">
        <v>1.01</v>
      </c>
      <c r="AA69" s="83">
        <v>1.88</v>
      </c>
      <c r="AB69" s="83">
        <v>2.82</v>
      </c>
      <c r="AC69" s="83">
        <v>2.82</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0.38</v>
      </c>
      <c r="Q70" s="83">
        <v>0.96</v>
      </c>
      <c r="R70" s="83">
        <v>1.43</v>
      </c>
      <c r="S70" s="83">
        <v>1.39</v>
      </c>
      <c r="T70" s="1"/>
      <c r="U70" s="1"/>
      <c r="V70" s="7">
        <v>20</v>
      </c>
      <c r="W70" s="83">
        <v>0.4</v>
      </c>
      <c r="X70" s="83">
        <v>0.59</v>
      </c>
      <c r="Y70" s="83">
        <v>0.72</v>
      </c>
      <c r="Z70" s="83">
        <v>1.01</v>
      </c>
      <c r="AA70" s="83">
        <v>1.88</v>
      </c>
      <c r="AB70" s="83">
        <v>2.82</v>
      </c>
      <c r="AC70" s="83">
        <v>2.82</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0.09</v>
      </c>
      <c r="O71" s="83">
        <v>0.18</v>
      </c>
      <c r="P71" s="83">
        <v>0.38</v>
      </c>
      <c r="Q71" s="83">
        <v>0.93</v>
      </c>
      <c r="R71" s="83">
        <v>1.34</v>
      </c>
      <c r="S71" s="83">
        <v>1.26</v>
      </c>
      <c r="T71" s="1"/>
      <c r="U71" s="1"/>
      <c r="V71" s="7">
        <v>21</v>
      </c>
      <c r="W71" s="83">
        <v>0.4</v>
      </c>
      <c r="X71" s="83">
        <v>0.59</v>
      </c>
      <c r="Y71" s="83">
        <v>0.72</v>
      </c>
      <c r="Z71" s="83">
        <v>1</v>
      </c>
      <c r="AA71" s="83">
        <v>1.87</v>
      </c>
      <c r="AB71" s="83">
        <v>2.82</v>
      </c>
      <c r="AC71" s="83">
        <v>2.82</v>
      </c>
      <c r="AD71" s="1"/>
      <c r="AE71" s="1"/>
      <c r="AF71" s="7">
        <v>21</v>
      </c>
      <c r="AG71" s="83">
        <v>0.04</v>
      </c>
      <c r="AH71" s="83">
        <v>0.09</v>
      </c>
      <c r="AI71" s="83">
        <v>0.36</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1.1399999999999999</v>
      </c>
      <c r="T72" s="1"/>
      <c r="U72" s="1"/>
      <c r="V72" s="7">
        <v>22</v>
      </c>
      <c r="W72" s="83">
        <v>0.39</v>
      </c>
      <c r="X72" s="83">
        <v>0.59</v>
      </c>
      <c r="Y72" s="83">
        <v>0.71</v>
      </c>
      <c r="Z72" s="83">
        <v>1</v>
      </c>
      <c r="AA72" s="83">
        <v>1.87</v>
      </c>
      <c r="AB72" s="83">
        <v>2.81</v>
      </c>
      <c r="AC72" s="83">
        <v>2.81</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0.39</v>
      </c>
      <c r="X73" s="83">
        <v>0.57999999999999996</v>
      </c>
      <c r="Y73" s="83">
        <v>0.71</v>
      </c>
      <c r="Z73" s="83">
        <v>0.99</v>
      </c>
      <c r="AA73" s="83">
        <v>1.86</v>
      </c>
      <c r="AB73" s="83">
        <v>2.81</v>
      </c>
      <c r="AC73" s="83">
        <v>2.81</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0.84</v>
      </c>
      <c r="R74" s="83">
        <v>1.1100000000000001</v>
      </c>
      <c r="S74" s="83">
        <v>0.95</v>
      </c>
      <c r="T74" s="1"/>
      <c r="U74" s="1"/>
      <c r="V74" s="7">
        <v>24</v>
      </c>
      <c r="W74" s="83">
        <v>0.38</v>
      </c>
      <c r="X74" s="83">
        <v>0.56999999999999995</v>
      </c>
      <c r="Y74" s="83">
        <v>0.7</v>
      </c>
      <c r="Z74" s="83">
        <v>0.99</v>
      </c>
      <c r="AA74" s="83">
        <v>1.86</v>
      </c>
      <c r="AB74" s="83">
        <v>2.8</v>
      </c>
      <c r="AC74" s="83">
        <v>2.8</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0.82</v>
      </c>
      <c r="R75" s="83">
        <v>1.04</v>
      </c>
      <c r="S75" s="83">
        <v>0.87</v>
      </c>
      <c r="T75" s="1"/>
      <c r="U75" s="1"/>
      <c r="V75" s="7">
        <v>25</v>
      </c>
      <c r="W75" s="83">
        <v>0.37</v>
      </c>
      <c r="X75" s="83">
        <v>0.56999999999999995</v>
      </c>
      <c r="Y75" s="83">
        <v>0.7</v>
      </c>
      <c r="Z75" s="83">
        <v>0.98</v>
      </c>
      <c r="AA75" s="83">
        <v>1.85</v>
      </c>
      <c r="AB75" s="83">
        <v>2.8</v>
      </c>
      <c r="AC75" s="83">
        <v>2.8</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0.79</v>
      </c>
      <c r="R76" s="83">
        <v>0.98</v>
      </c>
      <c r="S76" s="83">
        <v>0.8</v>
      </c>
      <c r="T76" s="1"/>
      <c r="U76" s="1"/>
      <c r="V76" s="7">
        <v>26</v>
      </c>
      <c r="W76" s="83">
        <v>0.37</v>
      </c>
      <c r="X76" s="83">
        <v>0.56000000000000005</v>
      </c>
      <c r="Y76" s="83">
        <v>0.69</v>
      </c>
      <c r="Z76" s="83">
        <v>0.98</v>
      </c>
      <c r="AA76" s="83">
        <v>1.85</v>
      </c>
      <c r="AB76" s="83">
        <v>2.79</v>
      </c>
      <c r="AC76" s="83">
        <v>2.79</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0.39</v>
      </c>
      <c r="Q77" s="83">
        <v>0.76</v>
      </c>
      <c r="R77" s="83">
        <v>0.92</v>
      </c>
      <c r="S77" s="83">
        <v>0.73</v>
      </c>
      <c r="T77" s="1"/>
      <c r="U77" s="1"/>
      <c r="V77" s="7">
        <v>27</v>
      </c>
      <c r="W77" s="83">
        <v>0.36</v>
      </c>
      <c r="X77" s="83">
        <v>0.55000000000000004</v>
      </c>
      <c r="Y77" s="83">
        <v>0.68</v>
      </c>
      <c r="Z77" s="83">
        <v>0.97</v>
      </c>
      <c r="AA77" s="83">
        <v>1.84</v>
      </c>
      <c r="AB77" s="83">
        <v>2.78</v>
      </c>
      <c r="AC77" s="83">
        <v>2.78</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0.68</v>
      </c>
      <c r="T78" s="1"/>
      <c r="U78" s="1"/>
      <c r="V78" s="7">
        <v>28</v>
      </c>
      <c r="W78" s="83">
        <v>0.35</v>
      </c>
      <c r="X78" s="83">
        <v>0.55000000000000004</v>
      </c>
      <c r="Y78" s="83">
        <v>0.71</v>
      </c>
      <c r="Z78" s="83">
        <v>0.96</v>
      </c>
      <c r="AA78" s="83">
        <v>1.83</v>
      </c>
      <c r="AB78" s="83">
        <v>2.78</v>
      </c>
      <c r="AC78" s="83">
        <v>2.78</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0.35</v>
      </c>
      <c r="X79" s="83">
        <v>0.54</v>
      </c>
      <c r="Y79" s="83">
        <v>0.73</v>
      </c>
      <c r="Z79" s="83">
        <v>0.95</v>
      </c>
      <c r="AA79" s="83">
        <v>1.82</v>
      </c>
      <c r="AB79" s="83">
        <v>2.77</v>
      </c>
      <c r="AC79" s="83">
        <v>2.77</v>
      </c>
      <c r="AD79" s="1"/>
      <c r="AE79" s="1"/>
      <c r="AF79" s="7">
        <v>29</v>
      </c>
      <c r="AG79" s="83">
        <v>0.04</v>
      </c>
      <c r="AH79" s="83">
        <v>0.11</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0.77</v>
      </c>
      <c r="S80" s="84">
        <v>0.56999999999999995</v>
      </c>
      <c r="T80" s="1"/>
      <c r="U80" s="1"/>
      <c r="V80" s="9">
        <v>30</v>
      </c>
      <c r="W80" s="84">
        <v>0.34</v>
      </c>
      <c r="X80" s="84">
        <v>0.53</v>
      </c>
      <c r="Y80" s="84">
        <v>0.76</v>
      </c>
      <c r="Z80" s="84">
        <v>0.95</v>
      </c>
      <c r="AA80" s="84">
        <v>1.82</v>
      </c>
      <c r="AB80" s="84">
        <v>2.76</v>
      </c>
      <c r="AC80" s="84">
        <v>2.76</v>
      </c>
      <c r="AD80" s="1"/>
      <c r="AE80" s="1"/>
      <c r="AF80" s="9">
        <v>30</v>
      </c>
      <c r="AG80" s="84">
        <v>0.04</v>
      </c>
      <c r="AH80" s="84">
        <v>0.12</v>
      </c>
      <c r="AI80" s="84">
        <v>0.53</v>
      </c>
      <c r="AJ80" s="84">
        <v>0.39</v>
      </c>
      <c r="AK80" s="84">
        <v>0.77</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21</v>
      </c>
      <c r="C10" s="12">
        <v>0</v>
      </c>
      <c r="D10" s="4">
        <v>1</v>
      </c>
      <c r="E10" s="4">
        <v>2</v>
      </c>
      <c r="F10" s="4">
        <v>3</v>
      </c>
      <c r="G10" s="4">
        <v>4</v>
      </c>
      <c r="H10" s="4">
        <v>5</v>
      </c>
      <c r="I10" s="4">
        <v>6</v>
      </c>
      <c r="J10" s="1"/>
      <c r="K10" s="1"/>
      <c r="L10" s="14" t="s">
        <v>21</v>
      </c>
      <c r="M10" s="4">
        <v>0</v>
      </c>
      <c r="N10" s="4">
        <v>1</v>
      </c>
      <c r="O10" s="4">
        <v>2</v>
      </c>
      <c r="P10" s="4">
        <v>3</v>
      </c>
      <c r="Q10" s="4">
        <v>4</v>
      </c>
      <c r="R10" s="4">
        <v>5</v>
      </c>
      <c r="S10" s="4">
        <v>6</v>
      </c>
      <c r="T10" s="1"/>
      <c r="U10" s="1"/>
      <c r="V10" s="14" t="s">
        <v>21</v>
      </c>
      <c r="W10" s="4">
        <v>0</v>
      </c>
      <c r="X10" s="4">
        <v>1</v>
      </c>
      <c r="Y10" s="4">
        <v>2</v>
      </c>
      <c r="Z10" s="4">
        <v>3</v>
      </c>
      <c r="AA10" s="4">
        <v>4</v>
      </c>
      <c r="AB10" s="4">
        <v>5</v>
      </c>
      <c r="AC10" s="4">
        <v>6</v>
      </c>
      <c r="AD10" s="1"/>
      <c r="AE10" s="1"/>
      <c r="AF10" s="14" t="s">
        <v>21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2.38</v>
      </c>
      <c r="S11" s="82">
        <v>12.23</v>
      </c>
      <c r="T11" s="1"/>
      <c r="U11" s="141" t="s">
        <v>103</v>
      </c>
      <c r="V11" s="5">
        <v>1</v>
      </c>
      <c r="W11" s="82">
        <v>0.31</v>
      </c>
      <c r="X11" s="82">
        <v>0.45</v>
      </c>
      <c r="Y11" s="82">
        <v>0.69</v>
      </c>
      <c r="Z11" s="82">
        <v>1.41</v>
      </c>
      <c r="AA11" s="82">
        <v>2.54</v>
      </c>
      <c r="AB11" s="82">
        <v>5.65</v>
      </c>
      <c r="AC11" s="82">
        <v>12.23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2.37</v>
      </c>
      <c r="S12" s="83">
        <v>9.86</v>
      </c>
      <c r="T12" s="1"/>
      <c r="U12" s="1"/>
      <c r="V12" s="7">
        <v>2</v>
      </c>
      <c r="W12" s="83">
        <v>0.32</v>
      </c>
      <c r="X12" s="83">
        <v>0.46</v>
      </c>
      <c r="Y12" s="83">
        <v>0.7</v>
      </c>
      <c r="Z12" s="83">
        <v>1.42</v>
      </c>
      <c r="AA12" s="83">
        <v>2.5499999999999998</v>
      </c>
      <c r="AB12" s="83">
        <v>5.66</v>
      </c>
      <c r="AC12" s="83">
        <v>9.86</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2.3199999999999998</v>
      </c>
      <c r="S13" s="83">
        <v>8.0399999999999991</v>
      </c>
      <c r="T13" s="1"/>
      <c r="U13" s="1"/>
      <c r="V13" s="7">
        <v>3</v>
      </c>
      <c r="W13" s="83">
        <v>0.32</v>
      </c>
      <c r="X13" s="83">
        <v>0.47</v>
      </c>
      <c r="Y13" s="83">
        <v>0.7</v>
      </c>
      <c r="Z13" s="83">
        <v>1.35</v>
      </c>
      <c r="AA13" s="83">
        <v>2.5099999999999998</v>
      </c>
      <c r="AB13" s="83">
        <v>5.62</v>
      </c>
      <c r="AC13" s="83">
        <v>8.0399999999999991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2.2400000000000002</v>
      </c>
      <c r="S14" s="83">
        <v>6.66</v>
      </c>
      <c r="T14" s="1"/>
      <c r="U14" s="1"/>
      <c r="V14" s="7">
        <v>4</v>
      </c>
      <c r="W14" s="83">
        <v>0.33</v>
      </c>
      <c r="X14" s="83">
        <v>0.48</v>
      </c>
      <c r="Y14" s="83">
        <v>0.72</v>
      </c>
      <c r="Z14" s="83">
        <v>1.36</v>
      </c>
      <c r="AA14" s="83">
        <v>2.4900000000000002</v>
      </c>
      <c r="AB14" s="83">
        <v>5.6</v>
      </c>
      <c r="AC14" s="83">
        <v>6.66</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2.15</v>
      </c>
      <c r="S15" s="83">
        <v>5.6</v>
      </c>
      <c r="T15" s="1"/>
      <c r="U15" s="1"/>
      <c r="V15" s="7">
        <v>5</v>
      </c>
      <c r="W15" s="83">
        <v>0.33</v>
      </c>
      <c r="X15" s="83">
        <v>0.5</v>
      </c>
      <c r="Y15" s="83">
        <v>0.76</v>
      </c>
      <c r="Z15" s="83">
        <v>1.38</v>
      </c>
      <c r="AA15" s="83">
        <v>2.48</v>
      </c>
      <c r="AB15" s="83">
        <v>5.59</v>
      </c>
      <c r="AC15" s="83">
        <v>5.6</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0.85</v>
      </c>
      <c r="R16" s="83">
        <v>2.0499999999999998</v>
      </c>
      <c r="S16" s="83">
        <v>4.78</v>
      </c>
      <c r="T16" s="1"/>
      <c r="U16" s="1"/>
      <c r="V16" s="7">
        <v>6</v>
      </c>
      <c r="W16" s="83">
        <v>0.34</v>
      </c>
      <c r="X16" s="83">
        <v>0.52</v>
      </c>
      <c r="Y16" s="83">
        <v>0.79</v>
      </c>
      <c r="Z16" s="83">
        <v>1.42</v>
      </c>
      <c r="AA16" s="83">
        <v>2.4700000000000002</v>
      </c>
      <c r="AB16" s="83">
        <v>5.58</v>
      </c>
      <c r="AC16" s="83">
        <v>5.58</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0.85</v>
      </c>
      <c r="R17" s="83">
        <v>1.95</v>
      </c>
      <c r="S17" s="83">
        <v>4.12</v>
      </c>
      <c r="T17" s="1"/>
      <c r="U17" s="1"/>
      <c r="V17" s="7">
        <v>7</v>
      </c>
      <c r="W17" s="83">
        <v>0.34</v>
      </c>
      <c r="X17" s="83">
        <v>0.53</v>
      </c>
      <c r="Y17" s="83">
        <v>0.8</v>
      </c>
      <c r="Z17" s="83">
        <v>1.44</v>
      </c>
      <c r="AA17" s="83">
        <v>2.46</v>
      </c>
      <c r="AB17" s="83">
        <v>5.57</v>
      </c>
      <c r="AC17" s="83">
        <v>5.57</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0.85</v>
      </c>
      <c r="R18" s="83">
        <v>1.85</v>
      </c>
      <c r="S18" s="83">
        <v>3.6</v>
      </c>
      <c r="T18" s="1"/>
      <c r="U18" s="1"/>
      <c r="V18" s="7">
        <v>8</v>
      </c>
      <c r="W18" s="83">
        <v>0.33</v>
      </c>
      <c r="X18" s="83">
        <v>0.53</v>
      </c>
      <c r="Y18" s="83">
        <v>0.78</v>
      </c>
      <c r="Z18" s="83">
        <v>1.42</v>
      </c>
      <c r="AA18" s="83">
        <v>2.4500000000000002</v>
      </c>
      <c r="AB18" s="83">
        <v>5.56</v>
      </c>
      <c r="AC18" s="83">
        <v>5.56</v>
      </c>
      <c r="AD18" s="1"/>
      <c r="AE18" s="1"/>
      <c r="AF18" s="7">
        <v>8</v>
      </c>
      <c r="AG18" s="83">
        <v>0.03</v>
      </c>
      <c r="AH18" s="83">
        <v>0.04</v>
      </c>
      <c r="AI18" s="83">
        <v>0.08</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1.76</v>
      </c>
      <c r="S19" s="83">
        <v>3.17</v>
      </c>
      <c r="T19" s="1"/>
      <c r="U19" s="1"/>
      <c r="V19" s="7">
        <v>9</v>
      </c>
      <c r="W19" s="83">
        <v>0.32</v>
      </c>
      <c r="X19" s="83">
        <v>0.53</v>
      </c>
      <c r="Y19" s="83">
        <v>0.78</v>
      </c>
      <c r="Z19" s="83">
        <v>1.41</v>
      </c>
      <c r="AA19" s="83">
        <v>2.4500000000000002</v>
      </c>
      <c r="AB19" s="83">
        <v>5.56</v>
      </c>
      <c r="AC19" s="83">
        <v>5.56</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0.83</v>
      </c>
      <c r="R20" s="83">
        <v>1.66</v>
      </c>
      <c r="S20" s="83">
        <v>2.81</v>
      </c>
      <c r="T20" s="1"/>
      <c r="U20" s="1"/>
      <c r="V20" s="7">
        <v>10</v>
      </c>
      <c r="W20" s="83">
        <v>0.32</v>
      </c>
      <c r="X20" s="83">
        <v>0.54</v>
      </c>
      <c r="Y20" s="83">
        <v>0.77</v>
      </c>
      <c r="Z20" s="83">
        <v>1.4</v>
      </c>
      <c r="AA20" s="83">
        <v>2.44</v>
      </c>
      <c r="AB20" s="83">
        <v>5.55</v>
      </c>
      <c r="AC20" s="83">
        <v>5.55</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1.58</v>
      </c>
      <c r="S21" s="83">
        <v>2.5099999999999998</v>
      </c>
      <c r="T21" s="1"/>
      <c r="U21" s="1"/>
      <c r="V21" s="7">
        <v>11</v>
      </c>
      <c r="W21" s="83">
        <v>0.32</v>
      </c>
      <c r="X21" s="83">
        <v>0.54</v>
      </c>
      <c r="Y21" s="83">
        <v>0.77</v>
      </c>
      <c r="Z21" s="83">
        <v>1.4</v>
      </c>
      <c r="AA21" s="83">
        <v>2.4300000000000002</v>
      </c>
      <c r="AB21" s="83">
        <v>5.54</v>
      </c>
      <c r="AC21" s="83">
        <v>5.54</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0.8</v>
      </c>
      <c r="R22" s="83">
        <v>1.49</v>
      </c>
      <c r="S22" s="83">
        <v>2.2599999999999998</v>
      </c>
      <c r="T22" s="1"/>
      <c r="U22" s="1"/>
      <c r="V22" s="7">
        <v>12</v>
      </c>
      <c r="W22" s="83">
        <v>0.32</v>
      </c>
      <c r="X22" s="83">
        <v>0.54</v>
      </c>
      <c r="Y22" s="83">
        <v>0.76</v>
      </c>
      <c r="Z22" s="83">
        <v>1.39</v>
      </c>
      <c r="AA22" s="83">
        <v>2.4300000000000002</v>
      </c>
      <c r="AB22" s="83">
        <v>5.54</v>
      </c>
      <c r="AC22" s="83">
        <v>5.54</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1.41</v>
      </c>
      <c r="S23" s="83">
        <v>2.04</v>
      </c>
      <c r="T23" s="1"/>
      <c r="U23" s="1"/>
      <c r="V23" s="7">
        <v>13</v>
      </c>
      <c r="W23" s="83">
        <v>0.32</v>
      </c>
      <c r="X23" s="83">
        <v>0.54</v>
      </c>
      <c r="Y23" s="83">
        <v>0.76</v>
      </c>
      <c r="Z23" s="83">
        <v>1.38</v>
      </c>
      <c r="AA23" s="83">
        <v>2.42</v>
      </c>
      <c r="AB23" s="83">
        <v>5.53</v>
      </c>
      <c r="AC23" s="83">
        <v>5.53</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1.33</v>
      </c>
      <c r="S24" s="83">
        <v>1.85</v>
      </c>
      <c r="T24" s="1"/>
      <c r="U24" s="1"/>
      <c r="V24" s="7">
        <v>14</v>
      </c>
      <c r="W24" s="83">
        <v>0.31</v>
      </c>
      <c r="X24" s="83">
        <v>0.53</v>
      </c>
      <c r="Y24" s="83">
        <v>0.75</v>
      </c>
      <c r="Z24" s="83">
        <v>1.37</v>
      </c>
      <c r="AA24" s="83">
        <v>2.41</v>
      </c>
      <c r="AB24" s="83">
        <v>5.52</v>
      </c>
      <c r="AC24" s="83">
        <v>5.52</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0.74</v>
      </c>
      <c r="R25" s="83">
        <v>1.26</v>
      </c>
      <c r="S25" s="83">
        <v>1.69</v>
      </c>
      <c r="T25" s="1"/>
      <c r="U25" s="1"/>
      <c r="V25" s="7">
        <v>15</v>
      </c>
      <c r="W25" s="83">
        <v>0.31</v>
      </c>
      <c r="X25" s="83">
        <v>0.53</v>
      </c>
      <c r="Y25" s="83">
        <v>0.74</v>
      </c>
      <c r="Z25" s="83">
        <v>1.37</v>
      </c>
      <c r="AA25" s="83">
        <v>2.41</v>
      </c>
      <c r="AB25" s="83">
        <v>5.52</v>
      </c>
      <c r="AC25" s="83">
        <v>5.52</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0.72</v>
      </c>
      <c r="R26" s="83">
        <v>1.19</v>
      </c>
      <c r="S26" s="83">
        <v>1.54</v>
      </c>
      <c r="T26" s="1"/>
      <c r="U26" s="1"/>
      <c r="V26" s="7">
        <v>16</v>
      </c>
      <c r="W26" s="83">
        <v>0.3</v>
      </c>
      <c r="X26" s="83">
        <v>0.52</v>
      </c>
      <c r="Y26" s="83">
        <v>0.74</v>
      </c>
      <c r="Z26" s="83">
        <v>1.36</v>
      </c>
      <c r="AA26" s="83">
        <v>2.4</v>
      </c>
      <c r="AB26" s="83">
        <v>5.51</v>
      </c>
      <c r="AC26" s="83">
        <v>5.51</v>
      </c>
      <c r="AD26" s="1"/>
      <c r="AE26" s="1"/>
      <c r="AF26" s="7">
        <v>16</v>
      </c>
      <c r="AG26" s="83">
        <v>0.08</v>
      </c>
      <c r="AH26" s="83">
        <v>0.09</v>
      </c>
      <c r="AI26" s="83">
        <v>0.17</v>
      </c>
      <c r="AJ26" s="83">
        <v>0.17</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v>
      </c>
      <c r="R27" s="83">
        <v>1.1299999999999999</v>
      </c>
      <c r="S27" s="83">
        <v>1.41</v>
      </c>
      <c r="T27" s="1"/>
      <c r="U27" s="1"/>
      <c r="V27" s="7">
        <v>17</v>
      </c>
      <c r="W27" s="83">
        <v>0.28999999999999998</v>
      </c>
      <c r="X27" s="83">
        <v>0.52</v>
      </c>
      <c r="Y27" s="83">
        <v>0.73</v>
      </c>
      <c r="Z27" s="83">
        <v>1.36</v>
      </c>
      <c r="AA27" s="83">
        <v>2.39</v>
      </c>
      <c r="AB27" s="83">
        <v>5.51</v>
      </c>
      <c r="AC27" s="83">
        <v>5.51</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1.07</v>
      </c>
      <c r="S28" s="83">
        <v>1.3</v>
      </c>
      <c r="T28" s="1"/>
      <c r="U28" s="1"/>
      <c r="V28" s="7">
        <v>18</v>
      </c>
      <c r="W28" s="83">
        <v>0.28999999999999998</v>
      </c>
      <c r="X28" s="83">
        <v>0.51</v>
      </c>
      <c r="Y28" s="83">
        <v>0.73</v>
      </c>
      <c r="Z28" s="83">
        <v>1.35</v>
      </c>
      <c r="AA28" s="83">
        <v>2.39</v>
      </c>
      <c r="AB28" s="83">
        <v>5.5</v>
      </c>
      <c r="AC28" s="83">
        <v>5.5</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1.2</v>
      </c>
      <c r="T29" s="1"/>
      <c r="U29" s="1"/>
      <c r="V29" s="7">
        <v>19</v>
      </c>
      <c r="W29" s="83">
        <v>0.28999999999999998</v>
      </c>
      <c r="X29" s="83">
        <v>0.51</v>
      </c>
      <c r="Y29" s="83">
        <v>0.73</v>
      </c>
      <c r="Z29" s="83">
        <v>1.35</v>
      </c>
      <c r="AA29" s="83">
        <v>2.39</v>
      </c>
      <c r="AB29" s="83">
        <v>5.5</v>
      </c>
      <c r="AC29" s="83">
        <v>5.5</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0.96</v>
      </c>
      <c r="S30" s="83">
        <v>1.1000000000000001</v>
      </c>
      <c r="T30" s="1"/>
      <c r="U30" s="1"/>
      <c r="V30" s="7">
        <v>20</v>
      </c>
      <c r="W30" s="83">
        <v>0.28999999999999998</v>
      </c>
      <c r="X30" s="83">
        <v>0.51</v>
      </c>
      <c r="Y30" s="83">
        <v>0.73</v>
      </c>
      <c r="Z30" s="83">
        <v>1.35</v>
      </c>
      <c r="AA30" s="83">
        <v>2.39</v>
      </c>
      <c r="AB30" s="83">
        <v>5.5</v>
      </c>
      <c r="AC30" s="83">
        <v>5.5</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0.91</v>
      </c>
      <c r="S31" s="83">
        <v>1.02</v>
      </c>
      <c r="T31" s="1"/>
      <c r="U31" s="1"/>
      <c r="V31" s="7">
        <v>21</v>
      </c>
      <c r="W31" s="83">
        <v>0.28999999999999998</v>
      </c>
      <c r="X31" s="83">
        <v>0.51</v>
      </c>
      <c r="Y31" s="83">
        <v>0.73</v>
      </c>
      <c r="Z31" s="83">
        <v>1.35</v>
      </c>
      <c r="AA31" s="83">
        <v>2.39</v>
      </c>
      <c r="AB31" s="83">
        <v>5.5</v>
      </c>
      <c r="AC31" s="83">
        <v>5.5</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0.95</v>
      </c>
      <c r="T32" s="1"/>
      <c r="U32" s="1"/>
      <c r="V32" s="7">
        <v>22</v>
      </c>
      <c r="W32" s="83">
        <v>0.28999999999999998</v>
      </c>
      <c r="X32" s="83">
        <v>0.51</v>
      </c>
      <c r="Y32" s="83">
        <v>0.73</v>
      </c>
      <c r="Z32" s="83">
        <v>1.35</v>
      </c>
      <c r="AA32" s="83">
        <v>2.39</v>
      </c>
      <c r="AB32" s="83">
        <v>5.5</v>
      </c>
      <c r="AC32" s="83">
        <v>5.5</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0.26</v>
      </c>
      <c r="Q33" s="83">
        <v>0.56999999999999995</v>
      </c>
      <c r="R33" s="83">
        <v>0.82</v>
      </c>
      <c r="S33" s="83">
        <v>0.88</v>
      </c>
      <c r="T33" s="1"/>
      <c r="U33" s="1"/>
      <c r="V33" s="7">
        <v>23</v>
      </c>
      <c r="W33" s="83">
        <v>0.28999999999999998</v>
      </c>
      <c r="X33" s="83">
        <v>0.51</v>
      </c>
      <c r="Y33" s="83">
        <v>0.73</v>
      </c>
      <c r="Z33" s="83">
        <v>1.35</v>
      </c>
      <c r="AA33" s="83">
        <v>2.39</v>
      </c>
      <c r="AB33" s="83">
        <v>5.5</v>
      </c>
      <c r="AC33" s="83">
        <v>5.5</v>
      </c>
      <c r="AD33" s="1"/>
      <c r="AE33" s="1"/>
      <c r="AF33" s="7">
        <v>23</v>
      </c>
      <c r="AG33" s="83">
        <v>0.11</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0.82</v>
      </c>
      <c r="T34" s="1"/>
      <c r="U34" s="1"/>
      <c r="V34" s="7">
        <v>24</v>
      </c>
      <c r="W34" s="83">
        <v>0.28999999999999998</v>
      </c>
      <c r="X34" s="83">
        <v>0.51</v>
      </c>
      <c r="Y34" s="83">
        <v>0.72</v>
      </c>
      <c r="Z34" s="83">
        <v>1.35</v>
      </c>
      <c r="AA34" s="83">
        <v>2.39</v>
      </c>
      <c r="AB34" s="83">
        <v>5.5</v>
      </c>
      <c r="AC34" s="83">
        <v>5.5</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0.28000000000000003</v>
      </c>
      <c r="X35" s="83">
        <v>0.51</v>
      </c>
      <c r="Y35" s="83">
        <v>0.72</v>
      </c>
      <c r="Z35" s="83">
        <v>1.35</v>
      </c>
      <c r="AA35" s="83">
        <v>2.38</v>
      </c>
      <c r="AB35" s="83">
        <v>5.49</v>
      </c>
      <c r="AC35" s="83">
        <v>5.49</v>
      </c>
      <c r="AD35" s="1"/>
      <c r="AE35" s="1"/>
      <c r="AF35" s="7">
        <v>25</v>
      </c>
      <c r="AG35" s="83">
        <v>0.13</v>
      </c>
      <c r="AH35" s="83">
        <v>0.14000000000000001</v>
      </c>
      <c r="AI35" s="83">
        <v>0.26</v>
      </c>
      <c r="AJ35" s="83">
        <v>0.28999999999999998</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0.52</v>
      </c>
      <c r="R36" s="83">
        <v>0.7</v>
      </c>
      <c r="S36" s="83">
        <v>0.71</v>
      </c>
      <c r="T36" s="1"/>
      <c r="U36" s="1"/>
      <c r="V36" s="7">
        <v>26</v>
      </c>
      <c r="W36" s="83">
        <v>0.28000000000000003</v>
      </c>
      <c r="X36" s="83">
        <v>0.5</v>
      </c>
      <c r="Y36" s="83">
        <v>0.72</v>
      </c>
      <c r="Z36" s="83">
        <v>1.34</v>
      </c>
      <c r="AA36" s="83">
        <v>2.38</v>
      </c>
      <c r="AB36" s="83">
        <v>5.49</v>
      </c>
      <c r="AC36" s="83">
        <v>5.49</v>
      </c>
      <c r="AD36" s="1"/>
      <c r="AE36" s="1"/>
      <c r="AF36" s="7">
        <v>26</v>
      </c>
      <c r="AG36" s="83">
        <v>0.13</v>
      </c>
      <c r="AH36" s="83">
        <v>0.15</v>
      </c>
      <c r="AI36" s="83">
        <v>0.27</v>
      </c>
      <c r="AJ36" s="83">
        <v>0.31</v>
      </c>
      <c r="AK36" s="83">
        <v>0.62</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0.28000000000000003</v>
      </c>
      <c r="X37" s="83">
        <v>0.5</v>
      </c>
      <c r="Y37" s="83">
        <v>0.72</v>
      </c>
      <c r="Z37" s="83">
        <v>1.34</v>
      </c>
      <c r="AA37" s="83">
        <v>2.38</v>
      </c>
      <c r="AB37" s="83">
        <v>5.49</v>
      </c>
      <c r="AC37" s="83">
        <v>5.49</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0.27</v>
      </c>
      <c r="X38" s="83">
        <v>0.5</v>
      </c>
      <c r="Y38" s="83">
        <v>0.71</v>
      </c>
      <c r="Z38" s="83">
        <v>1.34</v>
      </c>
      <c r="AA38" s="83">
        <v>2.37</v>
      </c>
      <c r="AB38" s="83">
        <v>5.49</v>
      </c>
      <c r="AC38" s="83">
        <v>5.49</v>
      </c>
      <c r="AD38" s="1"/>
      <c r="AE38" s="1"/>
      <c r="AF38" s="7">
        <v>28</v>
      </c>
      <c r="AG38" s="83">
        <v>0.14000000000000001</v>
      </c>
      <c r="AH38" s="83">
        <v>0.16</v>
      </c>
      <c r="AI38" s="83">
        <v>0.28999999999999998</v>
      </c>
      <c r="AJ38" s="83">
        <v>0.34</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0.27</v>
      </c>
      <c r="X39" s="83">
        <v>0.49</v>
      </c>
      <c r="Y39" s="83">
        <v>0.71</v>
      </c>
      <c r="Z39" s="83">
        <v>1.33</v>
      </c>
      <c r="AA39" s="83">
        <v>2.37</v>
      </c>
      <c r="AB39" s="83">
        <v>5.48</v>
      </c>
      <c r="AC39" s="83">
        <v>5.48</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0.27</v>
      </c>
      <c r="X40" s="84">
        <v>0.49</v>
      </c>
      <c r="Y40" s="84">
        <v>0.71</v>
      </c>
      <c r="Z40" s="84">
        <v>1.33</v>
      </c>
      <c r="AA40" s="84">
        <v>2.37</v>
      </c>
      <c r="AB40" s="84">
        <v>5.48</v>
      </c>
      <c r="AC40" s="84">
        <v>5.48</v>
      </c>
      <c r="AD40" s="1"/>
      <c r="AE40" s="1"/>
      <c r="AF40" s="9">
        <v>30</v>
      </c>
      <c r="AG40" s="84">
        <v>0.15</v>
      </c>
      <c r="AH40" s="84">
        <v>0.17</v>
      </c>
      <c r="AI40" s="84">
        <v>0.32</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21</v>
      </c>
      <c r="C50" s="12">
        <v>0</v>
      </c>
      <c r="D50" s="4">
        <v>1</v>
      </c>
      <c r="E50" s="4">
        <v>2</v>
      </c>
      <c r="F50" s="4">
        <v>3</v>
      </c>
      <c r="G50" s="4">
        <v>4</v>
      </c>
      <c r="H50" s="4">
        <v>5</v>
      </c>
      <c r="I50" s="4">
        <v>6</v>
      </c>
      <c r="J50" s="1"/>
      <c r="K50" s="1"/>
      <c r="L50" s="14" t="s">
        <v>21</v>
      </c>
      <c r="M50" s="4">
        <v>0</v>
      </c>
      <c r="N50" s="4">
        <v>1</v>
      </c>
      <c r="O50" s="4">
        <v>2</v>
      </c>
      <c r="P50" s="4">
        <v>3</v>
      </c>
      <c r="Q50" s="4">
        <v>4</v>
      </c>
      <c r="R50" s="4">
        <v>5</v>
      </c>
      <c r="S50" s="4">
        <v>6</v>
      </c>
      <c r="T50" s="1"/>
      <c r="U50" s="1"/>
      <c r="V50" s="14" t="s">
        <v>21</v>
      </c>
      <c r="W50" s="4">
        <v>0</v>
      </c>
      <c r="X50" s="4">
        <v>1</v>
      </c>
      <c r="Y50" s="4">
        <v>2</v>
      </c>
      <c r="Z50" s="4">
        <v>3</v>
      </c>
      <c r="AA50" s="4">
        <v>4</v>
      </c>
      <c r="AB50" s="4">
        <v>5</v>
      </c>
      <c r="AC50" s="4">
        <v>6</v>
      </c>
      <c r="AD50" s="1"/>
      <c r="AE50" s="1"/>
      <c r="AF50" s="14" t="s">
        <v>21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3.04</v>
      </c>
      <c r="S51" s="82">
        <v>32.229999999999997</v>
      </c>
      <c r="T51" s="1"/>
      <c r="U51" s="140" t="s">
        <v>103</v>
      </c>
      <c r="V51" s="5">
        <v>1</v>
      </c>
      <c r="W51" s="82">
        <v>0.27</v>
      </c>
      <c r="X51" s="82">
        <v>0.39</v>
      </c>
      <c r="Y51" s="82">
        <v>0.46</v>
      </c>
      <c r="Z51" s="82">
        <v>0.68</v>
      </c>
      <c r="AA51" s="82">
        <v>1.87</v>
      </c>
      <c r="AB51" s="82">
        <v>3.04</v>
      </c>
      <c r="AC51" s="82">
        <v>32.229999999999997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3.5</v>
      </c>
      <c r="S52" s="83">
        <v>23.98</v>
      </c>
      <c r="T52" s="1"/>
      <c r="U52" s="1"/>
      <c r="V52" s="7">
        <v>2</v>
      </c>
      <c r="W52" s="83">
        <v>0.27</v>
      </c>
      <c r="X52" s="83">
        <v>0.4</v>
      </c>
      <c r="Y52" s="83">
        <v>0.47</v>
      </c>
      <c r="Z52" s="83">
        <v>0.68</v>
      </c>
      <c r="AA52" s="83">
        <v>1.88</v>
      </c>
      <c r="AB52" s="83">
        <v>3.5</v>
      </c>
      <c r="AC52" s="83">
        <v>23.98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3.67</v>
      </c>
      <c r="S53" s="83">
        <v>18.059999999999999</v>
      </c>
      <c r="T53" s="1"/>
      <c r="U53" s="1"/>
      <c r="V53" s="7">
        <v>3</v>
      </c>
      <c r="W53" s="83">
        <v>0.26</v>
      </c>
      <c r="X53" s="83">
        <v>0.4</v>
      </c>
      <c r="Y53" s="83">
        <v>0.48</v>
      </c>
      <c r="Z53" s="83">
        <v>0.72</v>
      </c>
      <c r="AA53" s="83">
        <v>1.82</v>
      </c>
      <c r="AB53" s="83">
        <v>3.67</v>
      </c>
      <c r="AC53" s="83">
        <v>18.059999999999999</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0.84</v>
      </c>
      <c r="R54" s="83">
        <v>3.68</v>
      </c>
      <c r="S54" s="83">
        <v>13.91</v>
      </c>
      <c r="T54" s="1"/>
      <c r="U54" s="1"/>
      <c r="V54" s="7">
        <v>4</v>
      </c>
      <c r="W54" s="83">
        <v>0.25</v>
      </c>
      <c r="X54" s="83">
        <v>0.4</v>
      </c>
      <c r="Y54" s="83">
        <v>0.5</v>
      </c>
      <c r="Z54" s="83">
        <v>0.75</v>
      </c>
      <c r="AA54" s="83">
        <v>1.78</v>
      </c>
      <c r="AB54" s="83">
        <v>3.68</v>
      </c>
      <c r="AC54" s="83">
        <v>13.91</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0.93</v>
      </c>
      <c r="R55" s="83">
        <v>3.59</v>
      </c>
      <c r="S55" s="83">
        <v>11</v>
      </c>
      <c r="T55" s="1"/>
      <c r="U55" s="1"/>
      <c r="V55" s="7">
        <v>5</v>
      </c>
      <c r="W55" s="83">
        <v>0.25</v>
      </c>
      <c r="X55" s="83">
        <v>0.41</v>
      </c>
      <c r="Y55" s="83">
        <v>0.53</v>
      </c>
      <c r="Z55" s="83">
        <v>0.77</v>
      </c>
      <c r="AA55" s="83">
        <v>1.77</v>
      </c>
      <c r="AB55" s="83">
        <v>3.59</v>
      </c>
      <c r="AC55" s="83">
        <v>11</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0.21</v>
      </c>
      <c r="Q56" s="83">
        <v>0.99</v>
      </c>
      <c r="R56" s="83">
        <v>3.46</v>
      </c>
      <c r="S56" s="83">
        <v>8.9</v>
      </c>
      <c r="T56" s="1"/>
      <c r="U56" s="1"/>
      <c r="V56" s="7">
        <v>6</v>
      </c>
      <c r="W56" s="83">
        <v>0.26</v>
      </c>
      <c r="X56" s="83">
        <v>0.43</v>
      </c>
      <c r="Y56" s="83">
        <v>0.54</v>
      </c>
      <c r="Z56" s="83">
        <v>0.79</v>
      </c>
      <c r="AA56" s="83">
        <v>1.77</v>
      </c>
      <c r="AB56" s="83">
        <v>3.46</v>
      </c>
      <c r="AC56" s="83">
        <v>8.9</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1.05</v>
      </c>
      <c r="R57" s="83">
        <v>3.3</v>
      </c>
      <c r="S57" s="83">
        <v>7.34</v>
      </c>
      <c r="T57" s="1"/>
      <c r="U57" s="1"/>
      <c r="V57" s="7">
        <v>7</v>
      </c>
      <c r="W57" s="83">
        <v>0.27</v>
      </c>
      <c r="X57" s="83">
        <v>0.44</v>
      </c>
      <c r="Y57" s="83">
        <v>0.55000000000000004</v>
      </c>
      <c r="Z57" s="83">
        <v>0.8</v>
      </c>
      <c r="AA57" s="83">
        <v>1.76</v>
      </c>
      <c r="AB57" s="83">
        <v>3.3</v>
      </c>
      <c r="AC57" s="83">
        <v>7.34</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3.12</v>
      </c>
      <c r="S58" s="83">
        <v>6.16</v>
      </c>
      <c r="T58" s="1"/>
      <c r="U58" s="1"/>
      <c r="V58" s="7">
        <v>8</v>
      </c>
      <c r="W58" s="83">
        <v>0.26</v>
      </c>
      <c r="X58" s="83">
        <v>0.44</v>
      </c>
      <c r="Y58" s="83">
        <v>0.56000000000000005</v>
      </c>
      <c r="Z58" s="83">
        <v>0.82</v>
      </c>
      <c r="AA58" s="83">
        <v>1.75</v>
      </c>
      <c r="AB58" s="83">
        <v>3.12</v>
      </c>
      <c r="AC58" s="83">
        <v>6.16</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1.1100000000000001</v>
      </c>
      <c r="R59" s="83">
        <v>2.94</v>
      </c>
      <c r="S59" s="83">
        <v>5.24</v>
      </c>
      <c r="T59" s="1"/>
      <c r="U59" s="1"/>
      <c r="V59" s="7">
        <v>9</v>
      </c>
      <c r="W59" s="83">
        <v>0.26</v>
      </c>
      <c r="X59" s="83">
        <v>0.45</v>
      </c>
      <c r="Y59" s="83">
        <v>0.56000000000000005</v>
      </c>
      <c r="Z59" s="83">
        <v>0.84</v>
      </c>
      <c r="AA59" s="83">
        <v>1.74</v>
      </c>
      <c r="AB59" s="83">
        <v>2.94</v>
      </c>
      <c r="AC59" s="83">
        <v>5.24</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1.1200000000000001</v>
      </c>
      <c r="R60" s="83">
        <v>2.77</v>
      </c>
      <c r="S60" s="83">
        <v>4.5</v>
      </c>
      <c r="T60" s="1"/>
      <c r="U60" s="1"/>
      <c r="V60" s="7">
        <v>10</v>
      </c>
      <c r="W60" s="83">
        <v>0.25</v>
      </c>
      <c r="X60" s="83">
        <v>0.45</v>
      </c>
      <c r="Y60" s="83">
        <v>0.56999999999999995</v>
      </c>
      <c r="Z60" s="83">
        <v>0.85</v>
      </c>
      <c r="AA60" s="83">
        <v>1.74</v>
      </c>
      <c r="AB60" s="83">
        <v>2.77</v>
      </c>
      <c r="AC60" s="83">
        <v>4.5</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1.1299999999999999</v>
      </c>
      <c r="R61" s="83">
        <v>2.6</v>
      </c>
      <c r="S61" s="83">
        <v>3.9</v>
      </c>
      <c r="T61" s="1"/>
      <c r="U61" s="1"/>
      <c r="V61" s="7">
        <v>11</v>
      </c>
      <c r="W61" s="83">
        <v>0.25</v>
      </c>
      <c r="X61" s="83">
        <v>0.44</v>
      </c>
      <c r="Y61" s="83">
        <v>0.56999999999999995</v>
      </c>
      <c r="Z61" s="83">
        <v>0.86</v>
      </c>
      <c r="AA61" s="83">
        <v>1.73</v>
      </c>
      <c r="AB61" s="83">
        <v>2.67</v>
      </c>
      <c r="AC61" s="83">
        <v>3.9</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1.1299999999999999</v>
      </c>
      <c r="R62" s="83">
        <v>2.44</v>
      </c>
      <c r="S62" s="83">
        <v>3.41</v>
      </c>
      <c r="T62" s="1"/>
      <c r="U62" s="1"/>
      <c r="V62" s="7">
        <v>12</v>
      </c>
      <c r="W62" s="83">
        <v>0.24</v>
      </c>
      <c r="X62" s="83">
        <v>0.44</v>
      </c>
      <c r="Y62" s="83">
        <v>0.56000000000000005</v>
      </c>
      <c r="Z62" s="83">
        <v>0.85</v>
      </c>
      <c r="AA62" s="83">
        <v>1.72</v>
      </c>
      <c r="AB62" s="83">
        <v>2.67</v>
      </c>
      <c r="AC62" s="83">
        <v>3.41</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2.2799999999999998</v>
      </c>
      <c r="S63" s="83">
        <v>3</v>
      </c>
      <c r="T63" s="1"/>
      <c r="U63" s="1"/>
      <c r="V63" s="7">
        <v>13</v>
      </c>
      <c r="W63" s="83">
        <v>0.24</v>
      </c>
      <c r="X63" s="83">
        <v>0.43</v>
      </c>
      <c r="Y63" s="83">
        <v>0.56000000000000005</v>
      </c>
      <c r="Z63" s="83">
        <v>0.84</v>
      </c>
      <c r="AA63" s="83">
        <v>1.71</v>
      </c>
      <c r="AB63" s="83">
        <v>2.66</v>
      </c>
      <c r="AC63" s="83">
        <v>3</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1.1100000000000001</v>
      </c>
      <c r="R64" s="83">
        <v>2.14</v>
      </c>
      <c r="S64" s="83">
        <v>2.66</v>
      </c>
      <c r="T64" s="1"/>
      <c r="U64" s="1"/>
      <c r="V64" s="7">
        <v>14</v>
      </c>
      <c r="W64" s="83">
        <v>0.23</v>
      </c>
      <c r="X64" s="83">
        <v>0.42</v>
      </c>
      <c r="Y64" s="83">
        <v>0.55000000000000004</v>
      </c>
      <c r="Z64" s="83">
        <v>0.84</v>
      </c>
      <c r="AA64" s="83">
        <v>1.71</v>
      </c>
      <c r="AB64" s="83">
        <v>2.65</v>
      </c>
      <c r="AC64" s="83">
        <v>2.66</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0.34</v>
      </c>
      <c r="Q65" s="83">
        <v>1.0900000000000001</v>
      </c>
      <c r="R65" s="83">
        <v>2</v>
      </c>
      <c r="S65" s="83">
        <v>2.36</v>
      </c>
      <c r="T65" s="1"/>
      <c r="U65" s="1"/>
      <c r="V65" s="7">
        <v>15</v>
      </c>
      <c r="W65" s="83">
        <v>0.22</v>
      </c>
      <c r="X65" s="83">
        <v>0.42</v>
      </c>
      <c r="Y65" s="83">
        <v>0.55000000000000004</v>
      </c>
      <c r="Z65" s="83">
        <v>0.83</v>
      </c>
      <c r="AA65" s="83">
        <v>1.7</v>
      </c>
      <c r="AB65" s="83">
        <v>2.65</v>
      </c>
      <c r="AC65" s="83">
        <v>2.65</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1.07</v>
      </c>
      <c r="R66" s="83">
        <v>1.87</v>
      </c>
      <c r="S66" s="83">
        <v>2.11</v>
      </c>
      <c r="T66" s="1"/>
      <c r="U66" s="1"/>
      <c r="V66" s="7">
        <v>16</v>
      </c>
      <c r="W66" s="83">
        <v>0.21</v>
      </c>
      <c r="X66" s="83">
        <v>0.41</v>
      </c>
      <c r="Y66" s="83">
        <v>0.54</v>
      </c>
      <c r="Z66" s="83">
        <v>0.82</v>
      </c>
      <c r="AA66" s="83">
        <v>1.69</v>
      </c>
      <c r="AB66" s="83">
        <v>2.64</v>
      </c>
      <c r="AC66" s="83">
        <v>2.64</v>
      </c>
      <c r="AD66" s="1"/>
      <c r="AE66" s="1"/>
      <c r="AF66" s="7">
        <v>16</v>
      </c>
      <c r="AG66" s="83">
        <v>0.04</v>
      </c>
      <c r="AH66" s="83">
        <v>0.08</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1.75</v>
      </c>
      <c r="S67" s="83">
        <v>1.89</v>
      </c>
      <c r="T67" s="1"/>
      <c r="U67" s="1"/>
      <c r="V67" s="7">
        <v>17</v>
      </c>
      <c r="W67" s="83">
        <v>0.21</v>
      </c>
      <c r="X67" s="83">
        <v>0.41</v>
      </c>
      <c r="Y67" s="83">
        <v>0.53</v>
      </c>
      <c r="Z67" s="83">
        <v>0.82</v>
      </c>
      <c r="AA67" s="83">
        <v>1.69</v>
      </c>
      <c r="AB67" s="83">
        <v>2.64</v>
      </c>
      <c r="AC67" s="83">
        <v>2.64</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1.02</v>
      </c>
      <c r="R68" s="83">
        <v>1.64</v>
      </c>
      <c r="S68" s="83">
        <v>1.7</v>
      </c>
      <c r="T68" s="1"/>
      <c r="U68" s="1"/>
      <c r="V68" s="7">
        <v>18</v>
      </c>
      <c r="W68" s="83">
        <v>0.21</v>
      </c>
      <c r="X68" s="83">
        <v>0.4</v>
      </c>
      <c r="Y68" s="83">
        <v>0.53</v>
      </c>
      <c r="Z68" s="83">
        <v>0.82</v>
      </c>
      <c r="AA68" s="83">
        <v>1.69</v>
      </c>
      <c r="AB68" s="83">
        <v>2.63</v>
      </c>
      <c r="AC68" s="83">
        <v>2.63</v>
      </c>
      <c r="AD68" s="1"/>
      <c r="AE68" s="1"/>
      <c r="AF68" s="7">
        <v>18</v>
      </c>
      <c r="AG68" s="83">
        <v>0.04</v>
      </c>
      <c r="AH68" s="83">
        <v>0.08</v>
      </c>
      <c r="AI68" s="83">
        <v>0.31</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1.54</v>
      </c>
      <c r="T69" s="1"/>
      <c r="U69" s="1"/>
      <c r="V69" s="7">
        <v>19</v>
      </c>
      <c r="W69" s="83">
        <v>0.21</v>
      </c>
      <c r="X69" s="83">
        <v>0.4</v>
      </c>
      <c r="Y69" s="83">
        <v>0.53</v>
      </c>
      <c r="Z69" s="83">
        <v>0.82</v>
      </c>
      <c r="AA69" s="83">
        <v>1.69</v>
      </c>
      <c r="AB69" s="83">
        <v>2.63</v>
      </c>
      <c r="AC69" s="83">
        <v>2.63</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0.38</v>
      </c>
      <c r="Q70" s="83">
        <v>0.96</v>
      </c>
      <c r="R70" s="83">
        <v>1.44</v>
      </c>
      <c r="S70" s="83">
        <v>1.39</v>
      </c>
      <c r="T70" s="1"/>
      <c r="U70" s="1"/>
      <c r="V70" s="7">
        <v>20</v>
      </c>
      <c r="W70" s="83">
        <v>0.21</v>
      </c>
      <c r="X70" s="83">
        <v>0.4</v>
      </c>
      <c r="Y70" s="83">
        <v>0.53</v>
      </c>
      <c r="Z70" s="83">
        <v>0.82</v>
      </c>
      <c r="AA70" s="83">
        <v>1.69</v>
      </c>
      <c r="AB70" s="83">
        <v>2.63</v>
      </c>
      <c r="AC70" s="83">
        <v>2.63</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0.09</v>
      </c>
      <c r="O71" s="83">
        <v>0.18</v>
      </c>
      <c r="P71" s="83">
        <v>0.38</v>
      </c>
      <c r="Q71" s="83">
        <v>0.93</v>
      </c>
      <c r="R71" s="83">
        <v>1.35</v>
      </c>
      <c r="S71" s="83">
        <v>1.26</v>
      </c>
      <c r="T71" s="1"/>
      <c r="U71" s="1"/>
      <c r="V71" s="7">
        <v>21</v>
      </c>
      <c r="W71" s="83">
        <v>0.21</v>
      </c>
      <c r="X71" s="83">
        <v>0.4</v>
      </c>
      <c r="Y71" s="83">
        <v>0.54</v>
      </c>
      <c r="Z71" s="83">
        <v>0.82</v>
      </c>
      <c r="AA71" s="83">
        <v>1.69</v>
      </c>
      <c r="AB71" s="83">
        <v>2.63</v>
      </c>
      <c r="AC71" s="83">
        <v>2.63</v>
      </c>
      <c r="AD71" s="1"/>
      <c r="AE71" s="1"/>
      <c r="AF71" s="7">
        <v>21</v>
      </c>
      <c r="AG71" s="83">
        <v>0.04</v>
      </c>
      <c r="AH71" s="83">
        <v>0.09</v>
      </c>
      <c r="AI71" s="83">
        <v>0.36</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1.1499999999999999</v>
      </c>
      <c r="T72" s="1"/>
      <c r="U72" s="1"/>
      <c r="V72" s="7">
        <v>22</v>
      </c>
      <c r="W72" s="83">
        <v>0.21</v>
      </c>
      <c r="X72" s="83">
        <v>0.4</v>
      </c>
      <c r="Y72" s="83">
        <v>0.56000000000000005</v>
      </c>
      <c r="Z72" s="83">
        <v>0.82</v>
      </c>
      <c r="AA72" s="83">
        <v>1.69</v>
      </c>
      <c r="AB72" s="83">
        <v>2.63</v>
      </c>
      <c r="AC72" s="83">
        <v>2.63</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0.39</v>
      </c>
      <c r="Q73" s="83">
        <v>0.87</v>
      </c>
      <c r="R73" s="83">
        <v>1.18</v>
      </c>
      <c r="S73" s="83">
        <v>1.05</v>
      </c>
      <c r="T73" s="1"/>
      <c r="U73" s="1"/>
      <c r="V73" s="7">
        <v>23</v>
      </c>
      <c r="W73" s="83">
        <v>0.2</v>
      </c>
      <c r="X73" s="83">
        <v>0.4</v>
      </c>
      <c r="Y73" s="83">
        <v>0.57999999999999996</v>
      </c>
      <c r="Z73" s="83">
        <v>0.81</v>
      </c>
      <c r="AA73" s="83">
        <v>1.68</v>
      </c>
      <c r="AB73" s="83">
        <v>2.63</v>
      </c>
      <c r="AC73" s="83">
        <v>2.63</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0.85</v>
      </c>
      <c r="R74" s="83">
        <v>1.1100000000000001</v>
      </c>
      <c r="S74" s="83">
        <v>0.95</v>
      </c>
      <c r="T74" s="1"/>
      <c r="U74" s="1"/>
      <c r="V74" s="7">
        <v>24</v>
      </c>
      <c r="W74" s="83">
        <v>0.2</v>
      </c>
      <c r="X74" s="83">
        <v>0.4</v>
      </c>
      <c r="Y74" s="83">
        <v>0.61</v>
      </c>
      <c r="Z74" s="83">
        <v>0.81</v>
      </c>
      <c r="AA74" s="83">
        <v>1.68</v>
      </c>
      <c r="AB74" s="83">
        <v>2.63</v>
      </c>
      <c r="AC74" s="83">
        <v>2.63</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0.82</v>
      </c>
      <c r="R75" s="83">
        <v>1.04</v>
      </c>
      <c r="S75" s="83">
        <v>0.87</v>
      </c>
      <c r="T75" s="1"/>
      <c r="U75" s="1"/>
      <c r="V75" s="7">
        <v>25</v>
      </c>
      <c r="W75" s="83">
        <v>0.2</v>
      </c>
      <c r="X75" s="83">
        <v>0.4</v>
      </c>
      <c r="Y75" s="83">
        <v>0.63</v>
      </c>
      <c r="Z75" s="83">
        <v>0.81</v>
      </c>
      <c r="AA75" s="83">
        <v>1.68</v>
      </c>
      <c r="AB75" s="83">
        <v>2.62</v>
      </c>
      <c r="AC75" s="83">
        <v>2.62</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0.79</v>
      </c>
      <c r="R76" s="83">
        <v>0.98</v>
      </c>
      <c r="S76" s="83">
        <v>0.8</v>
      </c>
      <c r="T76" s="1"/>
      <c r="U76" s="1"/>
      <c r="V76" s="7">
        <v>26</v>
      </c>
      <c r="W76" s="83">
        <v>0.2</v>
      </c>
      <c r="X76" s="83">
        <v>0.39</v>
      </c>
      <c r="Y76" s="83">
        <v>0.66</v>
      </c>
      <c r="Z76" s="83">
        <v>0.81</v>
      </c>
      <c r="AA76" s="83">
        <v>1.68</v>
      </c>
      <c r="AB76" s="83">
        <v>2.62</v>
      </c>
      <c r="AC76" s="83">
        <v>2.62</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0.39</v>
      </c>
      <c r="Q77" s="83">
        <v>0.76</v>
      </c>
      <c r="R77" s="83">
        <v>0.92</v>
      </c>
      <c r="S77" s="83">
        <v>0.74</v>
      </c>
      <c r="T77" s="1"/>
      <c r="U77" s="1"/>
      <c r="V77" s="7">
        <v>27</v>
      </c>
      <c r="W77" s="83">
        <v>0.19</v>
      </c>
      <c r="X77" s="83">
        <v>0.39</v>
      </c>
      <c r="Y77" s="83">
        <v>0.68</v>
      </c>
      <c r="Z77" s="83">
        <v>0.8</v>
      </c>
      <c r="AA77" s="83">
        <v>1.67</v>
      </c>
      <c r="AB77" s="83">
        <v>2.62</v>
      </c>
      <c r="AC77" s="83">
        <v>2.62</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0.39</v>
      </c>
      <c r="Q78" s="83">
        <v>0.73</v>
      </c>
      <c r="R78" s="83">
        <v>0.86</v>
      </c>
      <c r="S78" s="83">
        <v>0.68</v>
      </c>
      <c r="T78" s="1"/>
      <c r="U78" s="1"/>
      <c r="V78" s="7">
        <v>28</v>
      </c>
      <c r="W78" s="83">
        <v>0.19</v>
      </c>
      <c r="X78" s="83">
        <v>0.39</v>
      </c>
      <c r="Y78" s="83">
        <v>0.71</v>
      </c>
      <c r="Z78" s="83">
        <v>0.8</v>
      </c>
      <c r="AA78" s="83">
        <v>1.67</v>
      </c>
      <c r="AB78" s="83">
        <v>2.62</v>
      </c>
      <c r="AC78" s="83">
        <v>2.62</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0.19</v>
      </c>
      <c r="X79" s="83">
        <v>0.38</v>
      </c>
      <c r="Y79" s="83">
        <v>0.73</v>
      </c>
      <c r="Z79" s="83">
        <v>0.8</v>
      </c>
      <c r="AA79" s="83">
        <v>1.67</v>
      </c>
      <c r="AB79" s="83">
        <v>2.61</v>
      </c>
      <c r="AC79" s="83">
        <v>2.61</v>
      </c>
      <c r="AD79" s="1"/>
      <c r="AE79" s="1"/>
      <c r="AF79" s="7">
        <v>29</v>
      </c>
      <c r="AG79" s="83">
        <v>0.04</v>
      </c>
      <c r="AH79" s="83">
        <v>0.12</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0.77</v>
      </c>
      <c r="S80" s="84">
        <v>0.57999999999999996</v>
      </c>
      <c r="T80" s="1"/>
      <c r="U80" s="1"/>
      <c r="V80" s="9">
        <v>30</v>
      </c>
      <c r="W80" s="84">
        <v>0.19</v>
      </c>
      <c r="X80" s="84">
        <v>0.38</v>
      </c>
      <c r="Y80" s="84">
        <v>0.76</v>
      </c>
      <c r="Z80" s="84">
        <v>0.8</v>
      </c>
      <c r="AA80" s="84">
        <v>1.67</v>
      </c>
      <c r="AB80" s="84">
        <v>2.61</v>
      </c>
      <c r="AC80" s="84">
        <v>2.61</v>
      </c>
      <c r="AD80" s="1"/>
      <c r="AE80" s="1"/>
      <c r="AF80" s="9">
        <v>30</v>
      </c>
      <c r="AG80" s="84">
        <v>0.04</v>
      </c>
      <c r="AH80" s="84">
        <v>0.12</v>
      </c>
      <c r="AI80" s="84">
        <v>0.53</v>
      </c>
      <c r="AJ80" s="84">
        <v>0.39</v>
      </c>
      <c r="AK80" s="84">
        <v>0.77</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36</v>
      </c>
      <c r="C10" s="12">
        <v>0</v>
      </c>
      <c r="D10" s="4">
        <v>1</v>
      </c>
      <c r="E10" s="4">
        <v>2</v>
      </c>
      <c r="F10" s="4">
        <v>3</v>
      </c>
      <c r="G10" s="4">
        <v>4</v>
      </c>
      <c r="H10" s="4">
        <v>5</v>
      </c>
      <c r="I10" s="4">
        <v>6</v>
      </c>
      <c r="J10" s="1"/>
      <c r="K10" s="1"/>
      <c r="L10" s="14" t="s">
        <v>36</v>
      </c>
      <c r="M10" s="4">
        <v>0</v>
      </c>
      <c r="N10" s="4">
        <v>1</v>
      </c>
      <c r="O10" s="4">
        <v>2</v>
      </c>
      <c r="P10" s="4">
        <v>3</v>
      </c>
      <c r="Q10" s="4">
        <v>4</v>
      </c>
      <c r="R10" s="4">
        <v>5</v>
      </c>
      <c r="S10" s="4">
        <v>6</v>
      </c>
      <c r="T10" s="1"/>
      <c r="U10" s="1"/>
      <c r="V10" s="14" t="s">
        <v>36</v>
      </c>
      <c r="W10" s="4">
        <v>0</v>
      </c>
      <c r="X10" s="4">
        <v>1</v>
      </c>
      <c r="Y10" s="4">
        <v>2</v>
      </c>
      <c r="Z10" s="4">
        <v>3</v>
      </c>
      <c r="AA10" s="4">
        <v>4</v>
      </c>
      <c r="AB10" s="4">
        <v>5</v>
      </c>
      <c r="AC10" s="4">
        <v>6</v>
      </c>
      <c r="AD10" s="1"/>
      <c r="AE10" s="1"/>
      <c r="AF10" s="14" t="s">
        <v>36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v>
      </c>
      <c r="R11" s="82">
        <v>2.4300000000000002</v>
      </c>
      <c r="S11" s="82">
        <v>12.47</v>
      </c>
      <c r="T11" s="1"/>
      <c r="U11" s="141" t="s">
        <v>103</v>
      </c>
      <c r="V11" s="5">
        <v>1</v>
      </c>
      <c r="W11" s="82">
        <v>0.85</v>
      </c>
      <c r="X11" s="82">
        <v>0.99</v>
      </c>
      <c r="Y11" s="82">
        <v>1.23</v>
      </c>
      <c r="Z11" s="82">
        <v>1.95</v>
      </c>
      <c r="AA11" s="82">
        <v>3.08</v>
      </c>
      <c r="AB11" s="82">
        <v>6.19</v>
      </c>
      <c r="AC11" s="82">
        <v>12.47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0.76</v>
      </c>
      <c r="R12" s="83">
        <v>2.42</v>
      </c>
      <c r="S12" s="83">
        <v>10.050000000000001</v>
      </c>
      <c r="T12" s="1"/>
      <c r="U12" s="1"/>
      <c r="V12" s="7">
        <v>2</v>
      </c>
      <c r="W12" s="83">
        <v>0.84</v>
      </c>
      <c r="X12" s="83">
        <v>0.97</v>
      </c>
      <c r="Y12" s="83">
        <v>1.21</v>
      </c>
      <c r="Z12" s="83">
        <v>1.93</v>
      </c>
      <c r="AA12" s="83">
        <v>3.07</v>
      </c>
      <c r="AB12" s="83">
        <v>6.18</v>
      </c>
      <c r="AC12" s="83">
        <v>10.050000000000001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0.81</v>
      </c>
      <c r="R13" s="83">
        <v>2.36</v>
      </c>
      <c r="S13" s="83">
        <v>8.1999999999999993</v>
      </c>
      <c r="T13" s="1"/>
      <c r="U13" s="1"/>
      <c r="V13" s="7">
        <v>3</v>
      </c>
      <c r="W13" s="83">
        <v>0.83</v>
      </c>
      <c r="X13" s="83">
        <v>0.98</v>
      </c>
      <c r="Y13" s="83">
        <v>1.21</v>
      </c>
      <c r="Z13" s="83">
        <v>1.85</v>
      </c>
      <c r="AA13" s="83">
        <v>3.01</v>
      </c>
      <c r="AB13" s="83">
        <v>6.12</v>
      </c>
      <c r="AC13" s="83">
        <v>8.1999999999999993</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0.84</v>
      </c>
      <c r="R14" s="83">
        <v>2.2799999999999998</v>
      </c>
      <c r="S14" s="83">
        <v>6.79</v>
      </c>
      <c r="T14" s="1"/>
      <c r="U14" s="1"/>
      <c r="V14" s="7">
        <v>4</v>
      </c>
      <c r="W14" s="83">
        <v>0.82</v>
      </c>
      <c r="X14" s="83">
        <v>0.98</v>
      </c>
      <c r="Y14" s="83">
        <v>1.21</v>
      </c>
      <c r="Z14" s="83">
        <v>1.86</v>
      </c>
      <c r="AA14" s="83">
        <v>2.98</v>
      </c>
      <c r="AB14" s="83">
        <v>6.09</v>
      </c>
      <c r="AC14" s="83">
        <v>6.79</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0.86</v>
      </c>
      <c r="R15" s="83">
        <v>2.19</v>
      </c>
      <c r="S15" s="83">
        <v>5.71</v>
      </c>
      <c r="T15" s="1"/>
      <c r="U15" s="1"/>
      <c r="V15" s="7">
        <v>5</v>
      </c>
      <c r="W15" s="83">
        <v>0.81</v>
      </c>
      <c r="X15" s="83">
        <v>0.98</v>
      </c>
      <c r="Y15" s="83">
        <v>1.24</v>
      </c>
      <c r="Z15" s="83">
        <v>1.86</v>
      </c>
      <c r="AA15" s="83">
        <v>2.96</v>
      </c>
      <c r="AB15" s="83">
        <v>6.07</v>
      </c>
      <c r="AC15" s="83">
        <v>6.07</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0.87</v>
      </c>
      <c r="R16" s="83">
        <v>2.09</v>
      </c>
      <c r="S16" s="83">
        <v>4.87</v>
      </c>
      <c r="T16" s="1"/>
      <c r="U16" s="1"/>
      <c r="V16" s="7">
        <v>6</v>
      </c>
      <c r="W16" s="83">
        <v>0.8</v>
      </c>
      <c r="X16" s="83">
        <v>0.98</v>
      </c>
      <c r="Y16" s="83">
        <v>1.25</v>
      </c>
      <c r="Z16" s="83">
        <v>1.89</v>
      </c>
      <c r="AA16" s="83">
        <v>2.94</v>
      </c>
      <c r="AB16" s="83">
        <v>6.05</v>
      </c>
      <c r="AC16" s="83">
        <v>6.05</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0.87</v>
      </c>
      <c r="R17" s="83">
        <v>1.99</v>
      </c>
      <c r="S17" s="83">
        <v>4.21</v>
      </c>
      <c r="T17" s="1"/>
      <c r="U17" s="1"/>
      <c r="V17" s="7">
        <v>7</v>
      </c>
      <c r="W17" s="83">
        <v>0.79</v>
      </c>
      <c r="X17" s="83">
        <v>0.98</v>
      </c>
      <c r="Y17" s="83">
        <v>1.25</v>
      </c>
      <c r="Z17" s="83">
        <v>1.89</v>
      </c>
      <c r="AA17" s="83">
        <v>2.91</v>
      </c>
      <c r="AB17" s="83">
        <v>6.02</v>
      </c>
      <c r="AC17" s="83">
        <v>6.02</v>
      </c>
      <c r="AD17" s="1"/>
      <c r="AE17" s="1"/>
      <c r="AF17" s="7">
        <v>7</v>
      </c>
      <c r="AG17" s="83">
        <v>0.02</v>
      </c>
      <c r="AH17" s="83">
        <v>0.04</v>
      </c>
      <c r="AI17" s="83">
        <v>7.0000000000000007E-2</v>
      </c>
      <c r="AJ17" s="83">
        <v>7.0000000000000007E-2</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0.87</v>
      </c>
      <c r="R18" s="83">
        <v>1.89</v>
      </c>
      <c r="S18" s="83">
        <v>3.67</v>
      </c>
      <c r="T18" s="1"/>
      <c r="U18" s="1"/>
      <c r="V18" s="7">
        <v>8</v>
      </c>
      <c r="W18" s="83">
        <v>0.77</v>
      </c>
      <c r="X18" s="83">
        <v>0.97</v>
      </c>
      <c r="Y18" s="83">
        <v>1.22</v>
      </c>
      <c r="Z18" s="83">
        <v>1.86</v>
      </c>
      <c r="AA18" s="83">
        <v>2.89</v>
      </c>
      <c r="AB18" s="83">
        <v>6</v>
      </c>
      <c r="AC18" s="83">
        <v>6</v>
      </c>
      <c r="AD18" s="1"/>
      <c r="AE18" s="1"/>
      <c r="AF18" s="7">
        <v>8</v>
      </c>
      <c r="AG18" s="83">
        <v>0.03</v>
      </c>
      <c r="AH18" s="83">
        <v>0.05</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0.24</v>
      </c>
      <c r="Q19" s="83">
        <v>0.86</v>
      </c>
      <c r="R19" s="83">
        <v>1.79</v>
      </c>
      <c r="S19" s="83">
        <v>3.24</v>
      </c>
      <c r="T19" s="1"/>
      <c r="U19" s="1"/>
      <c r="V19" s="7">
        <v>9</v>
      </c>
      <c r="W19" s="83">
        <v>0.75</v>
      </c>
      <c r="X19" s="83">
        <v>0.95</v>
      </c>
      <c r="Y19" s="83">
        <v>1.2</v>
      </c>
      <c r="Z19" s="83">
        <v>1.83</v>
      </c>
      <c r="AA19" s="83">
        <v>2.87</v>
      </c>
      <c r="AB19" s="83">
        <v>5.98</v>
      </c>
      <c r="AC19" s="83">
        <v>5.98</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0.84</v>
      </c>
      <c r="R20" s="83">
        <v>1.7</v>
      </c>
      <c r="S20" s="83">
        <v>2.87</v>
      </c>
      <c r="T20" s="1"/>
      <c r="U20" s="1"/>
      <c r="V20" s="7">
        <v>10</v>
      </c>
      <c r="W20" s="83">
        <v>0.74</v>
      </c>
      <c r="X20" s="83">
        <v>0.95</v>
      </c>
      <c r="Y20" s="83">
        <v>1.19</v>
      </c>
      <c r="Z20" s="83">
        <v>1.81</v>
      </c>
      <c r="AA20" s="83">
        <v>2.85</v>
      </c>
      <c r="AB20" s="83">
        <v>5.97</v>
      </c>
      <c r="AC20" s="83">
        <v>5.97</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0.25</v>
      </c>
      <c r="Q21" s="83">
        <v>0.83</v>
      </c>
      <c r="R21" s="83">
        <v>1.61</v>
      </c>
      <c r="S21" s="83">
        <v>2.57</v>
      </c>
      <c r="T21" s="1"/>
      <c r="U21" s="1"/>
      <c r="V21" s="7">
        <v>11</v>
      </c>
      <c r="W21" s="83">
        <v>0.73</v>
      </c>
      <c r="X21" s="83">
        <v>0.95</v>
      </c>
      <c r="Y21" s="83">
        <v>1.18</v>
      </c>
      <c r="Z21" s="83">
        <v>1.8</v>
      </c>
      <c r="AA21" s="83">
        <v>2.84</v>
      </c>
      <c r="AB21" s="83">
        <v>5.95</v>
      </c>
      <c r="AC21" s="83">
        <v>5.95</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0.1</v>
      </c>
      <c r="P22" s="83">
        <v>0.25</v>
      </c>
      <c r="Q22" s="83">
        <v>0.81</v>
      </c>
      <c r="R22" s="83">
        <v>1.52</v>
      </c>
      <c r="S22" s="83">
        <v>2.31</v>
      </c>
      <c r="T22" s="1"/>
      <c r="U22" s="1"/>
      <c r="V22" s="7">
        <v>12</v>
      </c>
      <c r="W22" s="83">
        <v>0.72</v>
      </c>
      <c r="X22" s="83">
        <v>0.94</v>
      </c>
      <c r="Y22" s="83">
        <v>1.1599999999999999</v>
      </c>
      <c r="Z22" s="83">
        <v>1.79</v>
      </c>
      <c r="AA22" s="83">
        <v>2.82</v>
      </c>
      <c r="AB22" s="83">
        <v>5.93</v>
      </c>
      <c r="AC22" s="83">
        <v>5.93</v>
      </c>
      <c r="AD22" s="1"/>
      <c r="AE22" s="1"/>
      <c r="AF22" s="7">
        <v>12</v>
      </c>
      <c r="AG22" s="83">
        <v>0.05</v>
      </c>
      <c r="AH22" s="83">
        <v>7.0000000000000007E-2</v>
      </c>
      <c r="AI22" s="83">
        <v>0.13</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0.26</v>
      </c>
      <c r="Q23" s="83">
        <v>0.79</v>
      </c>
      <c r="R23" s="83">
        <v>1.44</v>
      </c>
      <c r="S23" s="83">
        <v>2.09</v>
      </c>
      <c r="T23" s="1"/>
      <c r="U23" s="1"/>
      <c r="V23" s="7">
        <v>13</v>
      </c>
      <c r="W23" s="83">
        <v>0.71</v>
      </c>
      <c r="X23" s="83">
        <v>0.93</v>
      </c>
      <c r="Y23" s="83">
        <v>1.1499999999999999</v>
      </c>
      <c r="Z23" s="83">
        <v>1.77</v>
      </c>
      <c r="AA23" s="83">
        <v>2.81</v>
      </c>
      <c r="AB23" s="83">
        <v>5.92</v>
      </c>
      <c r="AC23" s="83">
        <v>5.92</v>
      </c>
      <c r="AD23" s="1"/>
      <c r="AE23" s="1"/>
      <c r="AF23" s="7">
        <v>13</v>
      </c>
      <c r="AG23" s="83">
        <v>0.06</v>
      </c>
      <c r="AH23" s="83">
        <v>0.08</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0.26</v>
      </c>
      <c r="Q24" s="83">
        <v>0.77</v>
      </c>
      <c r="R24" s="83">
        <v>1.36</v>
      </c>
      <c r="S24" s="83">
        <v>1.89</v>
      </c>
      <c r="T24" s="1"/>
      <c r="U24" s="1"/>
      <c r="V24" s="7">
        <v>14</v>
      </c>
      <c r="W24" s="83">
        <v>0.69</v>
      </c>
      <c r="X24" s="83">
        <v>0.92</v>
      </c>
      <c r="Y24" s="83">
        <v>1.1299999999999999</v>
      </c>
      <c r="Z24" s="83">
        <v>1.76</v>
      </c>
      <c r="AA24" s="83">
        <v>2.79</v>
      </c>
      <c r="AB24" s="83">
        <v>5.91</v>
      </c>
      <c r="AC24" s="83">
        <v>5.91</v>
      </c>
      <c r="AD24" s="1"/>
      <c r="AE24" s="1"/>
      <c r="AF24" s="7">
        <v>14</v>
      </c>
      <c r="AG24" s="83">
        <v>0.06</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0.26</v>
      </c>
      <c r="Q25" s="83">
        <v>0.75</v>
      </c>
      <c r="R25" s="83">
        <v>1.29</v>
      </c>
      <c r="S25" s="83">
        <v>1.72</v>
      </c>
      <c r="T25" s="1"/>
      <c r="U25" s="1"/>
      <c r="V25" s="7">
        <v>15</v>
      </c>
      <c r="W25" s="83">
        <v>0.68</v>
      </c>
      <c r="X25" s="83">
        <v>0.9</v>
      </c>
      <c r="Y25" s="83">
        <v>1.1200000000000001</v>
      </c>
      <c r="Z25" s="83">
        <v>1.74</v>
      </c>
      <c r="AA25" s="83">
        <v>2.78</v>
      </c>
      <c r="AB25" s="83">
        <v>5.89</v>
      </c>
      <c r="AC25" s="83">
        <v>5.89</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0.73</v>
      </c>
      <c r="R26" s="83">
        <v>1.22</v>
      </c>
      <c r="S26" s="83">
        <v>1.57</v>
      </c>
      <c r="T26" s="1"/>
      <c r="U26" s="1"/>
      <c r="V26" s="7">
        <v>16</v>
      </c>
      <c r="W26" s="83">
        <v>0.67</v>
      </c>
      <c r="X26" s="83">
        <v>0.89</v>
      </c>
      <c r="Y26" s="83">
        <v>1.1100000000000001</v>
      </c>
      <c r="Z26" s="83">
        <v>1.73</v>
      </c>
      <c r="AA26" s="83">
        <v>2.77</v>
      </c>
      <c r="AB26" s="83">
        <v>5.88</v>
      </c>
      <c r="AC26" s="83">
        <v>5.88</v>
      </c>
      <c r="AD26" s="1"/>
      <c r="AE26" s="1"/>
      <c r="AF26" s="7">
        <v>16</v>
      </c>
      <c r="AG26" s="83">
        <v>0.08</v>
      </c>
      <c r="AH26" s="83">
        <v>0.09</v>
      </c>
      <c r="AI26" s="83">
        <v>0.17</v>
      </c>
      <c r="AJ26" s="83">
        <v>0.18</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0.71</v>
      </c>
      <c r="R27" s="83">
        <v>1.1499999999999999</v>
      </c>
      <c r="S27" s="83">
        <v>1.44</v>
      </c>
      <c r="T27" s="1"/>
      <c r="U27" s="1"/>
      <c r="V27" s="7">
        <v>17</v>
      </c>
      <c r="W27" s="83">
        <v>0.66</v>
      </c>
      <c r="X27" s="83">
        <v>0.88</v>
      </c>
      <c r="Y27" s="83">
        <v>1.1000000000000001</v>
      </c>
      <c r="Z27" s="83">
        <v>1.72</v>
      </c>
      <c r="AA27" s="83">
        <v>2.76</v>
      </c>
      <c r="AB27" s="83">
        <v>5.87</v>
      </c>
      <c r="AC27" s="83">
        <v>5.87</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0.69</v>
      </c>
      <c r="R28" s="83">
        <v>1.0900000000000001</v>
      </c>
      <c r="S28" s="83">
        <v>1.33</v>
      </c>
      <c r="T28" s="1"/>
      <c r="U28" s="1"/>
      <c r="V28" s="7">
        <v>18</v>
      </c>
      <c r="W28" s="83">
        <v>0.65</v>
      </c>
      <c r="X28" s="83">
        <v>0.87</v>
      </c>
      <c r="Y28" s="83">
        <v>1.0900000000000001</v>
      </c>
      <c r="Z28" s="83">
        <v>1.71</v>
      </c>
      <c r="AA28" s="83">
        <v>2.75</v>
      </c>
      <c r="AB28" s="83">
        <v>5.86</v>
      </c>
      <c r="AC28" s="83">
        <v>5.86</v>
      </c>
      <c r="AD28" s="1"/>
      <c r="AE28" s="1"/>
      <c r="AF28" s="7">
        <v>18</v>
      </c>
      <c r="AG28" s="83">
        <v>0.09</v>
      </c>
      <c r="AH28" s="83">
        <v>0.1</v>
      </c>
      <c r="AI28" s="83">
        <v>0.19</v>
      </c>
      <c r="AJ28" s="83">
        <v>0.2</v>
      </c>
      <c r="AK28" s="83">
        <v>0.44</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0.08</v>
      </c>
      <c r="O29" s="83">
        <v>0.12</v>
      </c>
      <c r="P29" s="83">
        <v>0.26</v>
      </c>
      <c r="Q29" s="83">
        <v>0.67</v>
      </c>
      <c r="R29" s="83">
        <v>1.03</v>
      </c>
      <c r="S29" s="83">
        <v>1.22</v>
      </c>
      <c r="T29" s="1"/>
      <c r="U29" s="1"/>
      <c r="V29" s="7">
        <v>19</v>
      </c>
      <c r="W29" s="83">
        <v>0.64</v>
      </c>
      <c r="X29" s="83">
        <v>0.86</v>
      </c>
      <c r="Y29" s="83">
        <v>1.08</v>
      </c>
      <c r="Z29" s="83">
        <v>1.7</v>
      </c>
      <c r="AA29" s="83">
        <v>2.74</v>
      </c>
      <c r="AB29" s="83">
        <v>5.85</v>
      </c>
      <c r="AC29" s="83">
        <v>5.85</v>
      </c>
      <c r="AD29" s="1"/>
      <c r="AE29" s="1"/>
      <c r="AF29" s="7">
        <v>19</v>
      </c>
      <c r="AG29" s="83">
        <v>0.09</v>
      </c>
      <c r="AH29" s="83">
        <v>0.11</v>
      </c>
      <c r="AI29" s="83">
        <v>0.2</v>
      </c>
      <c r="AJ29" s="83">
        <v>0.22</v>
      </c>
      <c r="AK29" s="83">
        <v>0.47</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0.26</v>
      </c>
      <c r="Q30" s="83">
        <v>0.65</v>
      </c>
      <c r="R30" s="83">
        <v>0.98</v>
      </c>
      <c r="S30" s="83">
        <v>1.1299999999999999</v>
      </c>
      <c r="T30" s="1"/>
      <c r="U30" s="1"/>
      <c r="V30" s="7">
        <v>20</v>
      </c>
      <c r="W30" s="83">
        <v>0.63</v>
      </c>
      <c r="X30" s="83">
        <v>0.86</v>
      </c>
      <c r="Y30" s="83">
        <v>1.07</v>
      </c>
      <c r="Z30" s="83">
        <v>1.7</v>
      </c>
      <c r="AA30" s="83">
        <v>2.73</v>
      </c>
      <c r="AB30" s="83">
        <v>5.84</v>
      </c>
      <c r="AC30" s="83">
        <v>5.84</v>
      </c>
      <c r="AD30" s="1"/>
      <c r="AE30" s="1"/>
      <c r="AF30" s="7">
        <v>20</v>
      </c>
      <c r="AG30" s="83">
        <v>0.1</v>
      </c>
      <c r="AH30" s="83">
        <v>0.12</v>
      </c>
      <c r="AI30" s="83">
        <v>0.22</v>
      </c>
      <c r="AJ30" s="83">
        <v>0.23</v>
      </c>
      <c r="AK30" s="83">
        <v>0.5</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0.62</v>
      </c>
      <c r="R31" s="83">
        <v>0.93</v>
      </c>
      <c r="S31" s="83">
        <v>1.04</v>
      </c>
      <c r="T31" s="1"/>
      <c r="U31" s="1"/>
      <c r="V31" s="7">
        <v>21</v>
      </c>
      <c r="W31" s="83">
        <v>0.62</v>
      </c>
      <c r="X31" s="83">
        <v>0.85</v>
      </c>
      <c r="Y31" s="83">
        <v>1.06</v>
      </c>
      <c r="Z31" s="83">
        <v>1.69</v>
      </c>
      <c r="AA31" s="83">
        <v>2.72</v>
      </c>
      <c r="AB31" s="83">
        <v>5.84</v>
      </c>
      <c r="AC31" s="83">
        <v>5.84</v>
      </c>
      <c r="AD31" s="1"/>
      <c r="AE31" s="1"/>
      <c r="AF31" s="7">
        <v>21</v>
      </c>
      <c r="AG31" s="83">
        <v>0.11</v>
      </c>
      <c r="AH31" s="83">
        <v>0.12</v>
      </c>
      <c r="AI31" s="83">
        <v>0.23</v>
      </c>
      <c r="AJ31" s="83">
        <v>0.25</v>
      </c>
      <c r="AK31" s="83">
        <v>0.52</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0.6</v>
      </c>
      <c r="R32" s="83">
        <v>0.88</v>
      </c>
      <c r="S32" s="83">
        <v>0.97</v>
      </c>
      <c r="T32" s="1"/>
      <c r="U32" s="1"/>
      <c r="V32" s="7">
        <v>22</v>
      </c>
      <c r="W32" s="83">
        <v>0.61</v>
      </c>
      <c r="X32" s="83">
        <v>0.84</v>
      </c>
      <c r="Y32" s="83">
        <v>1.05</v>
      </c>
      <c r="Z32" s="83">
        <v>1.68</v>
      </c>
      <c r="AA32" s="83">
        <v>2.71</v>
      </c>
      <c r="AB32" s="83">
        <v>5.83</v>
      </c>
      <c r="AC32" s="83">
        <v>5.83</v>
      </c>
      <c r="AD32" s="1"/>
      <c r="AE32" s="1"/>
      <c r="AF32" s="7">
        <v>22</v>
      </c>
      <c r="AG32" s="83">
        <v>0.11</v>
      </c>
      <c r="AH32" s="83">
        <v>0.13</v>
      </c>
      <c r="AI32" s="83">
        <v>0.24</v>
      </c>
      <c r="AJ32" s="83">
        <v>0.26</v>
      </c>
      <c r="AK32" s="83">
        <v>0.55000000000000004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0.13</v>
      </c>
      <c r="P33" s="83">
        <v>0.26</v>
      </c>
      <c r="Q33" s="83">
        <v>0.57999999999999996</v>
      </c>
      <c r="R33" s="83">
        <v>0.83</v>
      </c>
      <c r="S33" s="83">
        <v>0.9</v>
      </c>
      <c r="T33" s="1"/>
      <c r="U33" s="1"/>
      <c r="V33" s="7">
        <v>23</v>
      </c>
      <c r="W33" s="83">
        <v>0.6</v>
      </c>
      <c r="X33" s="83">
        <v>0.83</v>
      </c>
      <c r="Y33" s="83">
        <v>1.04</v>
      </c>
      <c r="Z33" s="83">
        <v>1.67</v>
      </c>
      <c r="AA33" s="83">
        <v>2.7</v>
      </c>
      <c r="AB33" s="83">
        <v>5.82</v>
      </c>
      <c r="AC33" s="83">
        <v>5.82</v>
      </c>
      <c r="AD33" s="1"/>
      <c r="AE33" s="1"/>
      <c r="AF33" s="7">
        <v>23</v>
      </c>
      <c r="AG33" s="83">
        <v>0.12</v>
      </c>
      <c r="AH33" s="83">
        <v>0.13</v>
      </c>
      <c r="AI33" s="83">
        <v>0.25</v>
      </c>
      <c r="AJ33" s="83">
        <v>0.27</v>
      </c>
      <c r="AK33" s="83">
        <v>0.56999999999999995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0.56000000000000005</v>
      </c>
      <c r="R34" s="83">
        <v>0.79</v>
      </c>
      <c r="S34" s="83">
        <v>0.83</v>
      </c>
      <c r="T34" s="1"/>
      <c r="U34" s="1"/>
      <c r="V34" s="7">
        <v>24</v>
      </c>
      <c r="W34" s="83">
        <v>0.59</v>
      </c>
      <c r="X34" s="83">
        <v>0.82</v>
      </c>
      <c r="Y34" s="83">
        <v>1.03</v>
      </c>
      <c r="Z34" s="83">
        <v>1.66</v>
      </c>
      <c r="AA34" s="83">
        <v>2.69</v>
      </c>
      <c r="AB34" s="83">
        <v>5.8</v>
      </c>
      <c r="AC34" s="83">
        <v>5.8</v>
      </c>
      <c r="AD34" s="1"/>
      <c r="AE34" s="1"/>
      <c r="AF34" s="7">
        <v>24</v>
      </c>
      <c r="AG34" s="83">
        <v>0.12</v>
      </c>
      <c r="AH34" s="83">
        <v>0.14000000000000001</v>
      </c>
      <c r="AI34" s="83">
        <v>0.26</v>
      </c>
      <c r="AJ34" s="83">
        <v>0.28999999999999998</v>
      </c>
      <c r="AK34" s="83">
        <v>0.59</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0.26</v>
      </c>
      <c r="Q35" s="83">
        <v>0.54</v>
      </c>
      <c r="R35" s="83">
        <v>0.75</v>
      </c>
      <c r="S35" s="83">
        <v>0.78</v>
      </c>
      <c r="T35" s="1"/>
      <c r="U35" s="1"/>
      <c r="V35" s="7">
        <v>25</v>
      </c>
      <c r="W35" s="83">
        <v>0.57999999999999996</v>
      </c>
      <c r="X35" s="83">
        <v>0.81</v>
      </c>
      <c r="Y35" s="83">
        <v>1.02</v>
      </c>
      <c r="Z35" s="83">
        <v>1.65</v>
      </c>
      <c r="AA35" s="83">
        <v>2.68</v>
      </c>
      <c r="AB35" s="83">
        <v>5.79</v>
      </c>
      <c r="AC35" s="83">
        <v>5.79</v>
      </c>
      <c r="AD35" s="1"/>
      <c r="AE35" s="1"/>
      <c r="AF35" s="7">
        <v>25</v>
      </c>
      <c r="AG35" s="83">
        <v>0.13</v>
      </c>
      <c r="AH35" s="83">
        <v>0.14000000000000001</v>
      </c>
      <c r="AI35" s="83">
        <v>0.27</v>
      </c>
      <c r="AJ35" s="83">
        <v>0.3</v>
      </c>
      <c r="AK35" s="83">
        <v>0.61</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0.13</v>
      </c>
      <c r="P36" s="83">
        <v>0.25</v>
      </c>
      <c r="Q36" s="83">
        <v>0.52</v>
      </c>
      <c r="R36" s="83">
        <v>0.71</v>
      </c>
      <c r="S36" s="83">
        <v>0.72</v>
      </c>
      <c r="T36" s="1"/>
      <c r="U36" s="1"/>
      <c r="V36" s="7">
        <v>26</v>
      </c>
      <c r="W36" s="83">
        <v>0.56999999999999995</v>
      </c>
      <c r="X36" s="83">
        <v>0.79</v>
      </c>
      <c r="Y36" s="83">
        <v>1.01</v>
      </c>
      <c r="Z36" s="83">
        <v>1.63</v>
      </c>
      <c r="AA36" s="83">
        <v>2.67</v>
      </c>
      <c r="AB36" s="83">
        <v>5.78</v>
      </c>
      <c r="AC36" s="83">
        <v>5.78</v>
      </c>
      <c r="AD36" s="1"/>
      <c r="AE36" s="1"/>
      <c r="AF36" s="7">
        <v>26</v>
      </c>
      <c r="AG36" s="83">
        <v>0.13</v>
      </c>
      <c r="AH36" s="83">
        <v>0.15</v>
      </c>
      <c r="AI36" s="83">
        <v>0.28000000000000003</v>
      </c>
      <c r="AJ36" s="83">
        <v>0.31</v>
      </c>
      <c r="AK36" s="83">
        <v>0.63</v>
      </c>
      <c r="AL36" s="83">
        <v>0.27</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0.51</v>
      </c>
      <c r="R37" s="83">
        <v>0.67</v>
      </c>
      <c r="S37" s="83">
        <v>0.68</v>
      </c>
      <c r="T37" s="1"/>
      <c r="U37" s="1"/>
      <c r="V37" s="7">
        <v>27</v>
      </c>
      <c r="W37" s="83">
        <v>0.56000000000000005</v>
      </c>
      <c r="X37" s="83">
        <v>0.78</v>
      </c>
      <c r="Y37" s="83">
        <v>1</v>
      </c>
      <c r="Z37" s="83">
        <v>1.62</v>
      </c>
      <c r="AA37" s="83">
        <v>2.66</v>
      </c>
      <c r="AB37" s="83">
        <v>5.77</v>
      </c>
      <c r="AC37" s="83">
        <v>5.77</v>
      </c>
      <c r="AD37" s="1"/>
      <c r="AE37" s="1"/>
      <c r="AF37" s="7">
        <v>27</v>
      </c>
      <c r="AG37" s="83">
        <v>0.14000000000000001</v>
      </c>
      <c r="AH37" s="83">
        <v>0.16</v>
      </c>
      <c r="AI37" s="83">
        <v>0.28999999999999998</v>
      </c>
      <c r="AJ37" s="83">
        <v>0.33</v>
      </c>
      <c r="AK37" s="83">
        <v>0.64</v>
      </c>
      <c r="AL37" s="83">
        <v>0.28000000000000003</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0.49</v>
      </c>
      <c r="R38" s="83">
        <v>0.64</v>
      </c>
      <c r="S38" s="83">
        <v>0.63</v>
      </c>
      <c r="T38" s="1"/>
      <c r="U38" s="1"/>
      <c r="V38" s="7">
        <v>28</v>
      </c>
      <c r="W38" s="83">
        <v>0.55000000000000004</v>
      </c>
      <c r="X38" s="83">
        <v>0.77</v>
      </c>
      <c r="Y38" s="83">
        <v>0.99</v>
      </c>
      <c r="Z38" s="83">
        <v>1.61</v>
      </c>
      <c r="AA38" s="83">
        <v>2.65</v>
      </c>
      <c r="AB38" s="83">
        <v>5.76</v>
      </c>
      <c r="AC38" s="83">
        <v>5.76</v>
      </c>
      <c r="AD38" s="1"/>
      <c r="AE38" s="1"/>
      <c r="AF38" s="7">
        <v>28</v>
      </c>
      <c r="AG38" s="83">
        <v>0.14000000000000001</v>
      </c>
      <c r="AH38" s="83">
        <v>0.16</v>
      </c>
      <c r="AI38" s="83">
        <v>0.3</v>
      </c>
      <c r="AJ38" s="83">
        <v>0.34</v>
      </c>
      <c r="AK38" s="83">
        <v>0.66</v>
      </c>
      <c r="AL38" s="83">
        <v>0.3</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0.13</v>
      </c>
      <c r="P39" s="83">
        <v>0.25</v>
      </c>
      <c r="Q39" s="83">
        <v>0.47</v>
      </c>
      <c r="R39" s="83">
        <v>0.61</v>
      </c>
      <c r="S39" s="83">
        <v>0.59</v>
      </c>
      <c r="T39" s="1"/>
      <c r="U39" s="1"/>
      <c r="V39" s="7">
        <v>29</v>
      </c>
      <c r="W39" s="83">
        <v>0.54</v>
      </c>
      <c r="X39" s="83">
        <v>0.76</v>
      </c>
      <c r="Y39" s="83">
        <v>0.98</v>
      </c>
      <c r="Z39" s="83">
        <v>1.6</v>
      </c>
      <c r="AA39" s="83">
        <v>2.64</v>
      </c>
      <c r="AB39" s="83">
        <v>5.75</v>
      </c>
      <c r="AC39" s="83">
        <v>5.75</v>
      </c>
      <c r="AD39" s="1"/>
      <c r="AE39" s="1"/>
      <c r="AF39" s="7">
        <v>29</v>
      </c>
      <c r="AG39" s="83">
        <v>0.15</v>
      </c>
      <c r="AH39" s="83">
        <v>0.17</v>
      </c>
      <c r="AI39" s="83">
        <v>0.31</v>
      </c>
      <c r="AJ39" s="83">
        <v>0.35</v>
      </c>
      <c r="AK39" s="83">
        <v>0.68</v>
      </c>
      <c r="AL39" s="83">
        <v>0.31</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0.24</v>
      </c>
      <c r="Q40" s="84">
        <v>0.46</v>
      </c>
      <c r="R40" s="84">
        <v>0.57999999999999996</v>
      </c>
      <c r="S40" s="84">
        <v>0.55000000000000004</v>
      </c>
      <c r="T40" s="1"/>
      <c r="U40" s="1"/>
      <c r="V40" s="9">
        <v>30</v>
      </c>
      <c r="W40" s="84">
        <v>0.53</v>
      </c>
      <c r="X40" s="84">
        <v>0.75</v>
      </c>
      <c r="Y40" s="84">
        <v>0.97</v>
      </c>
      <c r="Z40" s="84">
        <v>1.59</v>
      </c>
      <c r="AA40" s="84">
        <v>2.63</v>
      </c>
      <c r="AB40" s="84">
        <v>5.74</v>
      </c>
      <c r="AC40" s="84">
        <v>5.74</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36</v>
      </c>
      <c r="C50" s="12">
        <v>0</v>
      </c>
      <c r="D50" s="4">
        <v>1</v>
      </c>
      <c r="E50" s="4">
        <v>2</v>
      </c>
      <c r="F50" s="4">
        <v>3</v>
      </c>
      <c r="G50" s="4">
        <v>4</v>
      </c>
      <c r="H50" s="4">
        <v>5</v>
      </c>
      <c r="I50" s="4">
        <v>6</v>
      </c>
      <c r="J50" s="1"/>
      <c r="K50" s="1"/>
      <c r="L50" s="14" t="s">
        <v>36</v>
      </c>
      <c r="M50" s="4">
        <v>0</v>
      </c>
      <c r="N50" s="4">
        <v>1</v>
      </c>
      <c r="O50" s="4">
        <v>2</v>
      </c>
      <c r="P50" s="4">
        <v>3</v>
      </c>
      <c r="Q50" s="4">
        <v>4</v>
      </c>
      <c r="R50" s="4">
        <v>5</v>
      </c>
      <c r="S50" s="4">
        <v>6</v>
      </c>
      <c r="T50" s="1"/>
      <c r="U50" s="1"/>
      <c r="V50" s="14" t="s">
        <v>36</v>
      </c>
      <c r="W50" s="4">
        <v>0</v>
      </c>
      <c r="X50" s="4">
        <v>1</v>
      </c>
      <c r="Y50" s="4">
        <v>2</v>
      </c>
      <c r="Z50" s="4">
        <v>3</v>
      </c>
      <c r="AA50" s="4">
        <v>4</v>
      </c>
      <c r="AB50" s="4">
        <v>5</v>
      </c>
      <c r="AC50" s="4">
        <v>6</v>
      </c>
      <c r="AD50" s="1"/>
      <c r="AE50" s="1"/>
      <c r="AF50" s="14" t="s">
        <v>36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0.51</v>
      </c>
      <c r="R51" s="82">
        <v>3.1</v>
      </c>
      <c r="S51" s="82">
        <v>32.92</v>
      </c>
      <c r="T51" s="1"/>
      <c r="U51" s="140" t="s">
        <v>103</v>
      </c>
      <c r="V51" s="5">
        <v>1</v>
      </c>
      <c r="W51" s="82">
        <v>0.81</v>
      </c>
      <c r="X51" s="82">
        <v>0.93</v>
      </c>
      <c r="Y51" s="82">
        <v>1</v>
      </c>
      <c r="Z51" s="82">
        <v>1.22</v>
      </c>
      <c r="AA51" s="82">
        <v>2.41</v>
      </c>
      <c r="AB51" s="82">
        <v>3.37</v>
      </c>
      <c r="AC51" s="82">
        <v>32.92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0.64</v>
      </c>
      <c r="R52" s="83">
        <v>3.57</v>
      </c>
      <c r="S52" s="83">
        <v>24.49</v>
      </c>
      <c r="T52" s="1"/>
      <c r="U52" s="1"/>
      <c r="V52" s="7">
        <v>2</v>
      </c>
      <c r="W52" s="83">
        <v>0.79</v>
      </c>
      <c r="X52" s="83">
        <v>0.92</v>
      </c>
      <c r="Y52" s="83">
        <v>0.98</v>
      </c>
      <c r="Z52" s="83">
        <v>1.2</v>
      </c>
      <c r="AA52" s="83">
        <v>2.39</v>
      </c>
      <c r="AB52" s="83">
        <v>3.57</v>
      </c>
      <c r="AC52" s="83">
        <v>24.49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0.75</v>
      </c>
      <c r="R53" s="83">
        <v>3.74</v>
      </c>
      <c r="S53" s="83">
        <v>18.440000000000001</v>
      </c>
      <c r="T53" s="1"/>
      <c r="U53" s="1"/>
      <c r="V53" s="7">
        <v>3</v>
      </c>
      <c r="W53" s="83">
        <v>0.77</v>
      </c>
      <c r="X53" s="83">
        <v>0.9</v>
      </c>
      <c r="Y53" s="83">
        <v>0.99</v>
      </c>
      <c r="Z53" s="83">
        <v>1.23</v>
      </c>
      <c r="AA53" s="83">
        <v>2.3199999999999998</v>
      </c>
      <c r="AB53" s="83">
        <v>3.74</v>
      </c>
      <c r="AC53" s="83">
        <v>18.440000000000001</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0.86</v>
      </c>
      <c r="R54" s="83">
        <v>3.75</v>
      </c>
      <c r="S54" s="83">
        <v>14.2</v>
      </c>
      <c r="T54" s="1"/>
      <c r="U54" s="1"/>
      <c r="V54" s="7">
        <v>4</v>
      </c>
      <c r="W54" s="83">
        <v>0.75</v>
      </c>
      <c r="X54" s="83">
        <v>0.89</v>
      </c>
      <c r="Y54" s="83">
        <v>1</v>
      </c>
      <c r="Z54" s="83">
        <v>1.25</v>
      </c>
      <c r="AA54" s="83">
        <v>2.2799999999999998</v>
      </c>
      <c r="AB54" s="83">
        <v>3.75</v>
      </c>
      <c r="AC54" s="83">
        <v>14.2</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0.94</v>
      </c>
      <c r="R55" s="83">
        <v>3.66</v>
      </c>
      <c r="S55" s="83">
        <v>11.23</v>
      </c>
      <c r="T55" s="1"/>
      <c r="U55" s="1"/>
      <c r="V55" s="7">
        <v>5</v>
      </c>
      <c r="W55" s="83">
        <v>0.73</v>
      </c>
      <c r="X55" s="83">
        <v>0.89</v>
      </c>
      <c r="Y55" s="83">
        <v>1.01</v>
      </c>
      <c r="Z55" s="83">
        <v>1.24</v>
      </c>
      <c r="AA55" s="83">
        <v>2.25</v>
      </c>
      <c r="AB55" s="83">
        <v>3.66</v>
      </c>
      <c r="AC55" s="83">
        <v>11.23</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1.01</v>
      </c>
      <c r="R56" s="83">
        <v>3.53</v>
      </c>
      <c r="S56" s="83">
        <v>9.08</v>
      </c>
      <c r="T56" s="1"/>
      <c r="U56" s="1"/>
      <c r="V56" s="7">
        <v>6</v>
      </c>
      <c r="W56" s="83">
        <v>0.73</v>
      </c>
      <c r="X56" s="83">
        <v>0.89</v>
      </c>
      <c r="Y56" s="83">
        <v>1.01</v>
      </c>
      <c r="Z56" s="83">
        <v>1.26</v>
      </c>
      <c r="AA56" s="83">
        <v>2.23</v>
      </c>
      <c r="AB56" s="83">
        <v>3.53</v>
      </c>
      <c r="AC56" s="83">
        <v>9.08</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1.07</v>
      </c>
      <c r="R57" s="83">
        <v>3.36</v>
      </c>
      <c r="S57" s="83">
        <v>7.5</v>
      </c>
      <c r="T57" s="1"/>
      <c r="U57" s="1"/>
      <c r="V57" s="7">
        <v>7</v>
      </c>
      <c r="W57" s="83">
        <v>0.72</v>
      </c>
      <c r="X57" s="83">
        <v>0.9</v>
      </c>
      <c r="Y57" s="83">
        <v>1</v>
      </c>
      <c r="Z57" s="83">
        <v>1.25</v>
      </c>
      <c r="AA57" s="83">
        <v>2.21</v>
      </c>
      <c r="AB57" s="83">
        <v>3.36</v>
      </c>
      <c r="AC57" s="83">
        <v>7.5</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0.25</v>
      </c>
      <c r="Q58" s="83">
        <v>1.1000000000000001</v>
      </c>
      <c r="R58" s="83">
        <v>3.19</v>
      </c>
      <c r="S58" s="83">
        <v>6.29</v>
      </c>
      <c r="T58" s="1"/>
      <c r="U58" s="1"/>
      <c r="V58" s="7">
        <v>8</v>
      </c>
      <c r="W58" s="83">
        <v>0.7</v>
      </c>
      <c r="X58" s="83">
        <v>0.88</v>
      </c>
      <c r="Y58" s="83">
        <v>0.99</v>
      </c>
      <c r="Z58" s="83">
        <v>1.26</v>
      </c>
      <c r="AA58" s="83">
        <v>2.19</v>
      </c>
      <c r="AB58" s="83">
        <v>3.19</v>
      </c>
      <c r="AC58" s="83">
        <v>6.29</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0.27</v>
      </c>
      <c r="Q59" s="83">
        <v>1.1299999999999999</v>
      </c>
      <c r="R59" s="83">
        <v>3.01</v>
      </c>
      <c r="S59" s="83">
        <v>5.35</v>
      </c>
      <c r="T59" s="1"/>
      <c r="U59" s="1"/>
      <c r="V59" s="7">
        <v>9</v>
      </c>
      <c r="W59" s="83">
        <v>0.68</v>
      </c>
      <c r="X59" s="83">
        <v>0.87</v>
      </c>
      <c r="Y59" s="83">
        <v>0.99</v>
      </c>
      <c r="Z59" s="83">
        <v>1.26</v>
      </c>
      <c r="AA59" s="83">
        <v>2.17</v>
      </c>
      <c r="AB59" s="83">
        <v>3.11</v>
      </c>
      <c r="AC59" s="83">
        <v>5.35</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1.1499999999999999</v>
      </c>
      <c r="R60" s="83">
        <v>2.83</v>
      </c>
      <c r="S60" s="83">
        <v>4.5999999999999996</v>
      </c>
      <c r="T60" s="1"/>
      <c r="U60" s="1"/>
      <c r="V60" s="7">
        <v>10</v>
      </c>
      <c r="W60" s="83">
        <v>0.67</v>
      </c>
      <c r="X60" s="83">
        <v>0.86</v>
      </c>
      <c r="Y60" s="83">
        <v>0.99</v>
      </c>
      <c r="Z60" s="83">
        <v>1.27</v>
      </c>
      <c r="AA60" s="83">
        <v>2.15</v>
      </c>
      <c r="AB60" s="83">
        <v>3.09</v>
      </c>
      <c r="AC60" s="83">
        <v>4.5999999999999996</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0.3</v>
      </c>
      <c r="Q61" s="83">
        <v>1.1499999999999999</v>
      </c>
      <c r="R61" s="83">
        <v>2.66</v>
      </c>
      <c r="S61" s="83">
        <v>3.99</v>
      </c>
      <c r="T61" s="1"/>
      <c r="U61" s="1"/>
      <c r="V61" s="7">
        <v>11</v>
      </c>
      <c r="W61" s="83">
        <v>0.66</v>
      </c>
      <c r="X61" s="83">
        <v>0.85</v>
      </c>
      <c r="Y61" s="83">
        <v>0.98</v>
      </c>
      <c r="Z61" s="83">
        <v>1.26</v>
      </c>
      <c r="AA61" s="83">
        <v>2.13</v>
      </c>
      <c r="AB61" s="83">
        <v>3.08</v>
      </c>
      <c r="AC61" s="83">
        <v>3.99</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1.1499999999999999</v>
      </c>
      <c r="R62" s="83">
        <v>2.4900000000000002</v>
      </c>
      <c r="S62" s="83">
        <v>3.49</v>
      </c>
      <c r="T62" s="1"/>
      <c r="U62" s="1"/>
      <c r="V62" s="7">
        <v>12</v>
      </c>
      <c r="W62" s="83">
        <v>0.64</v>
      </c>
      <c r="X62" s="83">
        <v>0.84</v>
      </c>
      <c r="Y62" s="83">
        <v>0.96</v>
      </c>
      <c r="Z62" s="83">
        <v>1.25</v>
      </c>
      <c r="AA62" s="83">
        <v>2.12</v>
      </c>
      <c r="AB62" s="83">
        <v>3.06</v>
      </c>
      <c r="AC62" s="83">
        <v>3.49</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0.33</v>
      </c>
      <c r="Q63" s="83">
        <v>1.1399999999999999</v>
      </c>
      <c r="R63" s="83">
        <v>2.33</v>
      </c>
      <c r="S63" s="83">
        <v>3.07</v>
      </c>
      <c r="T63" s="1"/>
      <c r="U63" s="1"/>
      <c r="V63" s="7">
        <v>13</v>
      </c>
      <c r="W63" s="83">
        <v>0.63</v>
      </c>
      <c r="X63" s="83">
        <v>0.82</v>
      </c>
      <c r="Y63" s="83">
        <v>0.95</v>
      </c>
      <c r="Z63" s="83">
        <v>1.23</v>
      </c>
      <c r="AA63" s="83">
        <v>2.1</v>
      </c>
      <c r="AB63" s="83">
        <v>3.05</v>
      </c>
      <c r="AC63" s="83">
        <v>3.07</v>
      </c>
      <c r="AD63" s="1"/>
      <c r="AE63" s="1"/>
      <c r="AF63" s="7">
        <v>13</v>
      </c>
      <c r="AG63" s="83">
        <v>0.03</v>
      </c>
      <c r="AH63" s="83">
        <v>7.0000000000000007E-2</v>
      </c>
      <c r="AI63" s="83">
        <v>0.23</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0.34</v>
      </c>
      <c r="Q64" s="83">
        <v>1.1299999999999999</v>
      </c>
      <c r="R64" s="83">
        <v>2.1800000000000002</v>
      </c>
      <c r="S64" s="83">
        <v>2.71</v>
      </c>
      <c r="T64" s="1"/>
      <c r="U64" s="1"/>
      <c r="V64" s="7">
        <v>14</v>
      </c>
      <c r="W64" s="83">
        <v>0.61</v>
      </c>
      <c r="X64" s="83">
        <v>0.81</v>
      </c>
      <c r="Y64" s="83">
        <v>0.93</v>
      </c>
      <c r="Z64" s="83">
        <v>1.22</v>
      </c>
      <c r="AA64" s="83">
        <v>2.09</v>
      </c>
      <c r="AB64" s="83">
        <v>3.03</v>
      </c>
      <c r="AC64" s="83">
        <v>3.03</v>
      </c>
      <c r="AD64" s="1"/>
      <c r="AE64" s="1"/>
      <c r="AF64" s="7">
        <v>14</v>
      </c>
      <c r="AG64" s="83">
        <v>0.04</v>
      </c>
      <c r="AH64" s="83">
        <v>7.0000000000000007E-2</v>
      </c>
      <c r="AI64" s="83">
        <v>0.25</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0.35</v>
      </c>
      <c r="Q65" s="83">
        <v>1.1100000000000001</v>
      </c>
      <c r="R65" s="83">
        <v>2.04</v>
      </c>
      <c r="S65" s="83">
        <v>2.41</v>
      </c>
      <c r="T65" s="1"/>
      <c r="U65" s="1"/>
      <c r="V65" s="7">
        <v>15</v>
      </c>
      <c r="W65" s="83">
        <v>0.6</v>
      </c>
      <c r="X65" s="83">
        <v>0.79</v>
      </c>
      <c r="Y65" s="83">
        <v>0.92</v>
      </c>
      <c r="Z65" s="83">
        <v>1.21</v>
      </c>
      <c r="AA65" s="83">
        <v>2.08</v>
      </c>
      <c r="AB65" s="83">
        <v>3.02</v>
      </c>
      <c r="AC65" s="83">
        <v>3.02</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0.36</v>
      </c>
      <c r="Q66" s="83">
        <v>1.0900000000000001</v>
      </c>
      <c r="R66" s="83">
        <v>1.91</v>
      </c>
      <c r="S66" s="83">
        <v>2.15</v>
      </c>
      <c r="T66" s="1"/>
      <c r="U66" s="1"/>
      <c r="V66" s="7">
        <v>16</v>
      </c>
      <c r="W66" s="83">
        <v>0.59</v>
      </c>
      <c r="X66" s="83">
        <v>0.78</v>
      </c>
      <c r="Y66" s="83">
        <v>0.91</v>
      </c>
      <c r="Z66" s="83">
        <v>1.2</v>
      </c>
      <c r="AA66" s="83">
        <v>2.0699999999999998</v>
      </c>
      <c r="AB66" s="83">
        <v>3.01</v>
      </c>
      <c r="AC66" s="83">
        <v>3.01</v>
      </c>
      <c r="AD66" s="1"/>
      <c r="AE66" s="1"/>
      <c r="AF66" s="7">
        <v>16</v>
      </c>
      <c r="AG66" s="83">
        <v>0.04</v>
      </c>
      <c r="AH66" s="83">
        <v>0.08</v>
      </c>
      <c r="AI66" s="83">
        <v>0.28000000000000003</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0.37</v>
      </c>
      <c r="Q67" s="83">
        <v>1.07</v>
      </c>
      <c r="R67" s="83">
        <v>1.79</v>
      </c>
      <c r="S67" s="83">
        <v>1.93</v>
      </c>
      <c r="T67" s="1"/>
      <c r="U67" s="1"/>
      <c r="V67" s="7">
        <v>17</v>
      </c>
      <c r="W67" s="83">
        <v>0.57999999999999996</v>
      </c>
      <c r="X67" s="83">
        <v>0.77</v>
      </c>
      <c r="Y67" s="83">
        <v>0.9</v>
      </c>
      <c r="Z67" s="83">
        <v>1.19</v>
      </c>
      <c r="AA67" s="83">
        <v>2.06</v>
      </c>
      <c r="AB67" s="83">
        <v>3</v>
      </c>
      <c r="AC67" s="83">
        <v>3</v>
      </c>
      <c r="AD67" s="1"/>
      <c r="AE67" s="1"/>
      <c r="AF67" s="7">
        <v>17</v>
      </c>
      <c r="AG67" s="83">
        <v>0.04</v>
      </c>
      <c r="AH67" s="83">
        <v>0.08</v>
      </c>
      <c r="AI67" s="83">
        <v>0.28999999999999998</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1.04</v>
      </c>
      <c r="R68" s="83">
        <v>1.67</v>
      </c>
      <c r="S68" s="83">
        <v>1.74</v>
      </c>
      <c r="T68" s="1"/>
      <c r="U68" s="1"/>
      <c r="V68" s="7">
        <v>18</v>
      </c>
      <c r="W68" s="83">
        <v>0.56999999999999995</v>
      </c>
      <c r="X68" s="83">
        <v>0.76</v>
      </c>
      <c r="Y68" s="83">
        <v>0.89</v>
      </c>
      <c r="Z68" s="83">
        <v>1.18</v>
      </c>
      <c r="AA68" s="83">
        <v>2.0499999999999998</v>
      </c>
      <c r="AB68" s="83">
        <v>2.99</v>
      </c>
      <c r="AC68" s="83">
        <v>2.99</v>
      </c>
      <c r="AD68" s="1"/>
      <c r="AE68" s="1"/>
      <c r="AF68" s="7">
        <v>18</v>
      </c>
      <c r="AG68" s="83">
        <v>0.04</v>
      </c>
      <c r="AH68" s="83">
        <v>0.08</v>
      </c>
      <c r="AI68" s="83">
        <v>0.31</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0.17</v>
      </c>
      <c r="P69" s="83">
        <v>0.38</v>
      </c>
      <c r="Q69" s="83">
        <v>1.01</v>
      </c>
      <c r="R69" s="83">
        <v>1.57</v>
      </c>
      <c r="S69" s="83">
        <v>1.57</v>
      </c>
      <c r="T69" s="1"/>
      <c r="U69" s="1"/>
      <c r="V69" s="7">
        <v>19</v>
      </c>
      <c r="W69" s="83">
        <v>0.56000000000000005</v>
      </c>
      <c r="X69" s="83">
        <v>0.75</v>
      </c>
      <c r="Y69" s="83">
        <v>0.88</v>
      </c>
      <c r="Z69" s="83">
        <v>1.17</v>
      </c>
      <c r="AA69" s="83">
        <v>2.04</v>
      </c>
      <c r="AB69" s="83">
        <v>2.98</v>
      </c>
      <c r="AC69" s="83">
        <v>2.98</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0.38</v>
      </c>
      <c r="Q70" s="83">
        <v>0.98</v>
      </c>
      <c r="R70" s="83">
        <v>1.47</v>
      </c>
      <c r="S70" s="83">
        <v>1.42</v>
      </c>
      <c r="T70" s="1"/>
      <c r="U70" s="1"/>
      <c r="V70" s="7">
        <v>20</v>
      </c>
      <c r="W70" s="83">
        <v>0.55000000000000004</v>
      </c>
      <c r="X70" s="83">
        <v>0.75</v>
      </c>
      <c r="Y70" s="83">
        <v>0.87</v>
      </c>
      <c r="Z70" s="83">
        <v>1.1599999999999999</v>
      </c>
      <c r="AA70" s="83">
        <v>2.0299999999999998</v>
      </c>
      <c r="AB70" s="83">
        <v>2.97</v>
      </c>
      <c r="AC70" s="83">
        <v>2.97</v>
      </c>
      <c r="AD70" s="1"/>
      <c r="AE70" s="1"/>
      <c r="AF70" s="7">
        <v>20</v>
      </c>
      <c r="AG70" s="83">
        <v>0.04</v>
      </c>
      <c r="AH70" s="83">
        <v>0.09</v>
      </c>
      <c r="AI70" s="83">
        <v>0.35</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0.18</v>
      </c>
      <c r="P71" s="83">
        <v>0.39</v>
      </c>
      <c r="Q71" s="83">
        <v>0.95</v>
      </c>
      <c r="R71" s="83">
        <v>1.37</v>
      </c>
      <c r="S71" s="83">
        <v>1.29</v>
      </c>
      <c r="T71" s="1"/>
      <c r="U71" s="1"/>
      <c r="V71" s="7">
        <v>21</v>
      </c>
      <c r="W71" s="83">
        <v>0.54</v>
      </c>
      <c r="X71" s="83">
        <v>0.74</v>
      </c>
      <c r="Y71" s="83">
        <v>0.86</v>
      </c>
      <c r="Z71" s="83">
        <v>1.1499999999999999</v>
      </c>
      <c r="AA71" s="83">
        <v>2.02</v>
      </c>
      <c r="AB71" s="83">
        <v>2.97</v>
      </c>
      <c r="AC71" s="83">
        <v>2.97</v>
      </c>
      <c r="AD71" s="1"/>
      <c r="AE71" s="1"/>
      <c r="AF71" s="7">
        <v>21</v>
      </c>
      <c r="AG71" s="83">
        <v>0.04</v>
      </c>
      <c r="AH71" s="83">
        <v>0.09</v>
      </c>
      <c r="AI71" s="83">
        <v>0.36</v>
      </c>
      <c r="AJ71" s="83">
        <v>0.22</v>
      </c>
      <c r="AK71" s="83">
        <v>0.39</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0.39</v>
      </c>
      <c r="Q72" s="83">
        <v>0.92</v>
      </c>
      <c r="R72" s="83">
        <v>1.29</v>
      </c>
      <c r="S72" s="83">
        <v>1.17</v>
      </c>
      <c r="T72" s="1"/>
      <c r="U72" s="1"/>
      <c r="V72" s="7">
        <v>22</v>
      </c>
      <c r="W72" s="83">
        <v>0.53</v>
      </c>
      <c r="X72" s="83">
        <v>0.73</v>
      </c>
      <c r="Y72" s="83">
        <v>0.85</v>
      </c>
      <c r="Z72" s="83">
        <v>1.1399999999999999</v>
      </c>
      <c r="AA72" s="83">
        <v>2.0099999999999998</v>
      </c>
      <c r="AB72" s="83">
        <v>2.96</v>
      </c>
      <c r="AC72" s="83">
        <v>2.96</v>
      </c>
      <c r="AD72" s="1"/>
      <c r="AE72" s="1"/>
      <c r="AF72" s="7">
        <v>22</v>
      </c>
      <c r="AG72" s="83">
        <v>0.04</v>
      </c>
      <c r="AH72" s="83">
        <v>0.09</v>
      </c>
      <c r="AI72" s="83">
        <v>0.38</v>
      </c>
      <c r="AJ72" s="83">
        <v>0.24</v>
      </c>
      <c r="AK72" s="83">
        <v>0.44</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0.39</v>
      </c>
      <c r="Q73" s="83">
        <v>0.89</v>
      </c>
      <c r="R73" s="83">
        <v>1.21</v>
      </c>
      <c r="S73" s="83">
        <v>1.07</v>
      </c>
      <c r="T73" s="1"/>
      <c r="U73" s="1"/>
      <c r="V73" s="7">
        <v>23</v>
      </c>
      <c r="W73" s="83">
        <v>0.52</v>
      </c>
      <c r="X73" s="83">
        <v>0.72</v>
      </c>
      <c r="Y73" s="83">
        <v>0.84</v>
      </c>
      <c r="Z73" s="83">
        <v>1.1299999999999999</v>
      </c>
      <c r="AA73" s="83">
        <v>2</v>
      </c>
      <c r="AB73" s="83">
        <v>2.95</v>
      </c>
      <c r="AC73" s="83">
        <v>2.95</v>
      </c>
      <c r="AD73" s="1"/>
      <c r="AE73" s="1"/>
      <c r="AF73" s="7">
        <v>23</v>
      </c>
      <c r="AG73" s="83">
        <v>0.04</v>
      </c>
      <c r="AH73" s="83">
        <v>0.1</v>
      </c>
      <c r="AI73" s="83">
        <v>0.4</v>
      </c>
      <c r="AJ73" s="83">
        <v>0.25</v>
      </c>
      <c r="AK73" s="83">
        <v>0.49</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0.86</v>
      </c>
      <c r="R74" s="83">
        <v>1.1299999999999999</v>
      </c>
      <c r="S74" s="83">
        <v>0.97</v>
      </c>
      <c r="T74" s="1"/>
      <c r="U74" s="1"/>
      <c r="V74" s="7">
        <v>24</v>
      </c>
      <c r="W74" s="83">
        <v>0.51</v>
      </c>
      <c r="X74" s="83">
        <v>0.71</v>
      </c>
      <c r="Y74" s="83">
        <v>0.83</v>
      </c>
      <c r="Z74" s="83">
        <v>1.1200000000000001</v>
      </c>
      <c r="AA74" s="83">
        <v>1.99</v>
      </c>
      <c r="AB74" s="83">
        <v>2.93</v>
      </c>
      <c r="AC74" s="83">
        <v>2.93</v>
      </c>
      <c r="AD74" s="1"/>
      <c r="AE74" s="1"/>
      <c r="AF74" s="7">
        <v>24</v>
      </c>
      <c r="AG74" s="83">
        <v>0.04</v>
      </c>
      <c r="AH74" s="83">
        <v>0.1</v>
      </c>
      <c r="AI74" s="83">
        <v>0.42</v>
      </c>
      <c r="AJ74" s="83">
        <v>0.27</v>
      </c>
      <c r="AK74" s="83">
        <v>0.53</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0.39</v>
      </c>
      <c r="Q75" s="83">
        <v>0.83</v>
      </c>
      <c r="R75" s="83">
        <v>1.06</v>
      </c>
      <c r="S75" s="83">
        <v>0.89</v>
      </c>
      <c r="T75" s="1"/>
      <c r="U75" s="1"/>
      <c r="V75" s="7">
        <v>25</v>
      </c>
      <c r="W75" s="83">
        <v>0.5</v>
      </c>
      <c r="X75" s="83">
        <v>0.69</v>
      </c>
      <c r="Y75" s="83">
        <v>0.82</v>
      </c>
      <c r="Z75" s="83">
        <v>1.1100000000000001</v>
      </c>
      <c r="AA75" s="83">
        <v>1.98</v>
      </c>
      <c r="AB75" s="83">
        <v>2.92</v>
      </c>
      <c r="AC75" s="83">
        <v>2.92</v>
      </c>
      <c r="AD75" s="1"/>
      <c r="AE75" s="1"/>
      <c r="AF75" s="7">
        <v>25</v>
      </c>
      <c r="AG75" s="83">
        <v>0.04</v>
      </c>
      <c r="AH75" s="83">
        <v>0.1</v>
      </c>
      <c r="AI75" s="83">
        <v>0.44</v>
      </c>
      <c r="AJ75" s="83">
        <v>0.28999999999999998</v>
      </c>
      <c r="AK75" s="83">
        <v>0.57999999999999996</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0.12</v>
      </c>
      <c r="O76" s="83">
        <v>0.21</v>
      </c>
      <c r="P76" s="83">
        <v>0.39</v>
      </c>
      <c r="Q76" s="83">
        <v>0.8</v>
      </c>
      <c r="R76" s="83">
        <v>1</v>
      </c>
      <c r="S76" s="83">
        <v>0.82</v>
      </c>
      <c r="T76" s="1"/>
      <c r="U76" s="1"/>
      <c r="V76" s="7">
        <v>26</v>
      </c>
      <c r="W76" s="83">
        <v>0.49</v>
      </c>
      <c r="X76" s="83">
        <v>0.68</v>
      </c>
      <c r="Y76" s="83">
        <v>0.81</v>
      </c>
      <c r="Z76" s="83">
        <v>1.1000000000000001</v>
      </c>
      <c r="AA76" s="83">
        <v>1.97</v>
      </c>
      <c r="AB76" s="83">
        <v>2.91</v>
      </c>
      <c r="AC76" s="83">
        <v>2.91</v>
      </c>
      <c r="AD76" s="1"/>
      <c r="AE76" s="1"/>
      <c r="AF76" s="7">
        <v>26</v>
      </c>
      <c r="AG76" s="83">
        <v>0.04</v>
      </c>
      <c r="AH76" s="83">
        <v>0.11</v>
      </c>
      <c r="AI76" s="83">
        <v>0.46</v>
      </c>
      <c r="AJ76" s="83">
        <v>0.31</v>
      </c>
      <c r="AK76" s="83">
        <v>0.62</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0.39</v>
      </c>
      <c r="Q77" s="83">
        <v>0.77</v>
      </c>
      <c r="R77" s="83">
        <v>0.94</v>
      </c>
      <c r="S77" s="83">
        <v>0.75</v>
      </c>
      <c r="T77" s="1"/>
      <c r="U77" s="1"/>
      <c r="V77" s="7">
        <v>27</v>
      </c>
      <c r="W77" s="83">
        <v>0.48</v>
      </c>
      <c r="X77" s="83">
        <v>0.67</v>
      </c>
      <c r="Y77" s="83">
        <v>0.8</v>
      </c>
      <c r="Z77" s="83">
        <v>1.0900000000000001</v>
      </c>
      <c r="AA77" s="83">
        <v>1.96</v>
      </c>
      <c r="AB77" s="83">
        <v>2.9</v>
      </c>
      <c r="AC77" s="83">
        <v>2.9</v>
      </c>
      <c r="AD77" s="1"/>
      <c r="AE77" s="1"/>
      <c r="AF77" s="7">
        <v>27</v>
      </c>
      <c r="AG77" s="83">
        <v>0.04</v>
      </c>
      <c r="AH77" s="83">
        <v>0.11</v>
      </c>
      <c r="AI77" s="83">
        <v>0.48</v>
      </c>
      <c r="AJ77" s="83">
        <v>0.33</v>
      </c>
      <c r="AK77" s="83">
        <v>0.66</v>
      </c>
      <c r="AL77" s="83">
        <v>0.26</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0.22</v>
      </c>
      <c r="P78" s="83">
        <v>0.39</v>
      </c>
      <c r="Q78" s="83">
        <v>0.74</v>
      </c>
      <c r="R78" s="83">
        <v>0.88</v>
      </c>
      <c r="S78" s="83">
        <v>0.69</v>
      </c>
      <c r="T78" s="1"/>
      <c r="U78" s="1"/>
      <c r="V78" s="7">
        <v>28</v>
      </c>
      <c r="W78" s="83">
        <v>0.47</v>
      </c>
      <c r="X78" s="83">
        <v>0.66</v>
      </c>
      <c r="Y78" s="83">
        <v>0.79</v>
      </c>
      <c r="Z78" s="83">
        <v>1.08</v>
      </c>
      <c r="AA78" s="83">
        <v>1.95</v>
      </c>
      <c r="AB78" s="83">
        <v>2.89</v>
      </c>
      <c r="AC78" s="83">
        <v>2.89</v>
      </c>
      <c r="AD78" s="1"/>
      <c r="AE78" s="1"/>
      <c r="AF78" s="7">
        <v>28</v>
      </c>
      <c r="AG78" s="83">
        <v>0.04</v>
      </c>
      <c r="AH78" s="83">
        <v>0.11</v>
      </c>
      <c r="AI78" s="83">
        <v>0.5</v>
      </c>
      <c r="AJ78" s="83">
        <v>0.36</v>
      </c>
      <c r="AK78" s="83">
        <v>0.7</v>
      </c>
      <c r="AL78" s="83">
        <v>0.28999999999999998</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0.39</v>
      </c>
      <c r="Q79" s="83">
        <v>0.72</v>
      </c>
      <c r="R79" s="83">
        <v>0.83</v>
      </c>
      <c r="S79" s="83">
        <v>0.63</v>
      </c>
      <c r="T79" s="1"/>
      <c r="U79" s="1"/>
      <c r="V79" s="7">
        <v>29</v>
      </c>
      <c r="W79" s="83">
        <v>0.46</v>
      </c>
      <c r="X79" s="83">
        <v>0.65</v>
      </c>
      <c r="Y79" s="83">
        <v>0.78</v>
      </c>
      <c r="Z79" s="83">
        <v>1.07</v>
      </c>
      <c r="AA79" s="83">
        <v>1.94</v>
      </c>
      <c r="AB79" s="83">
        <v>2.88</v>
      </c>
      <c r="AC79" s="83">
        <v>2.88</v>
      </c>
      <c r="AD79" s="1"/>
      <c r="AE79" s="1"/>
      <c r="AF79" s="7">
        <v>29</v>
      </c>
      <c r="AG79" s="83">
        <v>0.04</v>
      </c>
      <c r="AH79" s="83">
        <v>0.12</v>
      </c>
      <c r="AI79" s="83">
        <v>0.52</v>
      </c>
      <c r="AJ79" s="83">
        <v>0.38</v>
      </c>
      <c r="AK79" s="83">
        <v>0.74</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0.23</v>
      </c>
      <c r="P80" s="84">
        <v>0.39</v>
      </c>
      <c r="Q80" s="84">
        <v>0.69</v>
      </c>
      <c r="R80" s="84">
        <v>0.78</v>
      </c>
      <c r="S80" s="84">
        <v>0.57999999999999996</v>
      </c>
      <c r="T80" s="1"/>
      <c r="U80" s="1"/>
      <c r="V80" s="9">
        <v>30</v>
      </c>
      <c r="W80" s="84">
        <v>0.45</v>
      </c>
      <c r="X80" s="84">
        <v>0.64</v>
      </c>
      <c r="Y80" s="84">
        <v>0.77</v>
      </c>
      <c r="Z80" s="84">
        <v>1.06</v>
      </c>
      <c r="AA80" s="84">
        <v>1.93</v>
      </c>
      <c r="AB80" s="84">
        <v>2.87</v>
      </c>
      <c r="AC80" s="84">
        <v>2.87</v>
      </c>
      <c r="AD80" s="1"/>
      <c r="AE80" s="1"/>
      <c r="AF80" s="9">
        <v>30</v>
      </c>
      <c r="AG80" s="84">
        <v>0.04</v>
      </c>
      <c r="AH80" s="84">
        <v>0.12</v>
      </c>
      <c r="AI80" s="84">
        <v>0.54</v>
      </c>
      <c r="AJ80" s="84">
        <v>0.4</v>
      </c>
      <c r="AK80" s="84">
        <v>0.78</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40</v>
      </c>
      <c r="C10" s="12">
        <v>0</v>
      </c>
      <c r="D10" s="4">
        <v>1</v>
      </c>
      <c r="E10" s="4">
        <v>2</v>
      </c>
      <c r="F10" s="4">
        <v>3</v>
      </c>
      <c r="G10" s="4">
        <v>4</v>
      </c>
      <c r="H10" s="4">
        <v>5</v>
      </c>
      <c r="I10" s="4">
        <v>6</v>
      </c>
      <c r="J10" s="1"/>
      <c r="K10" s="1"/>
      <c r="L10" s="14" t="s">
        <v>40</v>
      </c>
      <c r="M10" s="4">
        <v>0</v>
      </c>
      <c r="N10" s="4">
        <v>1</v>
      </c>
      <c r="O10" s="4">
        <v>2</v>
      </c>
      <c r="P10" s="4">
        <v>3</v>
      </c>
      <c r="Q10" s="4">
        <v>4</v>
      </c>
      <c r="R10" s="4">
        <v>5</v>
      </c>
      <c r="S10" s="4">
        <v>6</v>
      </c>
      <c r="T10" s="1"/>
      <c r="U10" s="1"/>
      <c r="V10" s="14" t="s">
        <v>40</v>
      </c>
      <c r="W10" s="4">
        <v>0</v>
      </c>
      <c r="X10" s="4">
        <v>1</v>
      </c>
      <c r="Y10" s="4">
        <v>2</v>
      </c>
      <c r="Z10" s="4">
        <v>3</v>
      </c>
      <c r="AA10" s="4">
        <v>4</v>
      </c>
      <c r="AB10" s="4">
        <v>5</v>
      </c>
      <c r="AC10" s="4">
        <v>6</v>
      </c>
      <c r="AD10" s="1"/>
      <c r="AE10" s="1"/>
      <c r="AF10" s="14" t="s">
        <v>40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0.16</v>
      </c>
      <c r="Q11" s="82">
        <v>0.73</v>
      </c>
      <c r="R11" s="82">
        <v>2.52</v>
      </c>
      <c r="S11" s="82">
        <v>12.93</v>
      </c>
      <c r="T11" s="1"/>
      <c r="U11" s="141" t="s">
        <v>103</v>
      </c>
      <c r="V11" s="5">
        <v>1</v>
      </c>
      <c r="W11" s="82">
        <v>1.26</v>
      </c>
      <c r="X11" s="82">
        <v>1.39</v>
      </c>
      <c r="Y11" s="82">
        <v>1.63</v>
      </c>
      <c r="Z11" s="82">
        <v>2.36</v>
      </c>
      <c r="AA11" s="82">
        <v>3.49</v>
      </c>
      <c r="AB11" s="82">
        <v>6.6</v>
      </c>
      <c r="AC11" s="82">
        <v>12.93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0.79</v>
      </c>
      <c r="R12" s="83">
        <v>2.5099999999999998</v>
      </c>
      <c r="S12" s="83">
        <v>10.45</v>
      </c>
      <c r="T12" s="1"/>
      <c r="U12" s="1"/>
      <c r="V12" s="7">
        <v>2</v>
      </c>
      <c r="W12" s="83">
        <v>1.24</v>
      </c>
      <c r="X12" s="83">
        <v>1.38</v>
      </c>
      <c r="Y12" s="83">
        <v>1.62</v>
      </c>
      <c r="Z12" s="83">
        <v>2.34</v>
      </c>
      <c r="AA12" s="83">
        <v>3.47</v>
      </c>
      <c r="AB12" s="83">
        <v>6.59</v>
      </c>
      <c r="AC12" s="83">
        <v>10.45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0.19</v>
      </c>
      <c r="Q13" s="83">
        <v>0.84</v>
      </c>
      <c r="R13" s="83">
        <v>2.46</v>
      </c>
      <c r="S13" s="83">
        <v>8.5500000000000007</v>
      </c>
      <c r="T13" s="1"/>
      <c r="U13" s="1"/>
      <c r="V13" s="7">
        <v>3</v>
      </c>
      <c r="W13" s="83">
        <v>1.25</v>
      </c>
      <c r="X13" s="83">
        <v>1.39</v>
      </c>
      <c r="Y13" s="83">
        <v>1.62</v>
      </c>
      <c r="Z13" s="83">
        <v>2.27</v>
      </c>
      <c r="AA13" s="83">
        <v>3.43</v>
      </c>
      <c r="AB13" s="83">
        <v>6.54</v>
      </c>
      <c r="AC13" s="83">
        <v>8.5500000000000007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0.88</v>
      </c>
      <c r="R14" s="83">
        <v>2.38</v>
      </c>
      <c r="S14" s="83">
        <v>7.1</v>
      </c>
      <c r="T14" s="1"/>
      <c r="U14" s="1"/>
      <c r="V14" s="7">
        <v>4</v>
      </c>
      <c r="W14" s="83">
        <v>1.25</v>
      </c>
      <c r="X14" s="83">
        <v>1.41</v>
      </c>
      <c r="Y14" s="83">
        <v>1.64</v>
      </c>
      <c r="Z14" s="83">
        <v>2.2799999999999998</v>
      </c>
      <c r="AA14" s="83">
        <v>3.41</v>
      </c>
      <c r="AB14" s="83">
        <v>6.52</v>
      </c>
      <c r="AC14" s="83">
        <v>7.1</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7.0000000000000007E-2</v>
      </c>
      <c r="P15" s="83">
        <v>0.21</v>
      </c>
      <c r="Q15" s="83">
        <v>0.9</v>
      </c>
      <c r="R15" s="83">
        <v>2.29</v>
      </c>
      <c r="S15" s="83">
        <v>5.98</v>
      </c>
      <c r="T15" s="1"/>
      <c r="U15" s="1"/>
      <c r="V15" s="7">
        <v>5</v>
      </c>
      <c r="W15" s="83">
        <v>1.26</v>
      </c>
      <c r="X15" s="83">
        <v>1.43</v>
      </c>
      <c r="Y15" s="83">
        <v>1.68</v>
      </c>
      <c r="Z15" s="83">
        <v>2.31</v>
      </c>
      <c r="AA15" s="83">
        <v>3.4</v>
      </c>
      <c r="AB15" s="83">
        <v>6.51</v>
      </c>
      <c r="AC15" s="83">
        <v>6.51</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0.91</v>
      </c>
      <c r="R16" s="83">
        <v>2.19</v>
      </c>
      <c r="S16" s="83">
        <v>5.1100000000000003</v>
      </c>
      <c r="T16" s="1"/>
      <c r="U16" s="1"/>
      <c r="V16" s="7">
        <v>6</v>
      </c>
      <c r="W16" s="83">
        <v>1.25</v>
      </c>
      <c r="X16" s="83">
        <v>1.43</v>
      </c>
      <c r="Y16" s="83">
        <v>1.7</v>
      </c>
      <c r="Z16" s="83">
        <v>2.34</v>
      </c>
      <c r="AA16" s="83">
        <v>3.39</v>
      </c>
      <c r="AB16" s="83">
        <v>6.5</v>
      </c>
      <c r="AC16" s="83">
        <v>6.5</v>
      </c>
      <c r="AD16" s="1"/>
      <c r="AE16" s="1"/>
      <c r="AF16" s="7">
        <v>6</v>
      </c>
      <c r="AG16" s="83">
        <v>0.02</v>
      </c>
      <c r="AH16" s="83">
        <v>0.03</v>
      </c>
      <c r="AI16" s="83">
        <v>7.0000000000000007E-2</v>
      </c>
      <c r="AJ16" s="83">
        <v>0.06</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0.05</v>
      </c>
      <c r="O17" s="83">
        <v>0.08</v>
      </c>
      <c r="P17" s="83">
        <v>0.23</v>
      </c>
      <c r="Q17" s="83">
        <v>0.91</v>
      </c>
      <c r="R17" s="83">
        <v>2.09</v>
      </c>
      <c r="S17" s="83">
        <v>4.42</v>
      </c>
      <c r="T17" s="1"/>
      <c r="U17" s="1"/>
      <c r="V17" s="7">
        <v>7</v>
      </c>
      <c r="W17" s="83">
        <v>1.26</v>
      </c>
      <c r="X17" s="83">
        <v>1.45</v>
      </c>
      <c r="Y17" s="83">
        <v>1.71</v>
      </c>
      <c r="Z17" s="83">
        <v>2.36</v>
      </c>
      <c r="AA17" s="83">
        <v>3.38</v>
      </c>
      <c r="AB17" s="83">
        <v>6.49</v>
      </c>
      <c r="AC17" s="83">
        <v>6.49</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0.09</v>
      </c>
      <c r="P18" s="83">
        <v>0.24</v>
      </c>
      <c r="Q18" s="83">
        <v>0.91</v>
      </c>
      <c r="R18" s="83">
        <v>1.99</v>
      </c>
      <c r="S18" s="83">
        <v>3.86</v>
      </c>
      <c r="T18" s="1"/>
      <c r="U18" s="1"/>
      <c r="V18" s="7">
        <v>8</v>
      </c>
      <c r="W18" s="83">
        <v>1.25</v>
      </c>
      <c r="X18" s="83">
        <v>1.45</v>
      </c>
      <c r="Y18" s="83">
        <v>1.7</v>
      </c>
      <c r="Z18" s="83">
        <v>2.34</v>
      </c>
      <c r="AA18" s="83">
        <v>3.37</v>
      </c>
      <c r="AB18" s="83">
        <v>6.48</v>
      </c>
      <c r="AC18" s="83">
        <v>6.48</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0.06</v>
      </c>
      <c r="O19" s="83">
        <v>0.09</v>
      </c>
      <c r="P19" s="83">
        <v>0.25</v>
      </c>
      <c r="Q19" s="83">
        <v>0.9</v>
      </c>
      <c r="R19" s="83">
        <v>1.89</v>
      </c>
      <c r="S19" s="83">
        <v>3.4</v>
      </c>
      <c r="T19" s="1"/>
      <c r="U19" s="1"/>
      <c r="V19" s="7">
        <v>9</v>
      </c>
      <c r="W19" s="83">
        <v>1.24</v>
      </c>
      <c r="X19" s="83">
        <v>1.44</v>
      </c>
      <c r="Y19" s="83">
        <v>1.69</v>
      </c>
      <c r="Z19" s="83">
        <v>2.3199999999999998</v>
      </c>
      <c r="AA19" s="83">
        <v>3.36</v>
      </c>
      <c r="AB19" s="83">
        <v>6.47</v>
      </c>
      <c r="AC19" s="83">
        <v>6.47</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0.25</v>
      </c>
      <c r="Q20" s="83">
        <v>0.89</v>
      </c>
      <c r="R20" s="83">
        <v>1.79</v>
      </c>
      <c r="S20" s="83">
        <v>3.02</v>
      </c>
      <c r="T20" s="1"/>
      <c r="U20" s="1"/>
      <c r="V20" s="7">
        <v>10</v>
      </c>
      <c r="W20" s="83">
        <v>1.24</v>
      </c>
      <c r="X20" s="83">
        <v>1.45</v>
      </c>
      <c r="Y20" s="83">
        <v>1.69</v>
      </c>
      <c r="Z20" s="83">
        <v>2.31</v>
      </c>
      <c r="AA20" s="83">
        <v>3.35</v>
      </c>
      <c r="AB20" s="83">
        <v>6.46</v>
      </c>
      <c r="AC20" s="83">
        <v>6.46</v>
      </c>
      <c r="AD20" s="1"/>
      <c r="AE20" s="1"/>
      <c r="AF20" s="7">
        <v>10</v>
      </c>
      <c r="AG20" s="83">
        <v>0.04</v>
      </c>
      <c r="AH20" s="83">
        <v>0.06</v>
      </c>
      <c r="AI20" s="83">
        <v>0.11</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0.1</v>
      </c>
      <c r="P21" s="83">
        <v>0.26</v>
      </c>
      <c r="Q21" s="83">
        <v>0.87</v>
      </c>
      <c r="R21" s="83">
        <v>1.69</v>
      </c>
      <c r="S21" s="83">
        <v>2.7</v>
      </c>
      <c r="T21" s="1"/>
      <c r="U21" s="1"/>
      <c r="V21" s="7">
        <v>11</v>
      </c>
      <c r="W21" s="83">
        <v>1.24</v>
      </c>
      <c r="X21" s="83">
        <v>1.45</v>
      </c>
      <c r="Y21" s="83">
        <v>1.68</v>
      </c>
      <c r="Z21" s="83">
        <v>2.31</v>
      </c>
      <c r="AA21" s="83">
        <v>3.35</v>
      </c>
      <c r="AB21" s="83">
        <v>6.46</v>
      </c>
      <c r="AC21" s="83">
        <v>6.46</v>
      </c>
      <c r="AD21" s="1"/>
      <c r="AE21" s="1"/>
      <c r="AF21" s="7">
        <v>11</v>
      </c>
      <c r="AG21" s="83">
        <v>0.05</v>
      </c>
      <c r="AH21" s="83">
        <v>7.0000000000000007E-2</v>
      </c>
      <c r="AI21" s="83">
        <v>0.13</v>
      </c>
      <c r="AJ21" s="83">
        <v>0.12</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0.26</v>
      </c>
      <c r="Q22" s="83">
        <v>0.86</v>
      </c>
      <c r="R22" s="83">
        <v>1.6</v>
      </c>
      <c r="S22" s="83">
        <v>2.4300000000000002</v>
      </c>
      <c r="T22" s="1"/>
      <c r="U22" s="1"/>
      <c r="V22" s="7">
        <v>12</v>
      </c>
      <c r="W22" s="83">
        <v>1.23</v>
      </c>
      <c r="X22" s="83">
        <v>1.45</v>
      </c>
      <c r="Y22" s="83">
        <v>1.67</v>
      </c>
      <c r="Z22" s="83">
        <v>2.2999999999999998</v>
      </c>
      <c r="AA22" s="83">
        <v>3.33</v>
      </c>
      <c r="AB22" s="83">
        <v>6.45</v>
      </c>
      <c r="AC22" s="83">
        <v>6.45</v>
      </c>
      <c r="AD22" s="1"/>
      <c r="AE22" s="1"/>
      <c r="AF22" s="7">
        <v>12</v>
      </c>
      <c r="AG22" s="83">
        <v>0.05</v>
      </c>
      <c r="AH22" s="83">
        <v>7.0000000000000007E-2</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0.27</v>
      </c>
      <c r="Q23" s="83">
        <v>0.84</v>
      </c>
      <c r="R23" s="83">
        <v>1.52</v>
      </c>
      <c r="S23" s="83">
        <v>2.2000000000000002</v>
      </c>
      <c r="T23" s="1"/>
      <c r="U23" s="1"/>
      <c r="V23" s="7">
        <v>13</v>
      </c>
      <c r="W23" s="83">
        <v>1.22</v>
      </c>
      <c r="X23" s="83">
        <v>1.44</v>
      </c>
      <c r="Y23" s="83">
        <v>1.66</v>
      </c>
      <c r="Z23" s="83">
        <v>2.2799999999999998</v>
      </c>
      <c r="AA23" s="83">
        <v>3.32</v>
      </c>
      <c r="AB23" s="83">
        <v>6.43</v>
      </c>
      <c r="AC23" s="83">
        <v>6.43</v>
      </c>
      <c r="AD23" s="1"/>
      <c r="AE23" s="1"/>
      <c r="AF23" s="7">
        <v>13</v>
      </c>
      <c r="AG23" s="83">
        <v>0.06</v>
      </c>
      <c r="AH23" s="83">
        <v>0.08</v>
      </c>
      <c r="AI23" s="83">
        <v>0.15</v>
      </c>
      <c r="AJ23" s="83">
        <v>0.14000000000000001</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0.27</v>
      </c>
      <c r="Q24" s="83">
        <v>0.82</v>
      </c>
      <c r="R24" s="83">
        <v>1.44</v>
      </c>
      <c r="S24" s="83">
        <v>1.99</v>
      </c>
      <c r="T24" s="1"/>
      <c r="U24" s="1"/>
      <c r="V24" s="7">
        <v>14</v>
      </c>
      <c r="W24" s="83">
        <v>1.21</v>
      </c>
      <c r="X24" s="83">
        <v>1.43</v>
      </c>
      <c r="Y24" s="83">
        <v>1.65</v>
      </c>
      <c r="Z24" s="83">
        <v>2.27</v>
      </c>
      <c r="AA24" s="83">
        <v>3.31</v>
      </c>
      <c r="AB24" s="83">
        <v>6.42</v>
      </c>
      <c r="AC24" s="83">
        <v>6.42</v>
      </c>
      <c r="AD24" s="1"/>
      <c r="AE24" s="1"/>
      <c r="AF24" s="7">
        <v>14</v>
      </c>
      <c r="AG24" s="83">
        <v>7.0000000000000007E-2</v>
      </c>
      <c r="AH24" s="83">
        <v>0.08</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0.27</v>
      </c>
      <c r="Q25" s="83">
        <v>0.79</v>
      </c>
      <c r="R25" s="83">
        <v>1.36</v>
      </c>
      <c r="S25" s="83">
        <v>1.82</v>
      </c>
      <c r="T25" s="1"/>
      <c r="U25" s="1"/>
      <c r="V25" s="7">
        <v>15</v>
      </c>
      <c r="W25" s="83">
        <v>1.19</v>
      </c>
      <c r="X25" s="83">
        <v>1.41</v>
      </c>
      <c r="Y25" s="83">
        <v>1.63</v>
      </c>
      <c r="Z25" s="83">
        <v>2.25</v>
      </c>
      <c r="AA25" s="83">
        <v>3.29</v>
      </c>
      <c r="AB25" s="83">
        <v>6.4</v>
      </c>
      <c r="AC25" s="83">
        <v>6.4</v>
      </c>
      <c r="AD25" s="1"/>
      <c r="AE25" s="1"/>
      <c r="AF25" s="7">
        <v>15</v>
      </c>
      <c r="AG25" s="83">
        <v>7.0000000000000007E-2</v>
      </c>
      <c r="AH25" s="83">
        <v>0.09</v>
      </c>
      <c r="AI25" s="83">
        <v>0.17</v>
      </c>
      <c r="AJ25" s="83">
        <v>0.17</v>
      </c>
      <c r="AK25" s="83">
        <v>0.37</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0.28000000000000003</v>
      </c>
      <c r="Q26" s="83">
        <v>0.77</v>
      </c>
      <c r="R26" s="83">
        <v>1.28</v>
      </c>
      <c r="S26" s="83">
        <v>1.66</v>
      </c>
      <c r="T26" s="1"/>
      <c r="U26" s="1"/>
      <c r="V26" s="7">
        <v>16</v>
      </c>
      <c r="W26" s="83">
        <v>1.17</v>
      </c>
      <c r="X26" s="83">
        <v>1.39</v>
      </c>
      <c r="Y26" s="83">
        <v>1.61</v>
      </c>
      <c r="Z26" s="83">
        <v>2.23</v>
      </c>
      <c r="AA26" s="83">
        <v>3.27</v>
      </c>
      <c r="AB26" s="83">
        <v>6.38</v>
      </c>
      <c r="AC26" s="83">
        <v>6.38</v>
      </c>
      <c r="AD26" s="1"/>
      <c r="AE26" s="1"/>
      <c r="AF26" s="7">
        <v>16</v>
      </c>
      <c r="AG26" s="83">
        <v>0.08</v>
      </c>
      <c r="AH26" s="83">
        <v>0.1</v>
      </c>
      <c r="AI26" s="83">
        <v>0.18</v>
      </c>
      <c r="AJ26" s="83">
        <v>0.19</v>
      </c>
      <c r="AK26" s="83">
        <v>0.4</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0.12</v>
      </c>
      <c r="P27" s="83">
        <v>0.28000000000000003</v>
      </c>
      <c r="Q27" s="83">
        <v>0.75</v>
      </c>
      <c r="R27" s="83">
        <v>1.22</v>
      </c>
      <c r="S27" s="83">
        <v>1.52</v>
      </c>
      <c r="T27" s="1"/>
      <c r="U27" s="1"/>
      <c r="V27" s="7">
        <v>17</v>
      </c>
      <c r="W27" s="83">
        <v>1.1399999999999999</v>
      </c>
      <c r="X27" s="83">
        <v>1.36</v>
      </c>
      <c r="Y27" s="83">
        <v>1.58</v>
      </c>
      <c r="Z27" s="83">
        <v>2.2000000000000002</v>
      </c>
      <c r="AA27" s="83">
        <v>3.24</v>
      </c>
      <c r="AB27" s="83">
        <v>6.35</v>
      </c>
      <c r="AC27" s="83">
        <v>6.35</v>
      </c>
      <c r="AD27" s="1"/>
      <c r="AE27" s="1"/>
      <c r="AF27" s="7">
        <v>17</v>
      </c>
      <c r="AG27" s="83">
        <v>0.09</v>
      </c>
      <c r="AH27" s="83">
        <v>0.1</v>
      </c>
      <c r="AI27" s="83">
        <v>0.19</v>
      </c>
      <c r="AJ27" s="83">
        <v>0.2</v>
      </c>
      <c r="AK27" s="83">
        <v>0.43</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0.12</v>
      </c>
      <c r="P28" s="83">
        <v>0.28000000000000003</v>
      </c>
      <c r="Q28" s="83">
        <v>0.72</v>
      </c>
      <c r="R28" s="83">
        <v>1.1499999999999999</v>
      </c>
      <c r="S28" s="83">
        <v>1.4</v>
      </c>
      <c r="T28" s="1"/>
      <c r="U28" s="1"/>
      <c r="V28" s="7">
        <v>18</v>
      </c>
      <c r="W28" s="83">
        <v>1.1200000000000001</v>
      </c>
      <c r="X28" s="83">
        <v>1.34</v>
      </c>
      <c r="Y28" s="83">
        <v>1.56</v>
      </c>
      <c r="Z28" s="83">
        <v>2.1800000000000002</v>
      </c>
      <c r="AA28" s="83">
        <v>3.22</v>
      </c>
      <c r="AB28" s="83">
        <v>6.33</v>
      </c>
      <c r="AC28" s="83">
        <v>6.33</v>
      </c>
      <c r="AD28" s="1"/>
      <c r="AE28" s="1"/>
      <c r="AF28" s="7">
        <v>18</v>
      </c>
      <c r="AG28" s="83">
        <v>0.09</v>
      </c>
      <c r="AH28" s="83">
        <v>0.11</v>
      </c>
      <c r="AI28" s="83">
        <v>0.2</v>
      </c>
      <c r="AJ28" s="83">
        <v>0.21</v>
      </c>
      <c r="AK28" s="83">
        <v>0.46</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0.28000000000000003</v>
      </c>
      <c r="Q29" s="83">
        <v>0.7</v>
      </c>
      <c r="R29" s="83">
        <v>1.0900000000000001</v>
      </c>
      <c r="S29" s="83">
        <v>1.28</v>
      </c>
      <c r="T29" s="1"/>
      <c r="U29" s="1"/>
      <c r="V29" s="7">
        <v>19</v>
      </c>
      <c r="W29" s="83">
        <v>1.1000000000000001</v>
      </c>
      <c r="X29" s="83">
        <v>1.32</v>
      </c>
      <c r="Y29" s="83">
        <v>1.54</v>
      </c>
      <c r="Z29" s="83">
        <v>2.16</v>
      </c>
      <c r="AA29" s="83">
        <v>3.2</v>
      </c>
      <c r="AB29" s="83">
        <v>6.31</v>
      </c>
      <c r="AC29" s="83">
        <v>6.31</v>
      </c>
      <c r="AD29" s="1"/>
      <c r="AE29" s="1"/>
      <c r="AF29" s="7">
        <v>19</v>
      </c>
      <c r="AG29" s="83">
        <v>0.1</v>
      </c>
      <c r="AH29" s="83">
        <v>0.11</v>
      </c>
      <c r="AI29" s="83">
        <v>0.21</v>
      </c>
      <c r="AJ29" s="83">
        <v>0.23</v>
      </c>
      <c r="AK29" s="83">
        <v>0.49</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0.28000000000000003</v>
      </c>
      <c r="Q30" s="83">
        <v>0.68</v>
      </c>
      <c r="R30" s="83">
        <v>1.03</v>
      </c>
      <c r="S30" s="83">
        <v>1.18</v>
      </c>
      <c r="T30" s="1"/>
      <c r="U30" s="1"/>
      <c r="V30" s="7">
        <v>20</v>
      </c>
      <c r="W30" s="83">
        <v>1.08</v>
      </c>
      <c r="X30" s="83">
        <v>1.3</v>
      </c>
      <c r="Y30" s="83">
        <v>1.52</v>
      </c>
      <c r="Z30" s="83">
        <v>2.14</v>
      </c>
      <c r="AA30" s="83">
        <v>3.18</v>
      </c>
      <c r="AB30" s="83">
        <v>6.29</v>
      </c>
      <c r="AC30" s="83">
        <v>6.29</v>
      </c>
      <c r="AD30" s="1"/>
      <c r="AE30" s="1"/>
      <c r="AF30" s="7">
        <v>20</v>
      </c>
      <c r="AG30" s="83">
        <v>0.11</v>
      </c>
      <c r="AH30" s="83">
        <v>0.12</v>
      </c>
      <c r="AI30" s="83">
        <v>0.23</v>
      </c>
      <c r="AJ30" s="83">
        <v>0.24</v>
      </c>
      <c r="AK30" s="83">
        <v>0.52</v>
      </c>
      <c r="AL30" s="83">
        <v>0.16</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0.13</v>
      </c>
      <c r="P31" s="83">
        <v>0.28000000000000003</v>
      </c>
      <c r="Q31" s="83">
        <v>0.66</v>
      </c>
      <c r="R31" s="83">
        <v>0.97</v>
      </c>
      <c r="S31" s="83">
        <v>1.1000000000000001</v>
      </c>
      <c r="T31" s="1"/>
      <c r="U31" s="1"/>
      <c r="V31" s="7">
        <v>21</v>
      </c>
      <c r="W31" s="83">
        <v>1.05</v>
      </c>
      <c r="X31" s="83">
        <v>1.28</v>
      </c>
      <c r="Y31" s="83">
        <v>1.49</v>
      </c>
      <c r="Z31" s="83">
        <v>2.12</v>
      </c>
      <c r="AA31" s="83">
        <v>3.16</v>
      </c>
      <c r="AB31" s="83">
        <v>6.27</v>
      </c>
      <c r="AC31" s="83">
        <v>6.27</v>
      </c>
      <c r="AD31" s="1"/>
      <c r="AE31" s="1"/>
      <c r="AF31" s="7">
        <v>21</v>
      </c>
      <c r="AG31" s="83">
        <v>0.11</v>
      </c>
      <c r="AH31" s="83">
        <v>0.13</v>
      </c>
      <c r="AI31" s="83">
        <v>0.24</v>
      </c>
      <c r="AJ31" s="83">
        <v>0.26</v>
      </c>
      <c r="AK31" s="83">
        <v>0.55000000000000004</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0.13</v>
      </c>
      <c r="P32" s="83">
        <v>0.27</v>
      </c>
      <c r="Q32" s="83">
        <v>0.63</v>
      </c>
      <c r="R32" s="83">
        <v>0.92</v>
      </c>
      <c r="S32" s="83">
        <v>1.01</v>
      </c>
      <c r="T32" s="1"/>
      <c r="U32" s="1"/>
      <c r="V32" s="7">
        <v>22</v>
      </c>
      <c r="W32" s="83">
        <v>1.03</v>
      </c>
      <c r="X32" s="83">
        <v>1.26</v>
      </c>
      <c r="Y32" s="83">
        <v>1.47</v>
      </c>
      <c r="Z32" s="83">
        <v>2.1</v>
      </c>
      <c r="AA32" s="83">
        <v>3.13</v>
      </c>
      <c r="AB32" s="83">
        <v>6.25</v>
      </c>
      <c r="AC32" s="83">
        <v>6.25</v>
      </c>
      <c r="AD32" s="1"/>
      <c r="AE32" s="1"/>
      <c r="AF32" s="7">
        <v>22</v>
      </c>
      <c r="AG32" s="83">
        <v>0.12</v>
      </c>
      <c r="AH32" s="83">
        <v>0.13</v>
      </c>
      <c r="AI32" s="83">
        <v>0.25</v>
      </c>
      <c r="AJ32" s="83">
        <v>0.27</v>
      </c>
      <c r="AK32" s="83">
        <v>0.56999999999999995</v>
      </c>
      <c r="AL32" s="83">
        <v>0.2</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0.27</v>
      </c>
      <c r="Q33" s="83">
        <v>0.61</v>
      </c>
      <c r="R33" s="83">
        <v>0.87</v>
      </c>
      <c r="S33" s="83">
        <v>0.94</v>
      </c>
      <c r="T33" s="1"/>
      <c r="U33" s="1"/>
      <c r="V33" s="7">
        <v>23</v>
      </c>
      <c r="W33" s="83">
        <v>1.01</v>
      </c>
      <c r="X33" s="83">
        <v>1.23</v>
      </c>
      <c r="Y33" s="83">
        <v>1.45</v>
      </c>
      <c r="Z33" s="83">
        <v>2.0699999999999998</v>
      </c>
      <c r="AA33" s="83">
        <v>3.11</v>
      </c>
      <c r="AB33" s="83">
        <v>6.22</v>
      </c>
      <c r="AC33" s="83">
        <v>6.22</v>
      </c>
      <c r="AD33" s="1"/>
      <c r="AE33" s="1"/>
      <c r="AF33" s="7">
        <v>23</v>
      </c>
      <c r="AG33" s="83">
        <v>0.12</v>
      </c>
      <c r="AH33" s="83">
        <v>0.14000000000000001</v>
      </c>
      <c r="AI33" s="83">
        <v>0.26</v>
      </c>
      <c r="AJ33" s="83">
        <v>0.28999999999999998</v>
      </c>
      <c r="AK33" s="83">
        <v>0.6</v>
      </c>
      <c r="AL33" s="83">
        <v>0.22</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7.0000000000000007E-2</v>
      </c>
      <c r="N34" s="83">
        <v>0.09</v>
      </c>
      <c r="O34" s="83">
        <v>0.13</v>
      </c>
      <c r="P34" s="83">
        <v>0.27</v>
      </c>
      <c r="Q34" s="83">
        <v>0.59</v>
      </c>
      <c r="R34" s="83">
        <v>0.83</v>
      </c>
      <c r="S34" s="83">
        <v>0.87</v>
      </c>
      <c r="T34" s="1"/>
      <c r="U34" s="1"/>
      <c r="V34" s="7">
        <v>24</v>
      </c>
      <c r="W34" s="83">
        <v>0.99</v>
      </c>
      <c r="X34" s="83">
        <v>1.21</v>
      </c>
      <c r="Y34" s="83">
        <v>1.43</v>
      </c>
      <c r="Z34" s="83">
        <v>2.0499999999999998</v>
      </c>
      <c r="AA34" s="83">
        <v>3.09</v>
      </c>
      <c r="AB34" s="83">
        <v>6.2</v>
      </c>
      <c r="AC34" s="83">
        <v>6.2</v>
      </c>
      <c r="AD34" s="1"/>
      <c r="AE34" s="1"/>
      <c r="AF34" s="7">
        <v>24</v>
      </c>
      <c r="AG34" s="83">
        <v>0.13</v>
      </c>
      <c r="AH34" s="83">
        <v>0.14000000000000001</v>
      </c>
      <c r="AI34" s="83">
        <v>0.27</v>
      </c>
      <c r="AJ34" s="83">
        <v>0.3</v>
      </c>
      <c r="AK34" s="83">
        <v>0.62</v>
      </c>
      <c r="AL34" s="83">
        <v>0.24</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0.14000000000000001</v>
      </c>
      <c r="P35" s="83">
        <v>0.27</v>
      </c>
      <c r="Q35" s="83">
        <v>0.56999999999999995</v>
      </c>
      <c r="R35" s="83">
        <v>0.79</v>
      </c>
      <c r="S35" s="83">
        <v>0.81</v>
      </c>
      <c r="T35" s="1"/>
      <c r="U35" s="1"/>
      <c r="V35" s="7">
        <v>25</v>
      </c>
      <c r="W35" s="83">
        <v>0.97</v>
      </c>
      <c r="X35" s="83">
        <v>1.19</v>
      </c>
      <c r="Y35" s="83">
        <v>1.41</v>
      </c>
      <c r="Z35" s="83">
        <v>2.0299999999999998</v>
      </c>
      <c r="AA35" s="83">
        <v>3.07</v>
      </c>
      <c r="AB35" s="83">
        <v>6.18</v>
      </c>
      <c r="AC35" s="83">
        <v>6.18</v>
      </c>
      <c r="AD35" s="1"/>
      <c r="AE35" s="1"/>
      <c r="AF35" s="7">
        <v>25</v>
      </c>
      <c r="AG35" s="83">
        <v>0.13</v>
      </c>
      <c r="AH35" s="83">
        <v>0.15</v>
      </c>
      <c r="AI35" s="83">
        <v>0.28000000000000003</v>
      </c>
      <c r="AJ35" s="83">
        <v>0.31</v>
      </c>
      <c r="AK35" s="83">
        <v>0.64</v>
      </c>
      <c r="AL35" s="83">
        <v>0.26</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0.14000000000000001</v>
      </c>
      <c r="P36" s="83">
        <v>0.27</v>
      </c>
      <c r="Q36" s="83">
        <v>0.55000000000000004</v>
      </c>
      <c r="R36" s="83">
        <v>0.75</v>
      </c>
      <c r="S36" s="83">
        <v>0.76</v>
      </c>
      <c r="T36" s="1"/>
      <c r="U36" s="1"/>
      <c r="V36" s="7">
        <v>26</v>
      </c>
      <c r="W36" s="83">
        <v>0.95</v>
      </c>
      <c r="X36" s="83">
        <v>1.17</v>
      </c>
      <c r="Y36" s="83">
        <v>1.38</v>
      </c>
      <c r="Z36" s="83">
        <v>2.0099999999999998</v>
      </c>
      <c r="AA36" s="83">
        <v>3.05</v>
      </c>
      <c r="AB36" s="83">
        <v>6.16</v>
      </c>
      <c r="AC36" s="83">
        <v>6.16</v>
      </c>
      <c r="AD36" s="1"/>
      <c r="AE36" s="1"/>
      <c r="AF36" s="7">
        <v>26</v>
      </c>
      <c r="AG36" s="83">
        <v>0.14000000000000001</v>
      </c>
      <c r="AH36" s="83">
        <v>0.16</v>
      </c>
      <c r="AI36" s="83">
        <v>0.28999999999999998</v>
      </c>
      <c r="AJ36" s="83">
        <v>0.33</v>
      </c>
      <c r="AK36" s="83">
        <v>0.66</v>
      </c>
      <c r="AL36" s="83">
        <v>0.28000000000000003</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0.26</v>
      </c>
      <c r="Q37" s="83">
        <v>0.53</v>
      </c>
      <c r="R37" s="83">
        <v>0.71</v>
      </c>
      <c r="S37" s="83">
        <v>0.71</v>
      </c>
      <c r="T37" s="1"/>
      <c r="U37" s="1"/>
      <c r="V37" s="7">
        <v>27</v>
      </c>
      <c r="W37" s="83">
        <v>0.93</v>
      </c>
      <c r="X37" s="83">
        <v>1.1499999999999999</v>
      </c>
      <c r="Y37" s="83">
        <v>1.36</v>
      </c>
      <c r="Z37" s="83">
        <v>1.99</v>
      </c>
      <c r="AA37" s="83">
        <v>3.03</v>
      </c>
      <c r="AB37" s="83">
        <v>6.14</v>
      </c>
      <c r="AC37" s="83">
        <v>6.14</v>
      </c>
      <c r="AD37" s="1"/>
      <c r="AE37" s="1"/>
      <c r="AF37" s="7">
        <v>27</v>
      </c>
      <c r="AG37" s="83">
        <v>0.14000000000000001</v>
      </c>
      <c r="AH37" s="83">
        <v>0.16</v>
      </c>
      <c r="AI37" s="83">
        <v>0.3</v>
      </c>
      <c r="AJ37" s="83">
        <v>0.34</v>
      </c>
      <c r="AK37" s="83">
        <v>0.68</v>
      </c>
      <c r="AL37" s="83">
        <v>0.3</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0.26</v>
      </c>
      <c r="Q38" s="83">
        <v>0.51</v>
      </c>
      <c r="R38" s="83">
        <v>0.67</v>
      </c>
      <c r="S38" s="83">
        <v>0.66</v>
      </c>
      <c r="T38" s="1"/>
      <c r="U38" s="1"/>
      <c r="V38" s="7">
        <v>28</v>
      </c>
      <c r="W38" s="83">
        <v>0.9</v>
      </c>
      <c r="X38" s="83">
        <v>1.1299999999999999</v>
      </c>
      <c r="Y38" s="83">
        <v>1.34</v>
      </c>
      <c r="Z38" s="83">
        <v>1.97</v>
      </c>
      <c r="AA38" s="83">
        <v>3.01</v>
      </c>
      <c r="AB38" s="83">
        <v>6.12</v>
      </c>
      <c r="AC38" s="83">
        <v>6.12</v>
      </c>
      <c r="AD38" s="1"/>
      <c r="AE38" s="1"/>
      <c r="AF38" s="7">
        <v>28</v>
      </c>
      <c r="AG38" s="83">
        <v>0.15</v>
      </c>
      <c r="AH38" s="83">
        <v>0.17</v>
      </c>
      <c r="AI38" s="83">
        <v>0.31</v>
      </c>
      <c r="AJ38" s="83">
        <v>0.36</v>
      </c>
      <c r="AK38" s="83">
        <v>0.69</v>
      </c>
      <c r="AL38" s="83">
        <v>0.31</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0.26</v>
      </c>
      <c r="Q39" s="83">
        <v>0.49</v>
      </c>
      <c r="R39" s="83">
        <v>0.64</v>
      </c>
      <c r="S39" s="83">
        <v>0.62</v>
      </c>
      <c r="T39" s="1"/>
      <c r="U39" s="1"/>
      <c r="V39" s="7">
        <v>29</v>
      </c>
      <c r="W39" s="83">
        <v>0.88</v>
      </c>
      <c r="X39" s="83">
        <v>1.1100000000000001</v>
      </c>
      <c r="Y39" s="83">
        <v>1.32</v>
      </c>
      <c r="Z39" s="83">
        <v>1.95</v>
      </c>
      <c r="AA39" s="83">
        <v>2.99</v>
      </c>
      <c r="AB39" s="83">
        <v>6.1</v>
      </c>
      <c r="AC39" s="83">
        <v>6.1</v>
      </c>
      <c r="AD39" s="1"/>
      <c r="AE39" s="1"/>
      <c r="AF39" s="7">
        <v>29</v>
      </c>
      <c r="AG39" s="83">
        <v>0.16</v>
      </c>
      <c r="AH39" s="83">
        <v>0.18</v>
      </c>
      <c r="AI39" s="83">
        <v>0.32</v>
      </c>
      <c r="AJ39" s="83">
        <v>0.37</v>
      </c>
      <c r="AK39" s="83">
        <v>0.71</v>
      </c>
      <c r="AL39" s="83">
        <v>0.33</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0.25</v>
      </c>
      <c r="Q40" s="84">
        <v>0.48</v>
      </c>
      <c r="R40" s="84">
        <v>0.61</v>
      </c>
      <c r="S40" s="84">
        <v>0.57999999999999996</v>
      </c>
      <c r="T40" s="1"/>
      <c r="U40" s="1"/>
      <c r="V40" s="9">
        <v>30</v>
      </c>
      <c r="W40" s="84">
        <v>0.87</v>
      </c>
      <c r="X40" s="84">
        <v>1.0900000000000001</v>
      </c>
      <c r="Y40" s="84">
        <v>1.3</v>
      </c>
      <c r="Z40" s="84">
        <v>1.93</v>
      </c>
      <c r="AA40" s="84">
        <v>2.97</v>
      </c>
      <c r="AB40" s="84">
        <v>6.08</v>
      </c>
      <c r="AC40" s="84">
        <v>6.08</v>
      </c>
      <c r="AD40" s="1"/>
      <c r="AE40" s="1"/>
      <c r="AF40" s="9">
        <v>30</v>
      </c>
      <c r="AG40" s="84">
        <v>0.16</v>
      </c>
      <c r="AH40" s="84">
        <v>0.18</v>
      </c>
      <c r="AI40" s="84">
        <v>0.34</v>
      </c>
      <c r="AJ40" s="84">
        <v>0.38</v>
      </c>
      <c r="AK40" s="84">
        <v>0.72</v>
      </c>
      <c r="AL40" s="84">
        <v>0.34</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40</v>
      </c>
      <c r="C50" s="12">
        <v>0</v>
      </c>
      <c r="D50" s="4">
        <v>1</v>
      </c>
      <c r="E50" s="4">
        <v>2</v>
      </c>
      <c r="F50" s="4">
        <v>3</v>
      </c>
      <c r="G50" s="4">
        <v>4</v>
      </c>
      <c r="H50" s="4">
        <v>5</v>
      </c>
      <c r="I50" s="4">
        <v>6</v>
      </c>
      <c r="J50" s="1"/>
      <c r="K50" s="1"/>
      <c r="L50" s="14" t="s">
        <v>40</v>
      </c>
      <c r="M50" s="4">
        <v>0</v>
      </c>
      <c r="N50" s="4">
        <v>1</v>
      </c>
      <c r="O50" s="4">
        <v>2</v>
      </c>
      <c r="P50" s="4">
        <v>3</v>
      </c>
      <c r="Q50" s="4">
        <v>4</v>
      </c>
      <c r="R50" s="4">
        <v>5</v>
      </c>
      <c r="S50" s="4">
        <v>6</v>
      </c>
      <c r="T50" s="1"/>
      <c r="U50" s="1"/>
      <c r="V50" s="14" t="s">
        <v>40</v>
      </c>
      <c r="W50" s="4">
        <v>0</v>
      </c>
      <c r="X50" s="4">
        <v>1</v>
      </c>
      <c r="Y50" s="4">
        <v>2</v>
      </c>
      <c r="Z50" s="4">
        <v>3</v>
      </c>
      <c r="AA50" s="4">
        <v>4</v>
      </c>
      <c r="AB50" s="4">
        <v>5</v>
      </c>
      <c r="AC50" s="4">
        <v>6</v>
      </c>
      <c r="AD50" s="1"/>
      <c r="AE50" s="1"/>
      <c r="AF50" s="14" t="s">
        <v>40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0.53</v>
      </c>
      <c r="R51" s="82">
        <v>3.22</v>
      </c>
      <c r="S51" s="82">
        <v>34.22</v>
      </c>
      <c r="T51" s="1"/>
      <c r="U51" s="140" t="s">
        <v>103</v>
      </c>
      <c r="V51" s="5">
        <v>1</v>
      </c>
      <c r="W51" s="82">
        <v>1.21</v>
      </c>
      <c r="X51" s="82">
        <v>1.34</v>
      </c>
      <c r="Y51" s="82">
        <v>1.4</v>
      </c>
      <c r="Z51" s="82">
        <v>1.62</v>
      </c>
      <c r="AA51" s="82">
        <v>2.81</v>
      </c>
      <c r="AB51" s="82">
        <v>3.78</v>
      </c>
      <c r="AC51" s="82">
        <v>34.22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0.66</v>
      </c>
      <c r="R52" s="83">
        <v>3.7</v>
      </c>
      <c r="S52" s="83">
        <v>25.52</v>
      </c>
      <c r="T52" s="1"/>
      <c r="U52" s="1"/>
      <c r="V52" s="7">
        <v>2</v>
      </c>
      <c r="W52" s="83">
        <v>1.2</v>
      </c>
      <c r="X52" s="83">
        <v>1.33</v>
      </c>
      <c r="Y52" s="83">
        <v>1.39</v>
      </c>
      <c r="Z52" s="83">
        <v>1.61</v>
      </c>
      <c r="AA52" s="83">
        <v>2.8</v>
      </c>
      <c r="AB52" s="83">
        <v>3.76</v>
      </c>
      <c r="AC52" s="83">
        <v>25.52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0.78</v>
      </c>
      <c r="R53" s="83">
        <v>3.89</v>
      </c>
      <c r="S53" s="83">
        <v>19.27</v>
      </c>
      <c r="T53" s="1"/>
      <c r="U53" s="1"/>
      <c r="V53" s="7">
        <v>3</v>
      </c>
      <c r="W53" s="83">
        <v>1.18</v>
      </c>
      <c r="X53" s="83">
        <v>1.32</v>
      </c>
      <c r="Y53" s="83">
        <v>1.4</v>
      </c>
      <c r="Z53" s="83">
        <v>1.65</v>
      </c>
      <c r="AA53" s="83">
        <v>2.74</v>
      </c>
      <c r="AB53" s="83">
        <v>3.89</v>
      </c>
      <c r="AC53" s="83">
        <v>19.27</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0.18</v>
      </c>
      <c r="Q54" s="83">
        <v>0.89</v>
      </c>
      <c r="R54" s="83">
        <v>3.92</v>
      </c>
      <c r="S54" s="83">
        <v>14.89</v>
      </c>
      <c r="T54" s="1"/>
      <c r="U54" s="1"/>
      <c r="V54" s="7">
        <v>4</v>
      </c>
      <c r="W54" s="83">
        <v>1.18</v>
      </c>
      <c r="X54" s="83">
        <v>1.32</v>
      </c>
      <c r="Y54" s="83">
        <v>1.42</v>
      </c>
      <c r="Z54" s="83">
        <v>1.68</v>
      </c>
      <c r="AA54" s="83">
        <v>2.71</v>
      </c>
      <c r="AB54" s="83">
        <v>3.92</v>
      </c>
      <c r="AC54" s="83">
        <v>14.89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0.99</v>
      </c>
      <c r="R55" s="83">
        <v>3.84</v>
      </c>
      <c r="S55" s="83">
        <v>11.79</v>
      </c>
      <c r="T55" s="1"/>
      <c r="U55" s="1"/>
      <c r="V55" s="7">
        <v>5</v>
      </c>
      <c r="W55" s="83">
        <v>1.18</v>
      </c>
      <c r="X55" s="83">
        <v>1.33</v>
      </c>
      <c r="Y55" s="83">
        <v>1.45</v>
      </c>
      <c r="Z55" s="83">
        <v>1.69</v>
      </c>
      <c r="AA55" s="83">
        <v>2.7</v>
      </c>
      <c r="AB55" s="83">
        <v>3.84</v>
      </c>
      <c r="AC55" s="83">
        <v>11.79</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0.22</v>
      </c>
      <c r="Q56" s="83">
        <v>1.06</v>
      </c>
      <c r="R56" s="83">
        <v>3.7</v>
      </c>
      <c r="S56" s="83">
        <v>9.5500000000000007</v>
      </c>
      <c r="T56" s="1"/>
      <c r="U56" s="1"/>
      <c r="V56" s="7">
        <v>6</v>
      </c>
      <c r="W56" s="83">
        <v>1.18</v>
      </c>
      <c r="X56" s="83">
        <v>1.34</v>
      </c>
      <c r="Y56" s="83">
        <v>1.46</v>
      </c>
      <c r="Z56" s="83">
        <v>1.71</v>
      </c>
      <c r="AA56" s="83">
        <v>2.68</v>
      </c>
      <c r="AB56" s="83">
        <v>3.7</v>
      </c>
      <c r="AC56" s="83">
        <v>9.5500000000000007</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0.24</v>
      </c>
      <c r="Q57" s="83">
        <v>1.1200000000000001</v>
      </c>
      <c r="R57" s="83">
        <v>3.53</v>
      </c>
      <c r="S57" s="83">
        <v>7.89</v>
      </c>
      <c r="T57" s="1"/>
      <c r="U57" s="1"/>
      <c r="V57" s="7">
        <v>7</v>
      </c>
      <c r="W57" s="83">
        <v>1.18</v>
      </c>
      <c r="X57" s="83">
        <v>1.36</v>
      </c>
      <c r="Y57" s="83">
        <v>1.47</v>
      </c>
      <c r="Z57" s="83">
        <v>1.72</v>
      </c>
      <c r="AA57" s="83">
        <v>2.67</v>
      </c>
      <c r="AB57" s="83">
        <v>3.62</v>
      </c>
      <c r="AC57" s="83">
        <v>7.89</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0.26</v>
      </c>
      <c r="Q58" s="83">
        <v>1.1599999999999999</v>
      </c>
      <c r="R58" s="83">
        <v>3.35</v>
      </c>
      <c r="S58" s="83">
        <v>6.62</v>
      </c>
      <c r="T58" s="1"/>
      <c r="U58" s="1"/>
      <c r="V58" s="7">
        <v>8</v>
      </c>
      <c r="W58" s="83">
        <v>1.18</v>
      </c>
      <c r="X58" s="83">
        <v>1.36</v>
      </c>
      <c r="Y58" s="83">
        <v>1.47</v>
      </c>
      <c r="Z58" s="83">
        <v>1.74</v>
      </c>
      <c r="AA58" s="83">
        <v>2.67</v>
      </c>
      <c r="AB58" s="83">
        <v>3.61</v>
      </c>
      <c r="AC58" s="83">
        <v>6.62</v>
      </c>
      <c r="AD58" s="1"/>
      <c r="AE58" s="1"/>
      <c r="AF58" s="7">
        <v>8</v>
      </c>
      <c r="AG58" s="83">
        <v>0.02</v>
      </c>
      <c r="AH58" s="83">
        <v>0.05</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0.28000000000000003</v>
      </c>
      <c r="Q59" s="83">
        <v>1.19</v>
      </c>
      <c r="R59" s="83">
        <v>3.16</v>
      </c>
      <c r="S59" s="83">
        <v>5.63</v>
      </c>
      <c r="T59" s="1"/>
      <c r="U59" s="1"/>
      <c r="V59" s="7">
        <v>9</v>
      </c>
      <c r="W59" s="83">
        <v>1.17</v>
      </c>
      <c r="X59" s="83">
        <v>1.36</v>
      </c>
      <c r="Y59" s="83">
        <v>1.48</v>
      </c>
      <c r="Z59" s="83">
        <v>1.75</v>
      </c>
      <c r="AA59" s="83">
        <v>2.65</v>
      </c>
      <c r="AB59" s="83">
        <v>3.6</v>
      </c>
      <c r="AC59" s="83">
        <v>5.63</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0.3</v>
      </c>
      <c r="Q60" s="83">
        <v>1.21</v>
      </c>
      <c r="R60" s="83">
        <v>2.98</v>
      </c>
      <c r="S60" s="83">
        <v>4.84</v>
      </c>
      <c r="T60" s="1"/>
      <c r="U60" s="1"/>
      <c r="V60" s="7">
        <v>10</v>
      </c>
      <c r="W60" s="83">
        <v>1.17</v>
      </c>
      <c r="X60" s="83">
        <v>1.36</v>
      </c>
      <c r="Y60" s="83">
        <v>1.49</v>
      </c>
      <c r="Z60" s="83">
        <v>1.77</v>
      </c>
      <c r="AA60" s="83">
        <v>2.65</v>
      </c>
      <c r="AB60" s="83">
        <v>3.59</v>
      </c>
      <c r="AC60" s="83">
        <v>4.84</v>
      </c>
      <c r="AD60" s="1"/>
      <c r="AE60" s="1"/>
      <c r="AF60" s="7">
        <v>10</v>
      </c>
      <c r="AG60" s="83">
        <v>0.03</v>
      </c>
      <c r="AH60" s="83">
        <v>0.06</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0.31</v>
      </c>
      <c r="Q61" s="83">
        <v>1.21</v>
      </c>
      <c r="R61" s="83">
        <v>2.8</v>
      </c>
      <c r="S61" s="83">
        <v>4.2</v>
      </c>
      <c r="T61" s="1"/>
      <c r="U61" s="1"/>
      <c r="V61" s="7">
        <v>11</v>
      </c>
      <c r="W61" s="83">
        <v>1.1599999999999999</v>
      </c>
      <c r="X61" s="83">
        <v>1.36</v>
      </c>
      <c r="Y61" s="83">
        <v>1.48</v>
      </c>
      <c r="Z61" s="83">
        <v>1.77</v>
      </c>
      <c r="AA61" s="83">
        <v>2.64</v>
      </c>
      <c r="AB61" s="83">
        <v>3.59</v>
      </c>
      <c r="AC61" s="83">
        <v>4.2</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0.33</v>
      </c>
      <c r="Q62" s="83">
        <v>1.21</v>
      </c>
      <c r="R62" s="83">
        <v>2.62</v>
      </c>
      <c r="S62" s="83">
        <v>3.67</v>
      </c>
      <c r="T62" s="1"/>
      <c r="U62" s="1"/>
      <c r="V62" s="7">
        <v>12</v>
      </c>
      <c r="W62" s="83">
        <v>1.1499999999999999</v>
      </c>
      <c r="X62" s="83">
        <v>1.35</v>
      </c>
      <c r="Y62" s="83">
        <v>1.47</v>
      </c>
      <c r="Z62" s="83">
        <v>1.76</v>
      </c>
      <c r="AA62" s="83">
        <v>2.63</v>
      </c>
      <c r="AB62" s="83">
        <v>3.57</v>
      </c>
      <c r="AC62" s="83">
        <v>3.67</v>
      </c>
      <c r="AD62" s="1"/>
      <c r="AE62" s="1"/>
      <c r="AF62" s="7">
        <v>12</v>
      </c>
      <c r="AG62" s="83">
        <v>0.03</v>
      </c>
      <c r="AH62" s="83">
        <v>7.0000000000000007E-2</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0.13</v>
      </c>
      <c r="P63" s="83">
        <v>0.34</v>
      </c>
      <c r="Q63" s="83">
        <v>1.2</v>
      </c>
      <c r="R63" s="83">
        <v>2.46</v>
      </c>
      <c r="S63" s="83">
        <v>3.23</v>
      </c>
      <c r="T63" s="1"/>
      <c r="U63" s="1"/>
      <c r="V63" s="7">
        <v>13</v>
      </c>
      <c r="W63" s="83">
        <v>1.1399999999999999</v>
      </c>
      <c r="X63" s="83">
        <v>1.33</v>
      </c>
      <c r="Y63" s="83">
        <v>1.46</v>
      </c>
      <c r="Z63" s="83">
        <v>1.75</v>
      </c>
      <c r="AA63" s="83">
        <v>2.62</v>
      </c>
      <c r="AB63" s="83">
        <v>3.56</v>
      </c>
      <c r="AC63" s="83">
        <v>3.56</v>
      </c>
      <c r="AD63" s="1"/>
      <c r="AE63" s="1"/>
      <c r="AF63" s="7">
        <v>13</v>
      </c>
      <c r="AG63" s="83">
        <v>0.04</v>
      </c>
      <c r="AH63" s="83">
        <v>7.0000000000000007E-2</v>
      </c>
      <c r="AI63" s="83">
        <v>0.24</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0.36</v>
      </c>
      <c r="Q64" s="83">
        <v>1.19</v>
      </c>
      <c r="R64" s="83">
        <v>2.2999999999999998</v>
      </c>
      <c r="S64" s="83">
        <v>2.86</v>
      </c>
      <c r="T64" s="1"/>
      <c r="U64" s="1"/>
      <c r="V64" s="7">
        <v>14</v>
      </c>
      <c r="W64" s="83">
        <v>1.1299999999999999</v>
      </c>
      <c r="X64" s="83">
        <v>1.32</v>
      </c>
      <c r="Y64" s="83">
        <v>1.45</v>
      </c>
      <c r="Z64" s="83">
        <v>1.74</v>
      </c>
      <c r="AA64" s="83">
        <v>2.6</v>
      </c>
      <c r="AB64" s="83">
        <v>3.55</v>
      </c>
      <c r="AC64" s="83">
        <v>3.55</v>
      </c>
      <c r="AD64" s="1"/>
      <c r="AE64" s="1"/>
      <c r="AF64" s="7">
        <v>14</v>
      </c>
      <c r="AG64" s="83">
        <v>0.04</v>
      </c>
      <c r="AH64" s="83">
        <v>7.0000000000000007E-2</v>
      </c>
      <c r="AI64" s="83">
        <v>0.26</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0.15</v>
      </c>
      <c r="P65" s="83">
        <v>0.37</v>
      </c>
      <c r="Q65" s="83">
        <v>1.17</v>
      </c>
      <c r="R65" s="83">
        <v>2.15</v>
      </c>
      <c r="S65" s="83">
        <v>2.54</v>
      </c>
      <c r="T65" s="1"/>
      <c r="U65" s="1"/>
      <c r="V65" s="7">
        <v>15</v>
      </c>
      <c r="W65" s="83">
        <v>1.1000000000000001</v>
      </c>
      <c r="X65" s="83">
        <v>1.3</v>
      </c>
      <c r="Y65" s="83">
        <v>1.43</v>
      </c>
      <c r="Z65" s="83">
        <v>1.71</v>
      </c>
      <c r="AA65" s="83">
        <v>2.58</v>
      </c>
      <c r="AB65" s="83">
        <v>3.53</v>
      </c>
      <c r="AC65" s="83">
        <v>3.53</v>
      </c>
      <c r="AD65" s="1"/>
      <c r="AE65" s="1"/>
      <c r="AF65" s="7">
        <v>15</v>
      </c>
      <c r="AG65" s="83">
        <v>0.04</v>
      </c>
      <c r="AH65" s="83">
        <v>0.08</v>
      </c>
      <c r="AI65" s="83">
        <v>0.27</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0.38</v>
      </c>
      <c r="Q66" s="83">
        <v>1.1499999999999999</v>
      </c>
      <c r="R66" s="83">
        <v>2.02</v>
      </c>
      <c r="S66" s="83">
        <v>2.27</v>
      </c>
      <c r="T66" s="1"/>
      <c r="U66" s="1"/>
      <c r="V66" s="7">
        <v>16</v>
      </c>
      <c r="W66" s="83">
        <v>1.08</v>
      </c>
      <c r="X66" s="83">
        <v>1.28</v>
      </c>
      <c r="Y66" s="83">
        <v>1.41</v>
      </c>
      <c r="Z66" s="83">
        <v>1.69</v>
      </c>
      <c r="AA66" s="83">
        <v>2.56</v>
      </c>
      <c r="AB66" s="83">
        <v>3.51</v>
      </c>
      <c r="AC66" s="83">
        <v>3.51</v>
      </c>
      <c r="AD66" s="1"/>
      <c r="AE66" s="1"/>
      <c r="AF66" s="7">
        <v>16</v>
      </c>
      <c r="AG66" s="83">
        <v>0.04</v>
      </c>
      <c r="AH66" s="83">
        <v>0.08</v>
      </c>
      <c r="AI66" s="83">
        <v>0.28999999999999998</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0.16</v>
      </c>
      <c r="P67" s="83">
        <v>0.39</v>
      </c>
      <c r="Q67" s="83">
        <v>1.1200000000000001</v>
      </c>
      <c r="R67" s="83">
        <v>1.89</v>
      </c>
      <c r="S67" s="83">
        <v>2.0299999999999998</v>
      </c>
      <c r="T67" s="1"/>
      <c r="U67" s="1"/>
      <c r="V67" s="7">
        <v>17</v>
      </c>
      <c r="W67" s="83">
        <v>1.06</v>
      </c>
      <c r="X67" s="83">
        <v>1.25</v>
      </c>
      <c r="Y67" s="83">
        <v>1.38</v>
      </c>
      <c r="Z67" s="83">
        <v>1.67</v>
      </c>
      <c r="AA67" s="83">
        <v>2.54</v>
      </c>
      <c r="AB67" s="83">
        <v>3.48</v>
      </c>
      <c r="AC67" s="83">
        <v>3.48</v>
      </c>
      <c r="AD67" s="1"/>
      <c r="AE67" s="1"/>
      <c r="AF67" s="7">
        <v>17</v>
      </c>
      <c r="AG67" s="83">
        <v>0.04</v>
      </c>
      <c r="AH67" s="83">
        <v>0.08</v>
      </c>
      <c r="AI67" s="83">
        <v>0.31</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0.39</v>
      </c>
      <c r="Q68" s="83">
        <v>1.1000000000000001</v>
      </c>
      <c r="R68" s="83">
        <v>1.76</v>
      </c>
      <c r="S68" s="83">
        <v>1.83</v>
      </c>
      <c r="T68" s="1"/>
      <c r="U68" s="1"/>
      <c r="V68" s="7">
        <v>18</v>
      </c>
      <c r="W68" s="83">
        <v>1.04</v>
      </c>
      <c r="X68" s="83">
        <v>1.23</v>
      </c>
      <c r="Y68" s="83">
        <v>1.36</v>
      </c>
      <c r="Z68" s="83">
        <v>1.65</v>
      </c>
      <c r="AA68" s="83">
        <v>2.52</v>
      </c>
      <c r="AB68" s="83">
        <v>3.46</v>
      </c>
      <c r="AC68" s="83">
        <v>3.46</v>
      </c>
      <c r="AD68" s="1"/>
      <c r="AE68" s="1"/>
      <c r="AF68" s="7">
        <v>18</v>
      </c>
      <c r="AG68" s="83">
        <v>0.04</v>
      </c>
      <c r="AH68" s="83">
        <v>0.09</v>
      </c>
      <c r="AI68" s="83">
        <v>0.33</v>
      </c>
      <c r="AJ68" s="83">
        <v>0.18</v>
      </c>
      <c r="AK68" s="83">
        <v>0.25</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0.4</v>
      </c>
      <c r="Q69" s="83">
        <v>1.07</v>
      </c>
      <c r="R69" s="83">
        <v>1.65</v>
      </c>
      <c r="S69" s="83">
        <v>1.65</v>
      </c>
      <c r="T69" s="1"/>
      <c r="U69" s="1"/>
      <c r="V69" s="7">
        <v>19</v>
      </c>
      <c r="W69" s="83">
        <v>1.02</v>
      </c>
      <c r="X69" s="83">
        <v>1.21</v>
      </c>
      <c r="Y69" s="83">
        <v>1.34</v>
      </c>
      <c r="Z69" s="83">
        <v>1.63</v>
      </c>
      <c r="AA69" s="83">
        <v>2.5</v>
      </c>
      <c r="AB69" s="83">
        <v>3.44</v>
      </c>
      <c r="AC69" s="83">
        <v>3.44</v>
      </c>
      <c r="AD69" s="1"/>
      <c r="AE69" s="1"/>
      <c r="AF69" s="7">
        <v>19</v>
      </c>
      <c r="AG69" s="83">
        <v>0.04</v>
      </c>
      <c r="AH69" s="83">
        <v>0.09</v>
      </c>
      <c r="AI69" s="83">
        <v>0.35</v>
      </c>
      <c r="AJ69" s="83">
        <v>0.19</v>
      </c>
      <c r="AK69" s="83">
        <v>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0.09</v>
      </c>
      <c r="O70" s="83">
        <v>0.19</v>
      </c>
      <c r="P70" s="83">
        <v>0.4</v>
      </c>
      <c r="Q70" s="83">
        <v>1.03</v>
      </c>
      <c r="R70" s="83">
        <v>1.54</v>
      </c>
      <c r="S70" s="83">
        <v>1.49</v>
      </c>
      <c r="T70" s="1"/>
      <c r="U70" s="1"/>
      <c r="V70" s="7">
        <v>20</v>
      </c>
      <c r="W70" s="83">
        <v>1</v>
      </c>
      <c r="X70" s="83">
        <v>1.19</v>
      </c>
      <c r="Y70" s="83">
        <v>1.32</v>
      </c>
      <c r="Z70" s="83">
        <v>1.6</v>
      </c>
      <c r="AA70" s="83">
        <v>2.4700000000000002</v>
      </c>
      <c r="AB70" s="83">
        <v>3.42</v>
      </c>
      <c r="AC70" s="83">
        <v>3.42</v>
      </c>
      <c r="AD70" s="1"/>
      <c r="AE70" s="1"/>
      <c r="AF70" s="7">
        <v>20</v>
      </c>
      <c r="AG70" s="83">
        <v>0.04</v>
      </c>
      <c r="AH70" s="83">
        <v>0.09</v>
      </c>
      <c r="AI70" s="83">
        <v>0.36</v>
      </c>
      <c r="AJ70" s="83">
        <v>0.21</v>
      </c>
      <c r="AK70" s="83">
        <v>0.36</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0.19</v>
      </c>
      <c r="P71" s="83">
        <v>0.41</v>
      </c>
      <c r="Q71" s="83">
        <v>1</v>
      </c>
      <c r="R71" s="83">
        <v>1.45</v>
      </c>
      <c r="S71" s="83">
        <v>1.35</v>
      </c>
      <c r="T71" s="1"/>
      <c r="U71" s="1"/>
      <c r="V71" s="7">
        <v>21</v>
      </c>
      <c r="W71" s="83">
        <v>0.97</v>
      </c>
      <c r="X71" s="83">
        <v>1.17</v>
      </c>
      <c r="Y71" s="83">
        <v>1.3</v>
      </c>
      <c r="Z71" s="83">
        <v>1.58</v>
      </c>
      <c r="AA71" s="83">
        <v>2.4500000000000002</v>
      </c>
      <c r="AB71" s="83">
        <v>3.4</v>
      </c>
      <c r="AC71" s="83">
        <v>3.4</v>
      </c>
      <c r="AD71" s="1"/>
      <c r="AE71" s="1"/>
      <c r="AF71" s="7">
        <v>21</v>
      </c>
      <c r="AG71" s="83">
        <v>0.04</v>
      </c>
      <c r="AH71" s="83">
        <v>0.1</v>
      </c>
      <c r="AI71" s="83">
        <v>0.38</v>
      </c>
      <c r="AJ71" s="83">
        <v>0.23</v>
      </c>
      <c r="AK71" s="83">
        <v>0.41</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0.41</v>
      </c>
      <c r="Q72" s="83">
        <v>0.97</v>
      </c>
      <c r="R72" s="83">
        <v>1.35</v>
      </c>
      <c r="S72" s="83">
        <v>1.23</v>
      </c>
      <c r="T72" s="1"/>
      <c r="U72" s="1"/>
      <c r="V72" s="7">
        <v>22</v>
      </c>
      <c r="W72" s="83">
        <v>0.95</v>
      </c>
      <c r="X72" s="83">
        <v>1.1499999999999999</v>
      </c>
      <c r="Y72" s="83">
        <v>1.27</v>
      </c>
      <c r="Z72" s="83">
        <v>1.56</v>
      </c>
      <c r="AA72" s="83">
        <v>2.4300000000000002</v>
      </c>
      <c r="AB72" s="83">
        <v>3.37</v>
      </c>
      <c r="AC72" s="83">
        <v>3.37</v>
      </c>
      <c r="AD72" s="1"/>
      <c r="AE72" s="1"/>
      <c r="AF72" s="7">
        <v>22</v>
      </c>
      <c r="AG72" s="83">
        <v>0.04</v>
      </c>
      <c r="AH72" s="83">
        <v>0.1</v>
      </c>
      <c r="AI72" s="83">
        <v>0.4</v>
      </c>
      <c r="AJ72" s="83">
        <v>0.25</v>
      </c>
      <c r="AK72" s="83">
        <v>0.46</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0.05</v>
      </c>
      <c r="N73" s="83">
        <v>0.1</v>
      </c>
      <c r="O73" s="83">
        <v>0.21</v>
      </c>
      <c r="P73" s="83">
        <v>0.41</v>
      </c>
      <c r="Q73" s="83">
        <v>0.94</v>
      </c>
      <c r="R73" s="83">
        <v>1.27</v>
      </c>
      <c r="S73" s="83">
        <v>1.1200000000000001</v>
      </c>
      <c r="T73" s="1"/>
      <c r="U73" s="1"/>
      <c r="V73" s="7">
        <v>23</v>
      </c>
      <c r="W73" s="83">
        <v>0.93</v>
      </c>
      <c r="X73" s="83">
        <v>1.1200000000000001</v>
      </c>
      <c r="Y73" s="83">
        <v>1.25</v>
      </c>
      <c r="Z73" s="83">
        <v>1.54</v>
      </c>
      <c r="AA73" s="83">
        <v>2.41</v>
      </c>
      <c r="AB73" s="83">
        <v>3.35</v>
      </c>
      <c r="AC73" s="83">
        <v>3.35</v>
      </c>
      <c r="AD73" s="1"/>
      <c r="AE73" s="1"/>
      <c r="AF73" s="7">
        <v>23</v>
      </c>
      <c r="AG73" s="83">
        <v>0.04</v>
      </c>
      <c r="AH73" s="83">
        <v>0.1</v>
      </c>
      <c r="AI73" s="83">
        <v>0.42</v>
      </c>
      <c r="AJ73" s="83">
        <v>0.27</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0.21</v>
      </c>
      <c r="P74" s="83">
        <v>0.41</v>
      </c>
      <c r="Q74" s="83">
        <v>0.91</v>
      </c>
      <c r="R74" s="83">
        <v>1.19</v>
      </c>
      <c r="S74" s="83">
        <v>1.02</v>
      </c>
      <c r="T74" s="1"/>
      <c r="U74" s="1"/>
      <c r="V74" s="7">
        <v>24</v>
      </c>
      <c r="W74" s="83">
        <v>0.91</v>
      </c>
      <c r="X74" s="83">
        <v>1.1000000000000001</v>
      </c>
      <c r="Y74" s="83">
        <v>1.23</v>
      </c>
      <c r="Z74" s="83">
        <v>1.52</v>
      </c>
      <c r="AA74" s="83">
        <v>2.39</v>
      </c>
      <c r="AB74" s="83">
        <v>3.33</v>
      </c>
      <c r="AC74" s="83">
        <v>3.33</v>
      </c>
      <c r="AD74" s="1"/>
      <c r="AE74" s="1"/>
      <c r="AF74" s="7">
        <v>24</v>
      </c>
      <c r="AG74" s="83">
        <v>0.04</v>
      </c>
      <c r="AH74" s="83">
        <v>0.11</v>
      </c>
      <c r="AI74" s="83">
        <v>0.44</v>
      </c>
      <c r="AJ74" s="83">
        <v>0.28999999999999998</v>
      </c>
      <c r="AK74" s="83">
        <v>0.56000000000000005</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0.12</v>
      </c>
      <c r="O75" s="83">
        <v>0.22</v>
      </c>
      <c r="P75" s="83">
        <v>0.41</v>
      </c>
      <c r="Q75" s="83">
        <v>0.87</v>
      </c>
      <c r="R75" s="83">
        <v>1.1200000000000001</v>
      </c>
      <c r="S75" s="83">
        <v>0.93</v>
      </c>
      <c r="T75" s="1"/>
      <c r="U75" s="1"/>
      <c r="V75" s="7">
        <v>25</v>
      </c>
      <c r="W75" s="83">
        <v>0.88</v>
      </c>
      <c r="X75" s="83">
        <v>1.08</v>
      </c>
      <c r="Y75" s="83">
        <v>1.21</v>
      </c>
      <c r="Z75" s="83">
        <v>1.49</v>
      </c>
      <c r="AA75" s="83">
        <v>2.36</v>
      </c>
      <c r="AB75" s="83">
        <v>3.31</v>
      </c>
      <c r="AC75" s="83">
        <v>3.31</v>
      </c>
      <c r="AD75" s="1"/>
      <c r="AE75" s="1"/>
      <c r="AF75" s="7">
        <v>25</v>
      </c>
      <c r="AG75" s="83">
        <v>0.04</v>
      </c>
      <c r="AH75" s="83">
        <v>0.11</v>
      </c>
      <c r="AI75" s="83">
        <v>0.46</v>
      </c>
      <c r="AJ75" s="83">
        <v>0.31</v>
      </c>
      <c r="AK75" s="83">
        <v>0.61</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0.22</v>
      </c>
      <c r="P76" s="83">
        <v>0.41</v>
      </c>
      <c r="Q76" s="83">
        <v>0.84</v>
      </c>
      <c r="R76" s="83">
        <v>1.05</v>
      </c>
      <c r="S76" s="83">
        <v>0.85</v>
      </c>
      <c r="T76" s="1"/>
      <c r="U76" s="1"/>
      <c r="V76" s="7">
        <v>26</v>
      </c>
      <c r="W76" s="83">
        <v>0.86</v>
      </c>
      <c r="X76" s="83">
        <v>1.06</v>
      </c>
      <c r="Y76" s="83">
        <v>1.19</v>
      </c>
      <c r="Z76" s="83">
        <v>1.47</v>
      </c>
      <c r="AA76" s="83">
        <v>2.34</v>
      </c>
      <c r="AB76" s="83">
        <v>3.29</v>
      </c>
      <c r="AC76" s="83">
        <v>3.29</v>
      </c>
      <c r="AD76" s="1"/>
      <c r="AE76" s="1"/>
      <c r="AF76" s="7">
        <v>26</v>
      </c>
      <c r="AG76" s="83">
        <v>0.04</v>
      </c>
      <c r="AH76" s="83">
        <v>0.11</v>
      </c>
      <c r="AI76" s="83">
        <v>0.48</v>
      </c>
      <c r="AJ76" s="83">
        <v>0.33</v>
      </c>
      <c r="AK76" s="83">
        <v>0.65</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0.23</v>
      </c>
      <c r="P77" s="83">
        <v>0.41</v>
      </c>
      <c r="Q77" s="83">
        <v>0.81</v>
      </c>
      <c r="R77" s="83">
        <v>0.98</v>
      </c>
      <c r="S77" s="83">
        <v>0.78</v>
      </c>
      <c r="T77" s="1"/>
      <c r="U77" s="1"/>
      <c r="V77" s="7">
        <v>27</v>
      </c>
      <c r="W77" s="83">
        <v>0.84</v>
      </c>
      <c r="X77" s="83">
        <v>1.04</v>
      </c>
      <c r="Y77" s="83">
        <v>1.17</v>
      </c>
      <c r="Z77" s="83">
        <v>1.45</v>
      </c>
      <c r="AA77" s="83">
        <v>2.3199999999999998</v>
      </c>
      <c r="AB77" s="83">
        <v>3.27</v>
      </c>
      <c r="AC77" s="83">
        <v>3.27</v>
      </c>
      <c r="AD77" s="1"/>
      <c r="AE77" s="1"/>
      <c r="AF77" s="7">
        <v>27</v>
      </c>
      <c r="AG77" s="83">
        <v>0.04</v>
      </c>
      <c r="AH77" s="83">
        <v>0.12</v>
      </c>
      <c r="AI77" s="83">
        <v>0.5</v>
      </c>
      <c r="AJ77" s="83">
        <v>0.35</v>
      </c>
      <c r="AK77" s="83">
        <v>0.7</v>
      </c>
      <c r="AL77" s="83">
        <v>0.27</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0.13</v>
      </c>
      <c r="O78" s="83">
        <v>0.23</v>
      </c>
      <c r="P78" s="83">
        <v>0.41</v>
      </c>
      <c r="Q78" s="83">
        <v>0.78</v>
      </c>
      <c r="R78" s="83">
        <v>0.92</v>
      </c>
      <c r="S78" s="83">
        <v>0.72</v>
      </c>
      <c r="T78" s="1"/>
      <c r="U78" s="1"/>
      <c r="V78" s="7">
        <v>28</v>
      </c>
      <c r="W78" s="83">
        <v>0.82</v>
      </c>
      <c r="X78" s="83">
        <v>1.02</v>
      </c>
      <c r="Y78" s="83">
        <v>1.1399999999999999</v>
      </c>
      <c r="Z78" s="83">
        <v>1.43</v>
      </c>
      <c r="AA78" s="83">
        <v>2.2999999999999998</v>
      </c>
      <c r="AB78" s="83">
        <v>3.25</v>
      </c>
      <c r="AC78" s="83">
        <v>3.25</v>
      </c>
      <c r="AD78" s="1"/>
      <c r="AE78" s="1"/>
      <c r="AF78" s="7">
        <v>28</v>
      </c>
      <c r="AG78" s="83">
        <v>0.04</v>
      </c>
      <c r="AH78" s="83">
        <v>0.12</v>
      </c>
      <c r="AI78" s="83">
        <v>0.52</v>
      </c>
      <c r="AJ78" s="83">
        <v>0.37</v>
      </c>
      <c r="AK78" s="83">
        <v>0.74</v>
      </c>
      <c r="AL78" s="83">
        <v>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0.24</v>
      </c>
      <c r="P79" s="83">
        <v>0.41</v>
      </c>
      <c r="Q79" s="83">
        <v>0.75</v>
      </c>
      <c r="R79" s="83">
        <v>0.87</v>
      </c>
      <c r="S79" s="83">
        <v>0.66</v>
      </c>
      <c r="T79" s="1"/>
      <c r="U79" s="1"/>
      <c r="V79" s="7">
        <v>29</v>
      </c>
      <c r="W79" s="83">
        <v>0.8</v>
      </c>
      <c r="X79" s="83">
        <v>1</v>
      </c>
      <c r="Y79" s="83">
        <v>1.1200000000000001</v>
      </c>
      <c r="Z79" s="83">
        <v>1.41</v>
      </c>
      <c r="AA79" s="83">
        <v>2.2799999999999998</v>
      </c>
      <c r="AB79" s="83">
        <v>3.23</v>
      </c>
      <c r="AC79" s="83">
        <v>3.23</v>
      </c>
      <c r="AD79" s="1"/>
      <c r="AE79" s="1"/>
      <c r="AF79" s="7">
        <v>29</v>
      </c>
      <c r="AG79" s="83">
        <v>0.04</v>
      </c>
      <c r="AH79" s="83">
        <v>0.12</v>
      </c>
      <c r="AI79" s="83">
        <v>0.54</v>
      </c>
      <c r="AJ79" s="83">
        <v>0.39</v>
      </c>
      <c r="AK79" s="83">
        <v>0.78</v>
      </c>
      <c r="AL79" s="83">
        <v>0.33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0.24</v>
      </c>
      <c r="P80" s="84">
        <v>0.41</v>
      </c>
      <c r="Q80" s="84">
        <v>0.72</v>
      </c>
      <c r="R80" s="84">
        <v>0.82</v>
      </c>
      <c r="S80" s="84">
        <v>0.61</v>
      </c>
      <c r="T80" s="1"/>
      <c r="U80" s="1"/>
      <c r="V80" s="9">
        <v>30</v>
      </c>
      <c r="W80" s="84">
        <v>0.78</v>
      </c>
      <c r="X80" s="84">
        <v>0.98</v>
      </c>
      <c r="Y80" s="84">
        <v>1.1100000000000001</v>
      </c>
      <c r="Z80" s="84">
        <v>1.39</v>
      </c>
      <c r="AA80" s="84">
        <v>2.2599999999999998</v>
      </c>
      <c r="AB80" s="84">
        <v>3.21</v>
      </c>
      <c r="AC80" s="84">
        <v>3.21</v>
      </c>
      <c r="AD80" s="1"/>
      <c r="AE80" s="1"/>
      <c r="AF80" s="9">
        <v>30</v>
      </c>
      <c r="AG80" s="84">
        <v>0.04</v>
      </c>
      <c r="AH80" s="84">
        <v>0.13</v>
      </c>
      <c r="AI80" s="84">
        <v>0.56000000000000005</v>
      </c>
      <c r="AJ80" s="84">
        <v>0.42</v>
      </c>
      <c r="AK80" s="84">
        <v>0.82</v>
      </c>
      <c r="AL80" s="84">
        <v>0.35</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10</v>
      </c>
      <c r="C10" s="12">
        <v>0</v>
      </c>
      <c r="D10" s="4">
        <v>1</v>
      </c>
      <c r="E10" s="4">
        <v>2</v>
      </c>
      <c r="F10" s="4">
        <v>3</v>
      </c>
      <c r="G10" s="4">
        <v>4</v>
      </c>
      <c r="H10" s="4">
        <v>5</v>
      </c>
      <c r="I10" s="4">
        <v>6</v>
      </c>
      <c r="J10" s="1"/>
      <c r="K10" s="1"/>
      <c r="L10" s="14" t="s">
        <v>10</v>
      </c>
      <c r="M10" s="4">
        <v>0</v>
      </c>
      <c r="N10" s="4">
        <v>1</v>
      </c>
      <c r="O10" s="4">
        <v>2</v>
      </c>
      <c r="P10" s="4">
        <v>3</v>
      </c>
      <c r="Q10" s="4">
        <v>4</v>
      </c>
      <c r="R10" s="4">
        <v>5</v>
      </c>
      <c r="S10" s="4">
        <v>6</v>
      </c>
      <c r="T10" s="1"/>
      <c r="U10" s="1"/>
      <c r="V10" s="14" t="s">
        <v>10</v>
      </c>
      <c r="W10" s="4">
        <v>0</v>
      </c>
      <c r="X10" s="4">
        <v>1</v>
      </c>
      <c r="Y10" s="4">
        <v>2</v>
      </c>
      <c r="Z10" s="4">
        <v>3</v>
      </c>
      <c r="AA10" s="4">
        <v>4</v>
      </c>
      <c r="AB10" s="4">
        <v>5</v>
      </c>
      <c r="AC10" s="4">
        <v>6</v>
      </c>
      <c r="AD10" s="1"/>
      <c r="AE10" s="1"/>
      <c r="AF10" s="14" t="s">
        <v>10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2.37</v>
      </c>
      <c r="S11" s="82">
        <v>12.13</v>
      </c>
      <c r="T11" s="1"/>
      <c r="U11" s="141" t="s">
        <v>103</v>
      </c>
      <c r="V11" s="5">
        <v>1</v>
      </c>
      <c r="W11" s="82">
        <v>0.1</v>
      </c>
      <c r="X11" s="82">
        <v>0.24</v>
      </c>
      <c r="Y11" s="82">
        <v>0.48</v>
      </c>
      <c r="Z11" s="82">
        <v>1.2</v>
      </c>
      <c r="AA11" s="82">
        <v>2.33</v>
      </c>
      <c r="AB11" s="82">
        <v>5.44</v>
      </c>
      <c r="AC11" s="82">
        <v>12.13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2.35</v>
      </c>
      <c r="S12" s="83">
        <v>9.75</v>
      </c>
      <c r="T12" s="1"/>
      <c r="U12" s="1"/>
      <c r="V12" s="7">
        <v>2</v>
      </c>
      <c r="W12" s="83">
        <v>0.12</v>
      </c>
      <c r="X12" s="83">
        <v>0.25</v>
      </c>
      <c r="Y12" s="83">
        <v>0.49</v>
      </c>
      <c r="Z12" s="83">
        <v>1.22</v>
      </c>
      <c r="AA12" s="83">
        <v>2.35</v>
      </c>
      <c r="AB12" s="83">
        <v>5.46</v>
      </c>
      <c r="AC12" s="83">
        <v>9.75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v>
      </c>
      <c r="S13" s="83">
        <v>7.95</v>
      </c>
      <c r="T13" s="1"/>
      <c r="U13" s="1"/>
      <c r="V13" s="7">
        <v>3</v>
      </c>
      <c r="W13" s="83">
        <v>0.14000000000000001</v>
      </c>
      <c r="X13" s="83">
        <v>0.28999999999999998</v>
      </c>
      <c r="Y13" s="83">
        <v>0.52</v>
      </c>
      <c r="Z13" s="83">
        <v>1.17</v>
      </c>
      <c r="AA13" s="83">
        <v>2.3199999999999998</v>
      </c>
      <c r="AB13" s="83">
        <v>5.43</v>
      </c>
      <c r="AC13" s="83">
        <v>7.95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0.18</v>
      </c>
      <c r="Q14" s="83">
        <v>0.81</v>
      </c>
      <c r="R14" s="83">
        <v>2.21</v>
      </c>
      <c r="S14" s="83">
        <v>6.58</v>
      </c>
      <c r="T14" s="1"/>
      <c r="U14" s="1"/>
      <c r="V14" s="7">
        <v>4</v>
      </c>
      <c r="W14" s="83">
        <v>0.16</v>
      </c>
      <c r="X14" s="83">
        <v>0.32</v>
      </c>
      <c r="Y14" s="83">
        <v>0.55000000000000004</v>
      </c>
      <c r="Z14" s="83">
        <v>1.19</v>
      </c>
      <c r="AA14" s="83">
        <v>2.3199999999999998</v>
      </c>
      <c r="AB14" s="83">
        <v>5.43</v>
      </c>
      <c r="AC14" s="83">
        <v>6.58</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0.83</v>
      </c>
      <c r="R15" s="83">
        <v>2.12</v>
      </c>
      <c r="S15" s="83">
        <v>5.53</v>
      </c>
      <c r="T15" s="1"/>
      <c r="U15" s="1"/>
      <c r="V15" s="7">
        <v>5</v>
      </c>
      <c r="W15" s="83">
        <v>0.17</v>
      </c>
      <c r="X15" s="83">
        <v>0.34</v>
      </c>
      <c r="Y15" s="83">
        <v>0.6</v>
      </c>
      <c r="Z15" s="83">
        <v>1.23</v>
      </c>
      <c r="AA15" s="83">
        <v>2.3199999999999998</v>
      </c>
      <c r="AB15" s="83">
        <v>5.43</v>
      </c>
      <c r="AC15" s="83">
        <v>5.53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0.84</v>
      </c>
      <c r="R16" s="83">
        <v>2.02</v>
      </c>
      <c r="S16" s="83">
        <v>4.71</v>
      </c>
      <c r="T16" s="1"/>
      <c r="U16" s="1"/>
      <c r="V16" s="7">
        <v>6</v>
      </c>
      <c r="W16" s="83">
        <v>0.18</v>
      </c>
      <c r="X16" s="83">
        <v>0.36</v>
      </c>
      <c r="Y16" s="83">
        <v>0.63</v>
      </c>
      <c r="Z16" s="83">
        <v>1.27</v>
      </c>
      <c r="AA16" s="83">
        <v>2.3199999999999998</v>
      </c>
      <c r="AB16" s="83">
        <v>5.43</v>
      </c>
      <c r="AC16" s="83">
        <v>5.43</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1.93</v>
      </c>
      <c r="S17" s="83">
        <v>4.07</v>
      </c>
      <c r="T17" s="1"/>
      <c r="U17" s="1"/>
      <c r="V17" s="7">
        <v>7</v>
      </c>
      <c r="W17" s="83">
        <v>0.19</v>
      </c>
      <c r="X17" s="83">
        <v>0.38</v>
      </c>
      <c r="Y17" s="83">
        <v>0.65</v>
      </c>
      <c r="Z17" s="83">
        <v>1.3</v>
      </c>
      <c r="AA17" s="83">
        <v>2.3199999999999998</v>
      </c>
      <c r="AB17" s="83">
        <v>5.43</v>
      </c>
      <c r="AC17" s="83">
        <v>5.43</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0.84</v>
      </c>
      <c r="R18" s="83">
        <v>1.83</v>
      </c>
      <c r="S18" s="83">
        <v>3.55</v>
      </c>
      <c r="T18" s="1"/>
      <c r="U18" s="1"/>
      <c r="V18" s="7">
        <v>8</v>
      </c>
      <c r="W18" s="83">
        <v>0.19</v>
      </c>
      <c r="X18" s="83">
        <v>0.39</v>
      </c>
      <c r="Y18" s="83">
        <v>0.64</v>
      </c>
      <c r="Z18" s="83">
        <v>1.28</v>
      </c>
      <c r="AA18" s="83">
        <v>2.31</v>
      </c>
      <c r="AB18" s="83">
        <v>5.42</v>
      </c>
      <c r="AC18" s="83">
        <v>5.42</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1.73</v>
      </c>
      <c r="S19" s="83">
        <v>3.13</v>
      </c>
      <c r="T19" s="1"/>
      <c r="U19" s="1"/>
      <c r="V19" s="7">
        <v>9</v>
      </c>
      <c r="W19" s="83">
        <v>0.19</v>
      </c>
      <c r="X19" s="83">
        <v>0.39</v>
      </c>
      <c r="Y19" s="83">
        <v>0.64</v>
      </c>
      <c r="Z19" s="83">
        <v>1.27</v>
      </c>
      <c r="AA19" s="83">
        <v>2.31</v>
      </c>
      <c r="AB19" s="83">
        <v>5.42</v>
      </c>
      <c r="AC19" s="83">
        <v>5.42</v>
      </c>
      <c r="AD19" s="1"/>
      <c r="AE19" s="1"/>
      <c r="AF19" s="7">
        <v>9</v>
      </c>
      <c r="AG19" s="83">
        <v>0.03</v>
      </c>
      <c r="AH19" s="83">
        <v>0.05</v>
      </c>
      <c r="AI19" s="83">
        <v>0.09</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0.82</v>
      </c>
      <c r="R20" s="83">
        <v>1.64</v>
      </c>
      <c r="S20" s="83">
        <v>2.78</v>
      </c>
      <c r="T20" s="1"/>
      <c r="U20" s="1"/>
      <c r="V20" s="7">
        <v>10</v>
      </c>
      <c r="W20" s="83">
        <v>0.19</v>
      </c>
      <c r="X20" s="83">
        <v>0.4</v>
      </c>
      <c r="Y20" s="83">
        <v>0.64</v>
      </c>
      <c r="Z20" s="83">
        <v>1.27</v>
      </c>
      <c r="AA20" s="83">
        <v>2.2999999999999998</v>
      </c>
      <c r="AB20" s="83">
        <v>5.42</v>
      </c>
      <c r="AC20" s="83">
        <v>5.42</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0.8</v>
      </c>
      <c r="R21" s="83">
        <v>1.55</v>
      </c>
      <c r="S21" s="83">
        <v>2.48</v>
      </c>
      <c r="T21" s="1"/>
      <c r="U21" s="1"/>
      <c r="V21" s="7">
        <v>11</v>
      </c>
      <c r="W21" s="83">
        <v>0.19</v>
      </c>
      <c r="X21" s="83">
        <v>0.41</v>
      </c>
      <c r="Y21" s="83">
        <v>0.64</v>
      </c>
      <c r="Z21" s="83">
        <v>1.26</v>
      </c>
      <c r="AA21" s="83">
        <v>2.2999999999999998</v>
      </c>
      <c r="AB21" s="83">
        <v>5.41</v>
      </c>
      <c r="AC21" s="83">
        <v>5.41</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0.79</v>
      </c>
      <c r="R22" s="83">
        <v>1.47</v>
      </c>
      <c r="S22" s="83">
        <v>2.23</v>
      </c>
      <c r="T22" s="1"/>
      <c r="U22" s="1"/>
      <c r="V22" s="7">
        <v>12</v>
      </c>
      <c r="W22" s="83">
        <v>0.2</v>
      </c>
      <c r="X22" s="83">
        <v>0.42</v>
      </c>
      <c r="Y22" s="83">
        <v>0.64</v>
      </c>
      <c r="Z22" s="83">
        <v>1.26</v>
      </c>
      <c r="AA22" s="83">
        <v>2.2999999999999998</v>
      </c>
      <c r="AB22" s="83">
        <v>5.41</v>
      </c>
      <c r="AC22" s="83">
        <v>5.41</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1.39</v>
      </c>
      <c r="S23" s="83">
        <v>2.02</v>
      </c>
      <c r="T23" s="1"/>
      <c r="U23" s="1"/>
      <c r="V23" s="7">
        <v>13</v>
      </c>
      <c r="W23" s="83">
        <v>0.2</v>
      </c>
      <c r="X23" s="83">
        <v>0.42</v>
      </c>
      <c r="Y23" s="83">
        <v>0.64</v>
      </c>
      <c r="Z23" s="83">
        <v>1.26</v>
      </c>
      <c r="AA23" s="83">
        <v>2.2999999999999998</v>
      </c>
      <c r="AB23" s="83">
        <v>5.41</v>
      </c>
      <c r="AC23" s="83">
        <v>5.41</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0.75</v>
      </c>
      <c r="R24" s="83">
        <v>1.32</v>
      </c>
      <c r="S24" s="83">
        <v>1.84</v>
      </c>
      <c r="T24" s="1"/>
      <c r="U24" s="1"/>
      <c r="V24" s="7">
        <v>14</v>
      </c>
      <c r="W24" s="83">
        <v>0.2</v>
      </c>
      <c r="X24" s="83">
        <v>0.42</v>
      </c>
      <c r="Y24" s="83">
        <v>0.64</v>
      </c>
      <c r="Z24" s="83">
        <v>1.26</v>
      </c>
      <c r="AA24" s="83">
        <v>2.2999999999999998</v>
      </c>
      <c r="AB24" s="83">
        <v>5.41</v>
      </c>
      <c r="AC24" s="83">
        <v>5.41</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0.73</v>
      </c>
      <c r="R25" s="83">
        <v>1.25</v>
      </c>
      <c r="S25" s="83">
        <v>1.67</v>
      </c>
      <c r="T25" s="1"/>
      <c r="U25" s="1"/>
      <c r="V25" s="7">
        <v>15</v>
      </c>
      <c r="W25" s="83">
        <v>0.2</v>
      </c>
      <c r="X25" s="83">
        <v>0.42</v>
      </c>
      <c r="Y25" s="83">
        <v>0.64</v>
      </c>
      <c r="Z25" s="83">
        <v>1.26</v>
      </c>
      <c r="AA25" s="83">
        <v>2.2999999999999998</v>
      </c>
      <c r="AB25" s="83">
        <v>5.41</v>
      </c>
      <c r="AC25" s="83">
        <v>5.41</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0.25</v>
      </c>
      <c r="Q26" s="83">
        <v>0.71</v>
      </c>
      <c r="R26" s="83">
        <v>1.18</v>
      </c>
      <c r="S26" s="83">
        <v>1.53</v>
      </c>
      <c r="T26" s="1"/>
      <c r="U26" s="1"/>
      <c r="V26" s="7">
        <v>16</v>
      </c>
      <c r="W26" s="83">
        <v>0.2</v>
      </c>
      <c r="X26" s="83">
        <v>0.42</v>
      </c>
      <c r="Y26" s="83">
        <v>0.63</v>
      </c>
      <c r="Z26" s="83">
        <v>1.26</v>
      </c>
      <c r="AA26" s="83">
        <v>2.2999999999999998</v>
      </c>
      <c r="AB26" s="83">
        <v>5.41</v>
      </c>
      <c r="AC26" s="83">
        <v>5.41</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1.1200000000000001</v>
      </c>
      <c r="S27" s="83">
        <v>1.4</v>
      </c>
      <c r="T27" s="1"/>
      <c r="U27" s="1"/>
      <c r="V27" s="7">
        <v>17</v>
      </c>
      <c r="W27" s="83">
        <v>0.2</v>
      </c>
      <c r="X27" s="83">
        <v>0.42</v>
      </c>
      <c r="Y27" s="83">
        <v>0.63</v>
      </c>
      <c r="Z27" s="83">
        <v>1.26</v>
      </c>
      <c r="AA27" s="83">
        <v>2.2999999999999998</v>
      </c>
      <c r="AB27" s="83">
        <v>5.41</v>
      </c>
      <c r="AC27" s="83">
        <v>5.41</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1.06</v>
      </c>
      <c r="S28" s="83">
        <v>1.29</v>
      </c>
      <c r="T28" s="1"/>
      <c r="U28" s="1"/>
      <c r="V28" s="7">
        <v>18</v>
      </c>
      <c r="W28" s="83">
        <v>0.2</v>
      </c>
      <c r="X28" s="83">
        <v>0.42</v>
      </c>
      <c r="Y28" s="83">
        <v>0.64</v>
      </c>
      <c r="Z28" s="83">
        <v>1.26</v>
      </c>
      <c r="AA28" s="83">
        <v>2.2999999999999998</v>
      </c>
      <c r="AB28" s="83">
        <v>5.41</v>
      </c>
      <c r="AC28" s="83">
        <v>5.41</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1.19</v>
      </c>
      <c r="T29" s="1"/>
      <c r="U29" s="1"/>
      <c r="V29" s="7">
        <v>19</v>
      </c>
      <c r="W29" s="83">
        <v>0.2</v>
      </c>
      <c r="X29" s="83">
        <v>0.42</v>
      </c>
      <c r="Y29" s="83">
        <v>0.64</v>
      </c>
      <c r="Z29" s="83">
        <v>1.26</v>
      </c>
      <c r="AA29" s="83">
        <v>2.2999999999999998</v>
      </c>
      <c r="AB29" s="83">
        <v>5.41</v>
      </c>
      <c r="AC29" s="83">
        <v>5.41</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0.95</v>
      </c>
      <c r="S30" s="83">
        <v>1.1000000000000001</v>
      </c>
      <c r="T30" s="1"/>
      <c r="U30" s="1"/>
      <c r="V30" s="7">
        <v>20</v>
      </c>
      <c r="W30" s="83">
        <v>0.2</v>
      </c>
      <c r="X30" s="83">
        <v>0.43</v>
      </c>
      <c r="Y30" s="83">
        <v>0.64</v>
      </c>
      <c r="Z30" s="83">
        <v>1.27</v>
      </c>
      <c r="AA30" s="83">
        <v>2.31</v>
      </c>
      <c r="AB30" s="83">
        <v>5.42</v>
      </c>
      <c r="AC30" s="83">
        <v>5.42</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v>
      </c>
      <c r="S31" s="83">
        <v>1.02</v>
      </c>
      <c r="T31" s="1"/>
      <c r="U31" s="1"/>
      <c r="V31" s="7">
        <v>21</v>
      </c>
      <c r="W31" s="83">
        <v>0.21</v>
      </c>
      <c r="X31" s="83">
        <v>0.43</v>
      </c>
      <c r="Y31" s="83">
        <v>0.65</v>
      </c>
      <c r="Z31" s="83">
        <v>1.27</v>
      </c>
      <c r="AA31" s="83">
        <v>2.31</v>
      </c>
      <c r="AB31" s="83">
        <v>5.42</v>
      </c>
      <c r="AC31" s="83">
        <v>5.42</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0.94</v>
      </c>
      <c r="T32" s="1"/>
      <c r="U32" s="1"/>
      <c r="V32" s="7">
        <v>22</v>
      </c>
      <c r="W32" s="83">
        <v>0.21</v>
      </c>
      <c r="X32" s="83">
        <v>0.43</v>
      </c>
      <c r="Y32" s="83">
        <v>0.65</v>
      </c>
      <c r="Z32" s="83">
        <v>1.27</v>
      </c>
      <c r="AA32" s="83">
        <v>2.31</v>
      </c>
      <c r="AB32" s="83">
        <v>5.42</v>
      </c>
      <c r="AC32" s="83">
        <v>5.42</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0.88</v>
      </c>
      <c r="T33" s="1"/>
      <c r="U33" s="1"/>
      <c r="V33" s="7">
        <v>23</v>
      </c>
      <c r="W33" s="83">
        <v>0.21</v>
      </c>
      <c r="X33" s="83">
        <v>0.43</v>
      </c>
      <c r="Y33" s="83">
        <v>0.65</v>
      </c>
      <c r="Z33" s="83">
        <v>1.27</v>
      </c>
      <c r="AA33" s="83">
        <v>2.31</v>
      </c>
      <c r="AB33" s="83">
        <v>5.42</v>
      </c>
      <c r="AC33" s="83">
        <v>5.42</v>
      </c>
      <c r="AD33" s="1"/>
      <c r="AE33" s="1"/>
      <c r="AF33" s="7">
        <v>23</v>
      </c>
      <c r="AG33" s="83">
        <v>0.11</v>
      </c>
      <c r="AH33" s="83">
        <v>0.13</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0.81</v>
      </c>
      <c r="T34" s="1"/>
      <c r="U34" s="1"/>
      <c r="V34" s="7">
        <v>24</v>
      </c>
      <c r="W34" s="83">
        <v>0.21</v>
      </c>
      <c r="X34" s="83">
        <v>0.44</v>
      </c>
      <c r="Y34" s="83">
        <v>0.65</v>
      </c>
      <c r="Z34" s="83">
        <v>1.28</v>
      </c>
      <c r="AA34" s="83">
        <v>2.31</v>
      </c>
      <c r="AB34" s="83">
        <v>5.42</v>
      </c>
      <c r="AC34" s="83">
        <v>5.42</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0.21</v>
      </c>
      <c r="X35" s="83">
        <v>0.44</v>
      </c>
      <c r="Y35" s="83">
        <v>0.65</v>
      </c>
      <c r="Z35" s="83">
        <v>1.28</v>
      </c>
      <c r="AA35" s="83">
        <v>2.31</v>
      </c>
      <c r="AB35" s="83">
        <v>5.42</v>
      </c>
      <c r="AC35" s="83">
        <v>5.42</v>
      </c>
      <c r="AD35" s="1"/>
      <c r="AE35" s="1"/>
      <c r="AF35" s="7">
        <v>25</v>
      </c>
      <c r="AG35" s="83">
        <v>0.12</v>
      </c>
      <c r="AH35" s="83">
        <v>0.14000000000000001</v>
      </c>
      <c r="AI35" s="83">
        <v>0.26</v>
      </c>
      <c r="AJ35" s="83">
        <v>0.28999999999999998</v>
      </c>
      <c r="AK35" s="83">
        <v>0.59</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0.71</v>
      </c>
      <c r="T36" s="1"/>
      <c r="U36" s="1"/>
      <c r="V36" s="7">
        <v>26</v>
      </c>
      <c r="W36" s="83">
        <v>0.21</v>
      </c>
      <c r="X36" s="83">
        <v>0.44</v>
      </c>
      <c r="Y36" s="83">
        <v>0.65</v>
      </c>
      <c r="Z36" s="83">
        <v>1.28</v>
      </c>
      <c r="AA36" s="83">
        <v>2.31</v>
      </c>
      <c r="AB36" s="83">
        <v>5.42</v>
      </c>
      <c r="AC36" s="83">
        <v>5.42</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0.21</v>
      </c>
      <c r="X37" s="83">
        <v>0.44</v>
      </c>
      <c r="Y37" s="83">
        <v>0.65</v>
      </c>
      <c r="Z37" s="83">
        <v>1.27</v>
      </c>
      <c r="AA37" s="83">
        <v>2.31</v>
      </c>
      <c r="AB37" s="83">
        <v>5.42</v>
      </c>
      <c r="AC37" s="83">
        <v>5.42</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0.21</v>
      </c>
      <c r="X38" s="83">
        <v>0.43</v>
      </c>
      <c r="Y38" s="83">
        <v>0.65</v>
      </c>
      <c r="Z38" s="83">
        <v>1.27</v>
      </c>
      <c r="AA38" s="83">
        <v>2.31</v>
      </c>
      <c r="AB38" s="83">
        <v>5.42</v>
      </c>
      <c r="AC38" s="83">
        <v>5.42</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0.22</v>
      </c>
      <c r="X39" s="83">
        <v>0.43</v>
      </c>
      <c r="Y39" s="83">
        <v>0.65</v>
      </c>
      <c r="Z39" s="83">
        <v>1.27</v>
      </c>
      <c r="AA39" s="83">
        <v>2.31</v>
      </c>
      <c r="AB39" s="83">
        <v>5.42</v>
      </c>
      <c r="AC39" s="83">
        <v>5.42</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0.22</v>
      </c>
      <c r="X40" s="84">
        <v>0.43</v>
      </c>
      <c r="Y40" s="84">
        <v>0.65</v>
      </c>
      <c r="Z40" s="84">
        <v>1.27</v>
      </c>
      <c r="AA40" s="84">
        <v>2.31</v>
      </c>
      <c r="AB40" s="84">
        <v>5.42</v>
      </c>
      <c r="AC40" s="84">
        <v>5.42</v>
      </c>
      <c r="AD40" s="1"/>
      <c r="AE40" s="1"/>
      <c r="AF40" s="9">
        <v>30</v>
      </c>
      <c r="AG40" s="84">
        <v>0.15</v>
      </c>
      <c r="AH40" s="84">
        <v>0.17</v>
      </c>
      <c r="AI40" s="84">
        <v>0.31</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10</v>
      </c>
      <c r="C50" s="12">
        <v>0</v>
      </c>
      <c r="D50" s="4">
        <v>1</v>
      </c>
      <c r="E50" s="4">
        <v>2</v>
      </c>
      <c r="F50" s="4">
        <v>3</v>
      </c>
      <c r="G50" s="4">
        <v>4</v>
      </c>
      <c r="H50" s="4">
        <v>5</v>
      </c>
      <c r="I50" s="4">
        <v>6</v>
      </c>
      <c r="J50" s="1"/>
      <c r="K50" s="1"/>
      <c r="L50" s="14" t="s">
        <v>10</v>
      </c>
      <c r="M50" s="4">
        <v>0</v>
      </c>
      <c r="N50" s="4">
        <v>1</v>
      </c>
      <c r="O50" s="4">
        <v>2</v>
      </c>
      <c r="P50" s="4">
        <v>3</v>
      </c>
      <c r="Q50" s="4">
        <v>4</v>
      </c>
      <c r="R50" s="4">
        <v>5</v>
      </c>
      <c r="S50" s="4">
        <v>6</v>
      </c>
      <c r="T50" s="1"/>
      <c r="U50" s="1"/>
      <c r="V50" s="14" t="s">
        <v>10</v>
      </c>
      <c r="W50" s="4">
        <v>0</v>
      </c>
      <c r="X50" s="4">
        <v>1</v>
      </c>
      <c r="Y50" s="4">
        <v>2</v>
      </c>
      <c r="Z50" s="4">
        <v>3</v>
      </c>
      <c r="AA50" s="4">
        <v>4</v>
      </c>
      <c r="AB50" s="4">
        <v>5</v>
      </c>
      <c r="AC50" s="4">
        <v>6</v>
      </c>
      <c r="AD50" s="1"/>
      <c r="AE50" s="1"/>
      <c r="AF50" s="14" t="s">
        <v>10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0.5</v>
      </c>
      <c r="R51" s="82">
        <v>3.02</v>
      </c>
      <c r="S51" s="82">
        <v>31.96</v>
      </c>
      <c r="T51" s="1"/>
      <c r="U51" s="140" t="s">
        <v>103</v>
      </c>
      <c r="V51" s="5">
        <v>1</v>
      </c>
      <c r="W51" s="82">
        <v>0.06</v>
      </c>
      <c r="X51" s="82">
        <v>0.18</v>
      </c>
      <c r="Y51" s="82">
        <v>0.25</v>
      </c>
      <c r="Z51" s="82">
        <v>0.47</v>
      </c>
      <c r="AA51" s="82">
        <v>1.66</v>
      </c>
      <c r="AB51" s="82">
        <v>3.02</v>
      </c>
      <c r="AC51" s="82">
        <v>31.96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3.46</v>
      </c>
      <c r="S52" s="83">
        <v>23.72</v>
      </c>
      <c r="T52" s="1"/>
      <c r="U52" s="1"/>
      <c r="V52" s="7">
        <v>2</v>
      </c>
      <c r="W52" s="83">
        <v>7.0000000000000007E-2</v>
      </c>
      <c r="X52" s="83">
        <v>0.2</v>
      </c>
      <c r="Y52" s="83">
        <v>0.27</v>
      </c>
      <c r="Z52" s="83">
        <v>0.48</v>
      </c>
      <c r="AA52" s="83">
        <v>1.68</v>
      </c>
      <c r="AB52" s="83">
        <v>3.46</v>
      </c>
      <c r="AC52" s="83">
        <v>23.72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3.63</v>
      </c>
      <c r="S53" s="83">
        <v>17.829999999999998</v>
      </c>
      <c r="T53" s="1"/>
      <c r="U53" s="1"/>
      <c r="V53" s="7">
        <v>3</v>
      </c>
      <c r="W53" s="83">
        <v>0.08</v>
      </c>
      <c r="X53" s="83">
        <v>0.21</v>
      </c>
      <c r="Y53" s="83">
        <v>0.3</v>
      </c>
      <c r="Z53" s="83">
        <v>0.54</v>
      </c>
      <c r="AA53" s="83">
        <v>1.63</v>
      </c>
      <c r="AB53" s="83">
        <v>3.63</v>
      </c>
      <c r="AC53" s="83">
        <v>17.829999999999998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3.63</v>
      </c>
      <c r="S54" s="83">
        <v>13.73</v>
      </c>
      <c r="T54" s="1"/>
      <c r="U54" s="1"/>
      <c r="V54" s="7">
        <v>4</v>
      </c>
      <c r="W54" s="83">
        <v>0.08</v>
      </c>
      <c r="X54" s="83">
        <v>0.23</v>
      </c>
      <c r="Y54" s="83">
        <v>0.33</v>
      </c>
      <c r="Z54" s="83">
        <v>0.59</v>
      </c>
      <c r="AA54" s="83">
        <v>1.61</v>
      </c>
      <c r="AB54" s="83">
        <v>3.63</v>
      </c>
      <c r="AC54" s="83">
        <v>13.73</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0.91</v>
      </c>
      <c r="R55" s="83">
        <v>3.55</v>
      </c>
      <c r="S55" s="83">
        <v>10.85</v>
      </c>
      <c r="T55" s="1"/>
      <c r="U55" s="1"/>
      <c r="V55" s="7">
        <v>5</v>
      </c>
      <c r="W55" s="83">
        <v>0.1</v>
      </c>
      <c r="X55" s="83">
        <v>0.25</v>
      </c>
      <c r="Y55" s="83">
        <v>0.37</v>
      </c>
      <c r="Z55" s="83">
        <v>0.61</v>
      </c>
      <c r="AA55" s="83">
        <v>1.62</v>
      </c>
      <c r="AB55" s="83">
        <v>3.55</v>
      </c>
      <c r="AC55" s="83">
        <v>10.85</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0.98</v>
      </c>
      <c r="R56" s="83">
        <v>3.41</v>
      </c>
      <c r="S56" s="83">
        <v>8.7799999999999994</v>
      </c>
      <c r="T56" s="1"/>
      <c r="U56" s="1"/>
      <c r="V56" s="7">
        <v>6</v>
      </c>
      <c r="W56" s="83">
        <v>0.11</v>
      </c>
      <c r="X56" s="83">
        <v>0.28000000000000003</v>
      </c>
      <c r="Y56" s="83">
        <v>0.39</v>
      </c>
      <c r="Z56" s="83">
        <v>0.64</v>
      </c>
      <c r="AA56" s="83">
        <v>1.62</v>
      </c>
      <c r="AB56" s="83">
        <v>3.41</v>
      </c>
      <c r="AC56" s="83">
        <v>8.7799999999999994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3.25</v>
      </c>
      <c r="S57" s="83">
        <v>7.24</v>
      </c>
      <c r="T57" s="1"/>
      <c r="U57" s="1"/>
      <c r="V57" s="7">
        <v>7</v>
      </c>
      <c r="W57" s="83">
        <v>0.12</v>
      </c>
      <c r="X57" s="83">
        <v>0.3</v>
      </c>
      <c r="Y57" s="83">
        <v>0.41</v>
      </c>
      <c r="Z57" s="83">
        <v>0.66</v>
      </c>
      <c r="AA57" s="83">
        <v>1.61</v>
      </c>
      <c r="AB57" s="83">
        <v>3.25</v>
      </c>
      <c r="AC57" s="83">
        <v>7.24</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1.07</v>
      </c>
      <c r="R58" s="83">
        <v>3.08</v>
      </c>
      <c r="S58" s="83">
        <v>6.07</v>
      </c>
      <c r="T58" s="1"/>
      <c r="U58" s="1"/>
      <c r="V58" s="7">
        <v>8</v>
      </c>
      <c r="W58" s="83">
        <v>0.12</v>
      </c>
      <c r="X58" s="83">
        <v>0.3</v>
      </c>
      <c r="Y58" s="83">
        <v>0.42</v>
      </c>
      <c r="Z58" s="83">
        <v>0.68</v>
      </c>
      <c r="AA58" s="83">
        <v>1.61</v>
      </c>
      <c r="AB58" s="83">
        <v>3.08</v>
      </c>
      <c r="AC58" s="83">
        <v>6.07</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1.0900000000000001</v>
      </c>
      <c r="R59" s="83">
        <v>2.9</v>
      </c>
      <c r="S59" s="83">
        <v>5.16</v>
      </c>
      <c r="T59" s="1"/>
      <c r="U59" s="1"/>
      <c r="V59" s="7">
        <v>9</v>
      </c>
      <c r="W59" s="83">
        <v>0.12</v>
      </c>
      <c r="X59" s="83">
        <v>0.31</v>
      </c>
      <c r="Y59" s="83">
        <v>0.43</v>
      </c>
      <c r="Z59" s="83">
        <v>0.7</v>
      </c>
      <c r="AA59" s="83">
        <v>1.6</v>
      </c>
      <c r="AB59" s="83">
        <v>2.9</v>
      </c>
      <c r="AC59" s="83">
        <v>5.16</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1.1100000000000001</v>
      </c>
      <c r="R60" s="83">
        <v>2.73</v>
      </c>
      <c r="S60" s="83">
        <v>4.4400000000000004</v>
      </c>
      <c r="T60" s="1"/>
      <c r="U60" s="1"/>
      <c r="V60" s="7">
        <v>10</v>
      </c>
      <c r="W60" s="83">
        <v>0.12</v>
      </c>
      <c r="X60" s="83">
        <v>0.31</v>
      </c>
      <c r="Y60" s="83">
        <v>0.44</v>
      </c>
      <c r="Z60" s="83">
        <v>0.72</v>
      </c>
      <c r="AA60" s="83">
        <v>1.6</v>
      </c>
      <c r="AB60" s="83">
        <v>2.73</v>
      </c>
      <c r="AC60" s="83">
        <v>4.4400000000000004</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1.1100000000000001</v>
      </c>
      <c r="R61" s="83">
        <v>2.56</v>
      </c>
      <c r="S61" s="83">
        <v>3.85</v>
      </c>
      <c r="T61" s="1"/>
      <c r="U61" s="1"/>
      <c r="V61" s="7">
        <v>11</v>
      </c>
      <c r="W61" s="83">
        <v>0.12</v>
      </c>
      <c r="X61" s="83">
        <v>0.31</v>
      </c>
      <c r="Y61" s="83">
        <v>0.44</v>
      </c>
      <c r="Z61" s="83">
        <v>0.73</v>
      </c>
      <c r="AA61" s="83">
        <v>1.6</v>
      </c>
      <c r="AB61" s="83">
        <v>2.56</v>
      </c>
      <c r="AC61" s="83">
        <v>3.85</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1.1100000000000001</v>
      </c>
      <c r="R62" s="83">
        <v>2.41</v>
      </c>
      <c r="S62" s="83">
        <v>3.37</v>
      </c>
      <c r="T62" s="1"/>
      <c r="U62" s="1"/>
      <c r="V62" s="7">
        <v>12</v>
      </c>
      <c r="W62" s="83">
        <v>0.12</v>
      </c>
      <c r="X62" s="83">
        <v>0.31</v>
      </c>
      <c r="Y62" s="83">
        <v>0.44</v>
      </c>
      <c r="Z62" s="83">
        <v>0.73</v>
      </c>
      <c r="AA62" s="83">
        <v>1.6</v>
      </c>
      <c r="AB62" s="83">
        <v>2.54</v>
      </c>
      <c r="AC62" s="83">
        <v>3.37</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1.1100000000000001</v>
      </c>
      <c r="R63" s="83">
        <v>2.2599999999999998</v>
      </c>
      <c r="S63" s="83">
        <v>2.97</v>
      </c>
      <c r="T63" s="1"/>
      <c r="U63" s="1"/>
      <c r="V63" s="7">
        <v>13</v>
      </c>
      <c r="W63" s="83">
        <v>0.12</v>
      </c>
      <c r="X63" s="83">
        <v>0.31</v>
      </c>
      <c r="Y63" s="83">
        <v>0.44</v>
      </c>
      <c r="Z63" s="83">
        <v>0.73</v>
      </c>
      <c r="AA63" s="83">
        <v>1.6</v>
      </c>
      <c r="AB63" s="83">
        <v>2.54</v>
      </c>
      <c r="AC63" s="83">
        <v>2.97</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2.11</v>
      </c>
      <c r="S64" s="83">
        <v>2.63</v>
      </c>
      <c r="T64" s="1"/>
      <c r="U64" s="1"/>
      <c r="V64" s="7">
        <v>14</v>
      </c>
      <c r="W64" s="83">
        <v>0.12</v>
      </c>
      <c r="X64" s="83">
        <v>0.31</v>
      </c>
      <c r="Y64" s="83">
        <v>0.44</v>
      </c>
      <c r="Z64" s="83">
        <v>0.73</v>
      </c>
      <c r="AA64" s="83">
        <v>1.6</v>
      </c>
      <c r="AB64" s="83">
        <v>2.54</v>
      </c>
      <c r="AC64" s="83">
        <v>2.63</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1.08</v>
      </c>
      <c r="R65" s="83">
        <v>1.98</v>
      </c>
      <c r="S65" s="83">
        <v>2.34</v>
      </c>
      <c r="T65" s="1"/>
      <c r="U65" s="1"/>
      <c r="V65" s="7">
        <v>15</v>
      </c>
      <c r="W65" s="83">
        <v>0.12</v>
      </c>
      <c r="X65" s="83">
        <v>0.31</v>
      </c>
      <c r="Y65" s="83">
        <v>0.44</v>
      </c>
      <c r="Z65" s="83">
        <v>0.73</v>
      </c>
      <c r="AA65" s="83">
        <v>1.6</v>
      </c>
      <c r="AB65" s="83">
        <v>2.54</v>
      </c>
      <c r="AC65" s="83">
        <v>2.54</v>
      </c>
      <c r="AD65" s="1"/>
      <c r="AE65" s="1"/>
      <c r="AF65" s="7">
        <v>15</v>
      </c>
      <c r="AG65" s="83">
        <v>0.04</v>
      </c>
      <c r="AH65" s="83">
        <v>7.0000000000000007E-2</v>
      </c>
      <c r="AI65" s="83">
        <v>0.25</v>
      </c>
      <c r="AJ65" s="83">
        <v>0.12</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1.85</v>
      </c>
      <c r="S66" s="83">
        <v>2.09</v>
      </c>
      <c r="T66" s="1"/>
      <c r="U66" s="1"/>
      <c r="V66" s="7">
        <v>16</v>
      </c>
      <c r="W66" s="83">
        <v>0.11</v>
      </c>
      <c r="X66" s="83">
        <v>0.31</v>
      </c>
      <c r="Y66" s="83">
        <v>0.44</v>
      </c>
      <c r="Z66" s="83">
        <v>0.72</v>
      </c>
      <c r="AA66" s="83">
        <v>1.59</v>
      </c>
      <c r="AB66" s="83">
        <v>2.54</v>
      </c>
      <c r="AC66" s="83">
        <v>2.54</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1.74</v>
      </c>
      <c r="S67" s="83">
        <v>1.88</v>
      </c>
      <c r="T67" s="1"/>
      <c r="U67" s="1"/>
      <c r="V67" s="7">
        <v>17</v>
      </c>
      <c r="W67" s="83">
        <v>0.11</v>
      </c>
      <c r="X67" s="83">
        <v>0.31</v>
      </c>
      <c r="Y67" s="83">
        <v>0.44</v>
      </c>
      <c r="Z67" s="83">
        <v>0.72</v>
      </c>
      <c r="AA67" s="83">
        <v>1.59</v>
      </c>
      <c r="AB67" s="83">
        <v>2.54</v>
      </c>
      <c r="AC67" s="83">
        <v>2.54</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1.63</v>
      </c>
      <c r="S68" s="83">
        <v>1.69</v>
      </c>
      <c r="T68" s="1"/>
      <c r="U68" s="1"/>
      <c r="V68" s="7">
        <v>18</v>
      </c>
      <c r="W68" s="83">
        <v>0.12</v>
      </c>
      <c r="X68" s="83">
        <v>0.31</v>
      </c>
      <c r="Y68" s="83">
        <v>0.46</v>
      </c>
      <c r="Z68" s="83">
        <v>0.72</v>
      </c>
      <c r="AA68" s="83">
        <v>1.59</v>
      </c>
      <c r="AB68" s="83">
        <v>2.54</v>
      </c>
      <c r="AC68" s="83">
        <v>2.54</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1.52</v>
      </c>
      <c r="S69" s="83">
        <v>1.53</v>
      </c>
      <c r="T69" s="1"/>
      <c r="U69" s="1"/>
      <c r="V69" s="7">
        <v>19</v>
      </c>
      <c r="W69" s="83">
        <v>0.12</v>
      </c>
      <c r="X69" s="83">
        <v>0.31</v>
      </c>
      <c r="Y69" s="83">
        <v>0.49</v>
      </c>
      <c r="Z69" s="83">
        <v>0.73</v>
      </c>
      <c r="AA69" s="83">
        <v>1.6</v>
      </c>
      <c r="AB69" s="83">
        <v>2.54</v>
      </c>
      <c r="AC69" s="83">
        <v>2.54</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0.96</v>
      </c>
      <c r="R70" s="83">
        <v>1.43</v>
      </c>
      <c r="S70" s="83">
        <v>1.38</v>
      </c>
      <c r="T70" s="1"/>
      <c r="U70" s="1"/>
      <c r="V70" s="7">
        <v>20</v>
      </c>
      <c r="W70" s="83">
        <v>0.12</v>
      </c>
      <c r="X70" s="83">
        <v>0.32</v>
      </c>
      <c r="Y70" s="83">
        <v>0.51</v>
      </c>
      <c r="Z70" s="83">
        <v>0.73</v>
      </c>
      <c r="AA70" s="83">
        <v>1.6</v>
      </c>
      <c r="AB70" s="83">
        <v>2.5499999999999998</v>
      </c>
      <c r="AC70" s="83">
        <v>2.5499999999999998</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1.25</v>
      </c>
      <c r="T71" s="1"/>
      <c r="U71" s="1"/>
      <c r="V71" s="7">
        <v>21</v>
      </c>
      <c r="W71" s="83">
        <v>0.13</v>
      </c>
      <c r="X71" s="83">
        <v>0.32</v>
      </c>
      <c r="Y71" s="83">
        <v>0.53</v>
      </c>
      <c r="Z71" s="83">
        <v>0.74</v>
      </c>
      <c r="AA71" s="83">
        <v>1.61</v>
      </c>
      <c r="AB71" s="83">
        <v>2.5499999999999998</v>
      </c>
      <c r="AC71" s="83">
        <v>2.5499999999999998</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1.1399999999999999</v>
      </c>
      <c r="T72" s="1"/>
      <c r="U72" s="1"/>
      <c r="V72" s="7">
        <v>22</v>
      </c>
      <c r="W72" s="83">
        <v>0.13</v>
      </c>
      <c r="X72" s="83">
        <v>0.32</v>
      </c>
      <c r="Y72" s="83">
        <v>0.56000000000000005</v>
      </c>
      <c r="Z72" s="83">
        <v>0.74</v>
      </c>
      <c r="AA72" s="83">
        <v>1.61</v>
      </c>
      <c r="AB72" s="83">
        <v>2.5499999999999998</v>
      </c>
      <c r="AC72" s="83">
        <v>2.5499999999999998</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0.13</v>
      </c>
      <c r="X73" s="83">
        <v>0.32</v>
      </c>
      <c r="Y73" s="83">
        <v>0.57999999999999996</v>
      </c>
      <c r="Z73" s="83">
        <v>0.74</v>
      </c>
      <c r="AA73" s="83">
        <v>1.61</v>
      </c>
      <c r="AB73" s="83">
        <v>2.5499999999999998</v>
      </c>
      <c r="AC73" s="83">
        <v>2.5499999999999998</v>
      </c>
      <c r="AD73" s="1"/>
      <c r="AE73" s="1"/>
      <c r="AF73" s="7">
        <v>23</v>
      </c>
      <c r="AG73" s="83">
        <v>0.04</v>
      </c>
      <c r="AH73" s="83">
        <v>0.1</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0.84</v>
      </c>
      <c r="R74" s="83">
        <v>1.1100000000000001</v>
      </c>
      <c r="S74" s="83">
        <v>0.95</v>
      </c>
      <c r="T74" s="1"/>
      <c r="U74" s="1"/>
      <c r="V74" s="7">
        <v>24</v>
      </c>
      <c r="W74" s="83">
        <v>0.13</v>
      </c>
      <c r="X74" s="83">
        <v>0.33</v>
      </c>
      <c r="Y74" s="83">
        <v>0.61</v>
      </c>
      <c r="Z74" s="83">
        <v>0.74</v>
      </c>
      <c r="AA74" s="83">
        <v>1.61</v>
      </c>
      <c r="AB74" s="83">
        <v>2.5499999999999998</v>
      </c>
      <c r="AC74" s="83">
        <v>2.5499999999999998</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0.81</v>
      </c>
      <c r="R75" s="83">
        <v>1.04</v>
      </c>
      <c r="S75" s="83">
        <v>0.87</v>
      </c>
      <c r="T75" s="1"/>
      <c r="U75" s="1"/>
      <c r="V75" s="7">
        <v>25</v>
      </c>
      <c r="W75" s="83">
        <v>0.13</v>
      </c>
      <c r="X75" s="83">
        <v>0.33</v>
      </c>
      <c r="Y75" s="83">
        <v>0.63</v>
      </c>
      <c r="Z75" s="83">
        <v>0.74</v>
      </c>
      <c r="AA75" s="83">
        <v>1.61</v>
      </c>
      <c r="AB75" s="83">
        <v>2.5499999999999998</v>
      </c>
      <c r="AC75" s="83">
        <v>2.5499999999999998</v>
      </c>
      <c r="AD75" s="1"/>
      <c r="AE75" s="1"/>
      <c r="AF75" s="7">
        <v>25</v>
      </c>
      <c r="AG75" s="83">
        <v>0.04</v>
      </c>
      <c r="AH75" s="83">
        <v>0.1</v>
      </c>
      <c r="AI75" s="83">
        <v>0.43</v>
      </c>
      <c r="AJ75" s="83">
        <v>0.28999999999999998</v>
      </c>
      <c r="AK75" s="83">
        <v>0.56000000000000005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0.78</v>
      </c>
      <c r="R76" s="83">
        <v>0.97</v>
      </c>
      <c r="S76" s="83">
        <v>0.8</v>
      </c>
      <c r="T76" s="1"/>
      <c r="U76" s="1"/>
      <c r="V76" s="7">
        <v>26</v>
      </c>
      <c r="W76" s="83">
        <v>0.13</v>
      </c>
      <c r="X76" s="83">
        <v>0.32</v>
      </c>
      <c r="Y76" s="83">
        <v>0.66</v>
      </c>
      <c r="Z76" s="83">
        <v>0.74</v>
      </c>
      <c r="AA76" s="83">
        <v>1.61</v>
      </c>
      <c r="AB76" s="83">
        <v>2.5499999999999998</v>
      </c>
      <c r="AC76" s="83">
        <v>2.5499999999999998</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0.39</v>
      </c>
      <c r="Q77" s="83">
        <v>0.76</v>
      </c>
      <c r="R77" s="83">
        <v>0.92</v>
      </c>
      <c r="S77" s="83">
        <v>0.73</v>
      </c>
      <c r="T77" s="1"/>
      <c r="U77" s="1"/>
      <c r="V77" s="7">
        <v>27</v>
      </c>
      <c r="W77" s="83">
        <v>0.13</v>
      </c>
      <c r="X77" s="83">
        <v>0.32</v>
      </c>
      <c r="Y77" s="83">
        <v>0.68</v>
      </c>
      <c r="Z77" s="83">
        <v>0.74</v>
      </c>
      <c r="AA77" s="83">
        <v>1.61</v>
      </c>
      <c r="AB77" s="83">
        <v>2.5499999999999998</v>
      </c>
      <c r="AC77" s="83">
        <v>2.5499999999999998</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0.67</v>
      </c>
      <c r="T78" s="1"/>
      <c r="U78" s="1"/>
      <c r="V78" s="7">
        <v>28</v>
      </c>
      <c r="W78" s="83">
        <v>0.13</v>
      </c>
      <c r="X78" s="83">
        <v>0.32</v>
      </c>
      <c r="Y78" s="83">
        <v>0.71</v>
      </c>
      <c r="Z78" s="83">
        <v>0.74</v>
      </c>
      <c r="AA78" s="83">
        <v>1.61</v>
      </c>
      <c r="AB78" s="83">
        <v>2.5499999999999998</v>
      </c>
      <c r="AC78" s="83">
        <v>2.5499999999999998</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0.13</v>
      </c>
      <c r="X79" s="83">
        <v>0.32</v>
      </c>
      <c r="Y79" s="83">
        <v>0.73</v>
      </c>
      <c r="Z79" s="83">
        <v>0.75</v>
      </c>
      <c r="AA79" s="83">
        <v>1.61</v>
      </c>
      <c r="AB79" s="83">
        <v>2.5499999999999998</v>
      </c>
      <c r="AC79" s="83">
        <v>2.5499999999999998</v>
      </c>
      <c r="AD79" s="1"/>
      <c r="AE79" s="1"/>
      <c r="AF79" s="7">
        <v>29</v>
      </c>
      <c r="AG79" s="83">
        <v>0.04</v>
      </c>
      <c r="AH79" s="83">
        <v>0.11</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0.76</v>
      </c>
      <c r="S80" s="84">
        <v>0.56999999999999995</v>
      </c>
      <c r="T80" s="1"/>
      <c r="U80" s="1"/>
      <c r="V80" s="9">
        <v>30</v>
      </c>
      <c r="W80" s="84">
        <v>0.13</v>
      </c>
      <c r="X80" s="84">
        <v>0.32</v>
      </c>
      <c r="Y80" s="84">
        <v>0.76</v>
      </c>
      <c r="Z80" s="84">
        <v>0.77</v>
      </c>
      <c r="AA80" s="84">
        <v>1.61</v>
      </c>
      <c r="AB80" s="84">
        <v>2.5499999999999998</v>
      </c>
      <c r="AC80" s="84">
        <v>2.5499999999999998</v>
      </c>
      <c r="AD80" s="1"/>
      <c r="AE80" s="1"/>
      <c r="AF80" s="9">
        <v>30</v>
      </c>
      <c r="AG80" s="84">
        <v>0.04</v>
      </c>
      <c r="AH80" s="84">
        <v>0.12</v>
      </c>
      <c r="AI80" s="84">
        <v>0.53</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2"/>
  <sheetViews>
    <sheetView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25"/>
  <cols>
    <col min="1" max="1" width="3.7109375" customWidth="1"/>
    <col min="2" max="2" width="9.140625" customWidth="1"/>
    <col min="3"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102</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customHeight="1" x14ac:dyDescent="0.25">
      <c r="A7" s="16"/>
      <c r="B7" s="16"/>
      <c r="C7" s="17"/>
      <c r="D7" s="81" t="s">
        <v>98</v>
      </c>
      <c r="E7" s="17"/>
      <c r="F7" s="17"/>
      <c r="G7" s="165"/>
      <c r="H7" s="165"/>
      <c r="I7" s="165"/>
      <c r="J7" s="165"/>
      <c r="K7" s="165"/>
      <c r="L7" s="165"/>
      <c r="M7" s="165"/>
      <c r="N7" s="165"/>
      <c r="O7" s="165"/>
      <c r="P7" s="165"/>
      <c r="Q7" s="165"/>
      <c r="R7" s="165"/>
      <c r="S7" s="165"/>
      <c r="T7" s="165"/>
      <c r="U7" s="165"/>
      <c r="V7" s="165"/>
      <c r="W7" s="165"/>
      <c r="X7" s="165"/>
      <c r="Y7" s="165"/>
      <c r="Z7" s="165"/>
      <c r="AA7" s="17"/>
      <c r="AB7" s="17"/>
      <c r="AC7" s="17"/>
      <c r="AD7" s="17"/>
      <c r="AE7" s="17"/>
      <c r="AF7" s="17"/>
      <c r="AG7" s="16"/>
      <c r="AH7" s="16"/>
      <c r="AI7" s="16"/>
      <c r="AJ7" s="18"/>
      <c r="AK7" s="18"/>
      <c r="AL7" s="18"/>
    </row>
    <row r="8" spans="1:38" ht="15" x14ac:dyDescent="0.25">
      <c r="A8" s="16"/>
      <c r="B8" s="15"/>
      <c r="C8" s="17"/>
      <c r="D8" s="17"/>
      <c r="E8" s="17"/>
      <c r="F8" s="17"/>
      <c r="G8" s="165"/>
      <c r="H8" s="165"/>
      <c r="I8" s="165"/>
      <c r="J8" s="165"/>
      <c r="K8" s="165"/>
      <c r="L8" s="165"/>
      <c r="M8" s="165"/>
      <c r="N8" s="165"/>
      <c r="O8" s="165"/>
      <c r="P8" s="165"/>
      <c r="Q8" s="165"/>
      <c r="R8" s="165"/>
      <c r="S8" s="165"/>
      <c r="T8" s="165"/>
      <c r="U8" s="165"/>
      <c r="V8" s="165"/>
      <c r="W8" s="165"/>
      <c r="X8" s="165"/>
      <c r="Y8" s="165"/>
      <c r="Z8" s="165"/>
      <c r="AA8" s="17"/>
      <c r="AB8" s="17"/>
      <c r="AC8" s="17"/>
      <c r="AD8" s="17"/>
      <c r="AE8" s="17"/>
      <c r="AF8" s="17"/>
      <c r="AG8" s="16"/>
      <c r="AH8" s="16"/>
      <c r="AI8" s="16"/>
      <c r="AJ8" s="18"/>
      <c r="AK8" s="18"/>
      <c r="AL8" s="18"/>
    </row>
    <row r="9" spans="1:38" ht="15.75" thickBot="1" x14ac:dyDescent="0.3">
      <c r="A9" s="16"/>
      <c r="B9" s="20" t="s">
        <v>126</v>
      </c>
      <c r="C9" s="17"/>
      <c r="D9" s="20" t="s">
        <v>103</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5" x14ac:dyDescent="0.25">
      <c r="A11" s="16"/>
      <c r="B11" s="23" t="s">
        <v>1</v>
      </c>
      <c r="C11" s="24">
        <v>-1.760151573332707E-3</v>
      </c>
      <c r="D11" s="25">
        <v>9.83812753746309E-2</v>
      </c>
      <c r="E11" s="25">
        <v>0.14850116081743492</v>
      </c>
      <c r="F11" s="25">
        <v>0.19628551025043617</v>
      </c>
      <c r="G11" s="25">
        <v>0.24035855256265273</v>
      </c>
      <c r="H11" s="25">
        <v>0.2897616139587707</v>
      </c>
      <c r="I11" s="25">
        <v>0.32782522416194959</v>
      </c>
      <c r="J11" s="25">
        <v>0.3591315649079635</v>
      </c>
      <c r="K11" s="25">
        <v>0.37734329552062446</v>
      </c>
      <c r="L11" s="25">
        <v>0.38794832573783283</v>
      </c>
      <c r="M11" s="25">
        <v>0.38794832573783283</v>
      </c>
      <c r="N11" s="25">
        <v>0.38794832573783283</v>
      </c>
      <c r="O11" s="25">
        <v>0.38794832573783283</v>
      </c>
      <c r="P11" s="25">
        <v>0.38794832573783283</v>
      </c>
      <c r="Q11" s="25">
        <v>0.38794832573783283</v>
      </c>
      <c r="R11" s="25">
        <v>0.38794832573783283</v>
      </c>
      <c r="S11" s="25">
        <v>0.38794832573783283</v>
      </c>
      <c r="T11" s="25">
        <v>0.38794832573783283</v>
      </c>
      <c r="U11" s="25">
        <v>0.38794832573783283</v>
      </c>
      <c r="V11" s="25">
        <v>0.38794832573783283</v>
      </c>
      <c r="W11" s="25">
        <v>0.38794832573783283</v>
      </c>
      <c r="X11" s="25">
        <v>0.38794832573783283</v>
      </c>
      <c r="Y11" s="25">
        <v>0.38794832573783283</v>
      </c>
      <c r="Z11" s="25">
        <v>0.38794832573783283</v>
      </c>
      <c r="AA11" s="25">
        <v>0.38794832573783283</v>
      </c>
      <c r="AB11" s="25">
        <v>0.38794832573783283</v>
      </c>
      <c r="AC11" s="25">
        <v>0.38794832573783283</v>
      </c>
      <c r="AD11" s="25">
        <v>0.38794832573783283</v>
      </c>
      <c r="AE11" s="25">
        <v>0.38794832573783283</v>
      </c>
      <c r="AF11" s="26">
        <v>0.38794832573783283</v>
      </c>
      <c r="AG11" s="27"/>
      <c r="AH11" s="27"/>
      <c r="AI11" s="16"/>
      <c r="AJ11" s="18"/>
      <c r="AK11" s="18"/>
      <c r="AL11" s="18"/>
    </row>
    <row r="12" spans="1:38" ht="15" x14ac:dyDescent="0.25">
      <c r="A12" s="16"/>
      <c r="B12" s="28" t="s">
        <v>7</v>
      </c>
      <c r="C12" s="29">
        <v>-6.7334152847150705E-2</v>
      </c>
      <c r="D12" s="30">
        <v>-0.10876244131846727</v>
      </c>
      <c r="E12" s="30">
        <v>-8.2173613966573036E-2</v>
      </c>
      <c r="F12" s="30">
        <v>-4.143763583299629E-2</v>
      </c>
      <c r="G12" s="30">
        <v>-7.0165769941945872E-4</v>
      </c>
      <c r="H12" s="30">
        <v>2.4452681357651291E-2</v>
      </c>
      <c r="I12" s="30">
        <v>5.3446327448616326E-2</v>
      </c>
      <c r="J12" s="30">
        <v>7.8223255257382676E-2</v>
      </c>
      <c r="K12" s="30">
        <v>9.5481356210004975E-2</v>
      </c>
      <c r="L12" s="30">
        <v>0.10481898729955963</v>
      </c>
      <c r="M12" s="30">
        <v>0.10481898729955963</v>
      </c>
      <c r="N12" s="30">
        <v>0.10481898729955963</v>
      </c>
      <c r="O12" s="30">
        <v>0.10481898729955963</v>
      </c>
      <c r="P12" s="30">
        <v>0.10481898729955963</v>
      </c>
      <c r="Q12" s="30">
        <v>0.10481898729955963</v>
      </c>
      <c r="R12" s="30">
        <v>0.10481898729955963</v>
      </c>
      <c r="S12" s="30">
        <v>0.10481898729955963</v>
      </c>
      <c r="T12" s="30">
        <v>0.10481898729955963</v>
      </c>
      <c r="U12" s="30">
        <v>0.10481898729955963</v>
      </c>
      <c r="V12" s="30">
        <v>0.10481898729955963</v>
      </c>
      <c r="W12" s="30">
        <v>0.10481898729955963</v>
      </c>
      <c r="X12" s="30">
        <v>0.10481898729955963</v>
      </c>
      <c r="Y12" s="30">
        <v>0.10481898729955963</v>
      </c>
      <c r="Z12" s="30">
        <v>0.10481898729955963</v>
      </c>
      <c r="AA12" s="30">
        <v>0.10481898729955963</v>
      </c>
      <c r="AB12" s="30">
        <v>0.10481898729955963</v>
      </c>
      <c r="AC12" s="30">
        <v>0.10481898729955963</v>
      </c>
      <c r="AD12" s="30">
        <v>0.10481898729955963</v>
      </c>
      <c r="AE12" s="30">
        <v>0.10481898729955963</v>
      </c>
      <c r="AF12" s="31">
        <v>0.10481898729955963</v>
      </c>
      <c r="AG12" s="27"/>
      <c r="AH12" s="27"/>
      <c r="AI12" s="16"/>
      <c r="AJ12" s="18"/>
      <c r="AK12" s="18"/>
      <c r="AL12" s="18"/>
    </row>
    <row r="13" spans="1:38" ht="15" x14ac:dyDescent="0.25">
      <c r="A13" s="16"/>
      <c r="B13" s="28" t="s">
        <v>13</v>
      </c>
      <c r="C13" s="29">
        <v>-0.13336904789411877</v>
      </c>
      <c r="D13" s="30">
        <v>-3.1459334388767718E-2</v>
      </c>
      <c r="E13" s="30">
        <v>1.8874436539327581E-2</v>
      </c>
      <c r="F13" s="30">
        <v>6.9444213777307529E-2</v>
      </c>
      <c r="G13" s="30">
        <v>0.11468630147444203</v>
      </c>
      <c r="H13" s="30">
        <v>0.14798715836469523</v>
      </c>
      <c r="I13" s="30">
        <v>0.17468333319867829</v>
      </c>
      <c r="J13" s="30">
        <v>0.21099522974986806</v>
      </c>
      <c r="K13" s="30">
        <v>0.24287722127226727</v>
      </c>
      <c r="L13" s="30">
        <v>0.26333807534305265</v>
      </c>
      <c r="M13" s="30">
        <v>0.26333807534305265</v>
      </c>
      <c r="N13" s="30">
        <v>0.26333807534305265</v>
      </c>
      <c r="O13" s="30">
        <v>0.26333807534305265</v>
      </c>
      <c r="P13" s="30">
        <v>0.26333807534305265</v>
      </c>
      <c r="Q13" s="30">
        <v>0.26333807534305265</v>
      </c>
      <c r="R13" s="30">
        <v>0.26333807534305265</v>
      </c>
      <c r="S13" s="30">
        <v>0.26333807534305265</v>
      </c>
      <c r="T13" s="30">
        <v>0.26333807534305265</v>
      </c>
      <c r="U13" s="30">
        <v>0.26333807534305265</v>
      </c>
      <c r="V13" s="30">
        <v>0.26333807534305265</v>
      </c>
      <c r="W13" s="30">
        <v>0.26333807534305265</v>
      </c>
      <c r="X13" s="30">
        <v>0.26333807534305265</v>
      </c>
      <c r="Y13" s="30">
        <v>0.26333807534305265</v>
      </c>
      <c r="Z13" s="30">
        <v>0.26333807534305265</v>
      </c>
      <c r="AA13" s="30">
        <v>0.26333807534305265</v>
      </c>
      <c r="AB13" s="30">
        <v>0.26333807534305265</v>
      </c>
      <c r="AC13" s="30">
        <v>0.26333807534305265</v>
      </c>
      <c r="AD13" s="30">
        <v>0.26333807534305265</v>
      </c>
      <c r="AE13" s="30">
        <v>0.26333807534305265</v>
      </c>
      <c r="AF13" s="31">
        <v>0.26333807534305265</v>
      </c>
      <c r="AG13" s="27"/>
      <c r="AH13" s="27"/>
      <c r="AI13" s="16"/>
      <c r="AJ13" s="18"/>
      <c r="AK13" s="18"/>
      <c r="AL13" s="18"/>
    </row>
    <row r="14" spans="1:38" ht="15" x14ac:dyDescent="0.25">
      <c r="A14" s="16"/>
      <c r="B14" s="28" t="s">
        <v>128</v>
      </c>
      <c r="C14" s="29">
        <v>1.0207322015131319</v>
      </c>
      <c r="D14" s="30">
        <v>1.2673342309723321</v>
      </c>
      <c r="E14" s="30">
        <v>1.4371670310672495</v>
      </c>
      <c r="F14" s="30">
        <v>1.5318725192271279</v>
      </c>
      <c r="G14" s="30">
        <v>1.6719389898914112</v>
      </c>
      <c r="H14" s="30">
        <v>1.762444426920686</v>
      </c>
      <c r="I14" s="30">
        <v>1.8597360533306073</v>
      </c>
      <c r="J14" s="30">
        <v>1.9132498203620096</v>
      </c>
      <c r="K14" s="30">
        <v>1.9758954960030717</v>
      </c>
      <c r="L14" s="30">
        <v>2.0352994913887525</v>
      </c>
      <c r="M14" s="30">
        <v>2.0352994913887525</v>
      </c>
      <c r="N14" s="30">
        <v>2.0352994913887525</v>
      </c>
      <c r="O14" s="30">
        <v>2.0352994913887525</v>
      </c>
      <c r="P14" s="30">
        <v>2.0352994913887525</v>
      </c>
      <c r="Q14" s="30">
        <v>2.0352994913887525</v>
      </c>
      <c r="R14" s="30">
        <v>2.0352994913887525</v>
      </c>
      <c r="S14" s="30">
        <v>2.0352994913887525</v>
      </c>
      <c r="T14" s="30">
        <v>2.0352994913887525</v>
      </c>
      <c r="U14" s="30">
        <v>2.0352994913887525</v>
      </c>
      <c r="V14" s="30">
        <v>2.0352994913887525</v>
      </c>
      <c r="W14" s="30">
        <v>2.0352994913887525</v>
      </c>
      <c r="X14" s="30">
        <v>2.0352994913887525</v>
      </c>
      <c r="Y14" s="30">
        <v>2.0352994913887525</v>
      </c>
      <c r="Z14" s="30">
        <v>2.0352994913887525</v>
      </c>
      <c r="AA14" s="30">
        <v>2.0352994913887525</v>
      </c>
      <c r="AB14" s="30">
        <v>2.0352994913887525</v>
      </c>
      <c r="AC14" s="30">
        <v>2.0352994913887525</v>
      </c>
      <c r="AD14" s="30">
        <v>2.0352994913887525</v>
      </c>
      <c r="AE14" s="30">
        <v>2.0352994913887525</v>
      </c>
      <c r="AF14" s="31">
        <v>2.0352994913887525</v>
      </c>
      <c r="AG14" s="27"/>
      <c r="AH14" s="27"/>
      <c r="AI14" s="16"/>
      <c r="AJ14" s="18"/>
      <c r="AK14" s="18"/>
      <c r="AL14" s="18"/>
    </row>
    <row r="15" spans="1:38" ht="15" x14ac:dyDescent="0.25">
      <c r="A15" s="16"/>
      <c r="B15" s="32" t="s">
        <v>129</v>
      </c>
      <c r="C15" s="33">
        <v>0.16498142610690222</v>
      </c>
      <c r="D15" s="34">
        <v>0.16498142610690178</v>
      </c>
      <c r="E15" s="34">
        <v>0.16774363814678836</v>
      </c>
      <c r="F15" s="34">
        <v>0.16923187371768594</v>
      </c>
      <c r="G15" s="34">
        <v>0.16845036711193195</v>
      </c>
      <c r="H15" s="34">
        <v>0.17000939999356068</v>
      </c>
      <c r="I15" s="34">
        <v>0.17156843287518941</v>
      </c>
      <c r="J15" s="34">
        <v>0.15334974371926713</v>
      </c>
      <c r="K15" s="34">
        <v>0.15963529946919622</v>
      </c>
      <c r="L15" s="34">
        <v>0.17048403681543611</v>
      </c>
      <c r="M15" s="34">
        <v>0.17048403681543611</v>
      </c>
      <c r="N15" s="34">
        <v>0.17048403681543611</v>
      </c>
      <c r="O15" s="34">
        <v>0.17048403681543611</v>
      </c>
      <c r="P15" s="34">
        <v>0.17048403681543611</v>
      </c>
      <c r="Q15" s="34">
        <v>0.17048403681543611</v>
      </c>
      <c r="R15" s="34">
        <v>0.17048403681543611</v>
      </c>
      <c r="S15" s="34">
        <v>0.17048403681543611</v>
      </c>
      <c r="T15" s="34">
        <v>0.17048403681543611</v>
      </c>
      <c r="U15" s="34">
        <v>0.17048403681543611</v>
      </c>
      <c r="V15" s="34">
        <v>0.17048403681543611</v>
      </c>
      <c r="W15" s="34">
        <v>0.17048403681543611</v>
      </c>
      <c r="X15" s="34">
        <v>0.17048403681543611</v>
      </c>
      <c r="Y15" s="34">
        <v>0.17048403681543611</v>
      </c>
      <c r="Z15" s="34">
        <v>0.17048403681543611</v>
      </c>
      <c r="AA15" s="34">
        <v>0.17048403681543611</v>
      </c>
      <c r="AB15" s="34">
        <v>0.17048403681543611</v>
      </c>
      <c r="AC15" s="34">
        <v>0.17048403681543611</v>
      </c>
      <c r="AD15" s="34">
        <v>0.17048403681543611</v>
      </c>
      <c r="AE15" s="34">
        <v>0.17048403681543611</v>
      </c>
      <c r="AF15" s="35">
        <v>0.17048403681543611</v>
      </c>
      <c r="AG15" s="27"/>
      <c r="AH15" s="27"/>
      <c r="AI15" s="16"/>
      <c r="AJ15" s="18"/>
      <c r="AK15" s="18"/>
      <c r="AL15" s="18"/>
    </row>
    <row r="16" spans="1:38" ht="15" x14ac:dyDescent="0.25">
      <c r="A16" s="16"/>
      <c r="B16" s="36" t="s">
        <v>29</v>
      </c>
      <c r="C16" s="37">
        <v>0.79994142296621795</v>
      </c>
      <c r="D16" s="38">
        <v>1.3302820658415122</v>
      </c>
      <c r="E16" s="38">
        <v>1.5063508551301896</v>
      </c>
      <c r="F16" s="38">
        <v>1.5402685804185958</v>
      </c>
      <c r="G16" s="38">
        <v>1.6468969370258146</v>
      </c>
      <c r="H16" s="38">
        <v>1.7287728122669246</v>
      </c>
      <c r="I16" s="38">
        <v>1.763950094197233</v>
      </c>
      <c r="J16" s="38">
        <v>1.7543346862245286</v>
      </c>
      <c r="K16" s="38">
        <v>1.6677783634598624</v>
      </c>
      <c r="L16" s="38">
        <v>1.6437013648023573</v>
      </c>
      <c r="M16" s="38">
        <v>1.6437013648023573</v>
      </c>
      <c r="N16" s="38">
        <v>1.6437013648023573</v>
      </c>
      <c r="O16" s="38">
        <v>1.6437013648023573</v>
      </c>
      <c r="P16" s="38">
        <v>1.6437013648023573</v>
      </c>
      <c r="Q16" s="38">
        <v>1.6437013648023573</v>
      </c>
      <c r="R16" s="38">
        <v>1.6437013648023573</v>
      </c>
      <c r="S16" s="38">
        <v>1.6437013648023573</v>
      </c>
      <c r="T16" s="38">
        <v>1.6437013648023573</v>
      </c>
      <c r="U16" s="38">
        <v>1.6437013648023573</v>
      </c>
      <c r="V16" s="38">
        <v>1.6437013648023573</v>
      </c>
      <c r="W16" s="38">
        <v>1.6437013648023573</v>
      </c>
      <c r="X16" s="38">
        <v>1.6437013648023573</v>
      </c>
      <c r="Y16" s="38">
        <v>1.6437013648023573</v>
      </c>
      <c r="Z16" s="38">
        <v>1.6437013648023573</v>
      </c>
      <c r="AA16" s="38">
        <v>1.6437013648023573</v>
      </c>
      <c r="AB16" s="38">
        <v>1.6437013648023573</v>
      </c>
      <c r="AC16" s="38">
        <v>1.6437013648023573</v>
      </c>
      <c r="AD16" s="38">
        <v>1.6437013648023573</v>
      </c>
      <c r="AE16" s="38">
        <v>1.6437013648023573</v>
      </c>
      <c r="AF16" s="39">
        <v>1.6437013648023573</v>
      </c>
      <c r="AG16" s="27"/>
      <c r="AH16" s="27"/>
      <c r="AI16" s="16"/>
      <c r="AJ16" s="18"/>
      <c r="AK16" s="18"/>
      <c r="AL16" s="18"/>
    </row>
    <row r="17" spans="1:38" ht="15" x14ac:dyDescent="0.25">
      <c r="A17" s="16"/>
      <c r="B17" s="28" t="s">
        <v>130</v>
      </c>
      <c r="C17" s="29">
        <v>-4.215897019487877E-2</v>
      </c>
      <c r="D17" s="30">
        <v>-2.504956194385383E-2</v>
      </c>
      <c r="E17" s="30">
        <v>3.5276667109047109E-2</v>
      </c>
      <c r="F17" s="30">
        <v>8.3523769085237273E-2</v>
      </c>
      <c r="G17" s="30">
        <v>0.13955853709880275</v>
      </c>
      <c r="H17" s="30">
        <v>0.20690844793391894</v>
      </c>
      <c r="I17" s="30">
        <v>0.28187832299642851</v>
      </c>
      <c r="J17" s="30">
        <v>0.35874068471726289</v>
      </c>
      <c r="K17" s="30">
        <v>0.39642253491693935</v>
      </c>
      <c r="L17" s="30">
        <v>0.43410438511661587</v>
      </c>
      <c r="M17" s="30">
        <v>0.43410438511661587</v>
      </c>
      <c r="N17" s="30">
        <v>0.43410438511661587</v>
      </c>
      <c r="O17" s="30">
        <v>0.43410438511661587</v>
      </c>
      <c r="P17" s="30">
        <v>0.43410438511661587</v>
      </c>
      <c r="Q17" s="30">
        <v>0.43410438511661587</v>
      </c>
      <c r="R17" s="30">
        <v>0.43410438511661587</v>
      </c>
      <c r="S17" s="30">
        <v>0.43410438511661587</v>
      </c>
      <c r="T17" s="30">
        <v>0.43410438511661587</v>
      </c>
      <c r="U17" s="30">
        <v>0.43410438511661587</v>
      </c>
      <c r="V17" s="30">
        <v>0.43410438511661587</v>
      </c>
      <c r="W17" s="30">
        <v>0.43410438511661587</v>
      </c>
      <c r="X17" s="30">
        <v>0.43410438511661587</v>
      </c>
      <c r="Y17" s="30">
        <v>0.43410438511661587</v>
      </c>
      <c r="Z17" s="30">
        <v>0.43410438511661587</v>
      </c>
      <c r="AA17" s="30">
        <v>0.43410438511661587</v>
      </c>
      <c r="AB17" s="30">
        <v>0.43410438511661587</v>
      </c>
      <c r="AC17" s="30">
        <v>0.43410438511661587</v>
      </c>
      <c r="AD17" s="30">
        <v>0.43410438511661587</v>
      </c>
      <c r="AE17" s="30">
        <v>0.43410438511661587</v>
      </c>
      <c r="AF17" s="31">
        <v>0.43410438511661587</v>
      </c>
      <c r="AG17" s="27"/>
      <c r="AH17" s="27"/>
      <c r="AI17" s="16"/>
      <c r="AJ17" s="18"/>
      <c r="AK17" s="18"/>
      <c r="AL17" s="18"/>
    </row>
    <row r="18" spans="1:38" ht="15" x14ac:dyDescent="0.25">
      <c r="A18" s="16"/>
      <c r="B18" s="28" t="s">
        <v>131</v>
      </c>
      <c r="C18" s="29">
        <v>1.7950512034478689E-2</v>
      </c>
      <c r="D18" s="30">
        <v>1.2518433356634646E-3</v>
      </c>
      <c r="E18" s="30">
        <v>-1.2437883868287414E-2</v>
      </c>
      <c r="F18" s="30">
        <v>-1.6796075897049217E-2</v>
      </c>
      <c r="G18" s="30">
        <v>-2.428155976428633E-2</v>
      </c>
      <c r="H18" s="30">
        <v>-2.6884999712272189E-2</v>
      </c>
      <c r="I18" s="30">
        <v>-2.8772852424482562E-2</v>
      </c>
      <c r="J18" s="30">
        <v>-2.5540197985371722E-2</v>
      </c>
      <c r="K18" s="30">
        <v>-2.1209607835769004E-2</v>
      </c>
      <c r="L18" s="30">
        <v>-1.6879017686166165E-2</v>
      </c>
      <c r="M18" s="30">
        <v>-1.6879017686166165E-2</v>
      </c>
      <c r="N18" s="30">
        <v>-1.6879017686166165E-2</v>
      </c>
      <c r="O18" s="30">
        <v>-1.6879017686166165E-2</v>
      </c>
      <c r="P18" s="30">
        <v>-1.6879017686166165E-2</v>
      </c>
      <c r="Q18" s="30">
        <v>-1.6879017686166165E-2</v>
      </c>
      <c r="R18" s="30">
        <v>-1.6879017686166165E-2</v>
      </c>
      <c r="S18" s="30">
        <v>-1.6879017686166165E-2</v>
      </c>
      <c r="T18" s="30">
        <v>-1.6879017686166165E-2</v>
      </c>
      <c r="U18" s="30">
        <v>-1.6879017686166165E-2</v>
      </c>
      <c r="V18" s="30">
        <v>-1.6879017686166165E-2</v>
      </c>
      <c r="W18" s="30">
        <v>-1.6879017686166165E-2</v>
      </c>
      <c r="X18" s="30">
        <v>-1.6879017686166165E-2</v>
      </c>
      <c r="Y18" s="30">
        <v>-1.6879017686166165E-2</v>
      </c>
      <c r="Z18" s="30">
        <v>-1.6879017686166165E-2</v>
      </c>
      <c r="AA18" s="30">
        <v>-1.6879017686166165E-2</v>
      </c>
      <c r="AB18" s="30">
        <v>-1.6879017686166165E-2</v>
      </c>
      <c r="AC18" s="30">
        <v>-1.6879017686166165E-2</v>
      </c>
      <c r="AD18" s="30">
        <v>-1.6879017686166165E-2</v>
      </c>
      <c r="AE18" s="30">
        <v>-1.6879017686166165E-2</v>
      </c>
      <c r="AF18" s="31">
        <v>-1.6879017686166165E-2</v>
      </c>
      <c r="AG18" s="27"/>
      <c r="AH18" s="27"/>
      <c r="AI18" s="16"/>
      <c r="AJ18" s="18"/>
      <c r="AK18" s="18"/>
      <c r="AL18" s="18"/>
    </row>
    <row r="19" spans="1:38" ht="15" x14ac:dyDescent="0.25">
      <c r="A19" s="16"/>
      <c r="B19" s="28" t="s">
        <v>43</v>
      </c>
      <c r="C19" s="29">
        <v>-0.13336904789411877</v>
      </c>
      <c r="D19" s="30">
        <v>-3.1459334388767718E-2</v>
      </c>
      <c r="E19" s="30">
        <v>1.8874436539327581E-2</v>
      </c>
      <c r="F19" s="30">
        <v>6.9444213777307529E-2</v>
      </c>
      <c r="G19" s="30">
        <v>0.11468630147444203</v>
      </c>
      <c r="H19" s="30">
        <v>0.14798715836469523</v>
      </c>
      <c r="I19" s="30">
        <v>0.17468333319867829</v>
      </c>
      <c r="J19" s="30">
        <v>0.21099522974986806</v>
      </c>
      <c r="K19" s="30">
        <v>0.24287722127226727</v>
      </c>
      <c r="L19" s="30">
        <v>0.26333807534305265</v>
      </c>
      <c r="M19" s="30">
        <v>0.26333807534305265</v>
      </c>
      <c r="N19" s="30">
        <v>0.26333807534305265</v>
      </c>
      <c r="O19" s="30">
        <v>0.26333807534305265</v>
      </c>
      <c r="P19" s="30">
        <v>0.26333807534305265</v>
      </c>
      <c r="Q19" s="30">
        <v>0.26333807534305265</v>
      </c>
      <c r="R19" s="30">
        <v>0.26333807534305265</v>
      </c>
      <c r="S19" s="30">
        <v>0.26333807534305265</v>
      </c>
      <c r="T19" s="30">
        <v>0.26333807534305265</v>
      </c>
      <c r="U19" s="30">
        <v>0.26333807534305265</v>
      </c>
      <c r="V19" s="30">
        <v>0.26333807534305265</v>
      </c>
      <c r="W19" s="30">
        <v>0.26333807534305265</v>
      </c>
      <c r="X19" s="30">
        <v>0.26333807534305265</v>
      </c>
      <c r="Y19" s="30">
        <v>0.26333807534305265</v>
      </c>
      <c r="Z19" s="30">
        <v>0.26333807534305265</v>
      </c>
      <c r="AA19" s="30">
        <v>0.26333807534305265</v>
      </c>
      <c r="AB19" s="30">
        <v>0.26333807534305265</v>
      </c>
      <c r="AC19" s="30">
        <v>0.26333807534305265</v>
      </c>
      <c r="AD19" s="30">
        <v>0.26333807534305265</v>
      </c>
      <c r="AE19" s="30">
        <v>0.26333807534305265</v>
      </c>
      <c r="AF19" s="31">
        <v>0.26333807534305265</v>
      </c>
      <c r="AG19" s="27"/>
      <c r="AH19" s="27"/>
      <c r="AI19" s="16"/>
      <c r="AJ19" s="18"/>
      <c r="AK19" s="18"/>
      <c r="AL19" s="18"/>
    </row>
    <row r="20" spans="1:38" ht="15" x14ac:dyDescent="0.25">
      <c r="A20" s="16"/>
      <c r="B20" s="32" t="s">
        <v>47</v>
      </c>
      <c r="C20" s="33">
        <v>-0.13740596684468889</v>
      </c>
      <c r="D20" s="34">
        <v>-0.15468914783696139</v>
      </c>
      <c r="E20" s="34">
        <v>-0.13365369760922599</v>
      </c>
      <c r="F20" s="34">
        <v>-9.6147189958540005E-2</v>
      </c>
      <c r="G20" s="34">
        <v>-6.9286731261315959E-2</v>
      </c>
      <c r="H20" s="34">
        <v>-4.2618736228710964E-2</v>
      </c>
      <c r="I20" s="34">
        <v>-1.8037954017642528E-2</v>
      </c>
      <c r="J20" s="34">
        <v>2.4048580764987112E-3</v>
      </c>
      <c r="K20" s="34">
        <v>1.4309587193947803E-2</v>
      </c>
      <c r="L20" s="34">
        <v>1.093920507116514E-2</v>
      </c>
      <c r="M20" s="34">
        <v>1.093920507116514E-2</v>
      </c>
      <c r="N20" s="34">
        <v>1.093920507116514E-2</v>
      </c>
      <c r="O20" s="34">
        <v>1.093920507116514E-2</v>
      </c>
      <c r="P20" s="34">
        <v>1.093920507116514E-2</v>
      </c>
      <c r="Q20" s="34">
        <v>1.093920507116514E-2</v>
      </c>
      <c r="R20" s="34">
        <v>1.093920507116514E-2</v>
      </c>
      <c r="S20" s="34">
        <v>1.093920507116514E-2</v>
      </c>
      <c r="T20" s="34">
        <v>1.093920507116514E-2</v>
      </c>
      <c r="U20" s="34">
        <v>1.093920507116514E-2</v>
      </c>
      <c r="V20" s="34">
        <v>1.093920507116514E-2</v>
      </c>
      <c r="W20" s="34">
        <v>1.093920507116514E-2</v>
      </c>
      <c r="X20" s="34">
        <v>1.093920507116514E-2</v>
      </c>
      <c r="Y20" s="34">
        <v>1.093920507116514E-2</v>
      </c>
      <c r="Z20" s="34">
        <v>1.093920507116514E-2</v>
      </c>
      <c r="AA20" s="34">
        <v>1.093920507116514E-2</v>
      </c>
      <c r="AB20" s="34">
        <v>1.093920507116514E-2</v>
      </c>
      <c r="AC20" s="34">
        <v>1.093920507116514E-2</v>
      </c>
      <c r="AD20" s="34">
        <v>1.093920507116514E-2</v>
      </c>
      <c r="AE20" s="34">
        <v>1.093920507116514E-2</v>
      </c>
      <c r="AF20" s="35">
        <v>1.093920507116514E-2</v>
      </c>
      <c r="AG20" s="27"/>
      <c r="AH20" s="27"/>
      <c r="AI20" s="16"/>
      <c r="AJ20" s="18"/>
      <c r="AK20" s="18"/>
      <c r="AL20" s="18"/>
    </row>
    <row r="21" spans="1:38" ht="15" x14ac:dyDescent="0.25">
      <c r="A21" s="16"/>
      <c r="B21" s="28" t="s">
        <v>2</v>
      </c>
      <c r="C21" s="29">
        <v>-0.18222623595894497</v>
      </c>
      <c r="D21" s="30">
        <v>-0.13793494019572086</v>
      </c>
      <c r="E21" s="30">
        <v>-0.11583119939969755</v>
      </c>
      <c r="F21" s="30">
        <v>-7.0962944860330487E-2</v>
      </c>
      <c r="G21" s="30">
        <v>-4.1127189644110183E-2</v>
      </c>
      <c r="H21" s="30">
        <v>-3.5840222134968895E-2</v>
      </c>
      <c r="I21" s="30">
        <v>-6.505903712017448E-3</v>
      </c>
      <c r="J21" s="30">
        <v>3.6741615736481034E-2</v>
      </c>
      <c r="K21" s="30">
        <v>7.3154960461504742E-2</v>
      </c>
      <c r="L21" s="30">
        <v>0.10002075620630846</v>
      </c>
      <c r="M21" s="30">
        <v>0.10002075620630846</v>
      </c>
      <c r="N21" s="30">
        <v>0.10002075620630846</v>
      </c>
      <c r="O21" s="30">
        <v>0.10002075620630846</v>
      </c>
      <c r="P21" s="30">
        <v>0.10002075620630846</v>
      </c>
      <c r="Q21" s="30">
        <v>0.10002075620630846</v>
      </c>
      <c r="R21" s="30">
        <v>0.10002075620630846</v>
      </c>
      <c r="S21" s="30">
        <v>0.10002075620630846</v>
      </c>
      <c r="T21" s="30">
        <v>0.10002075620630846</v>
      </c>
      <c r="U21" s="30">
        <v>0.10002075620630846</v>
      </c>
      <c r="V21" s="30">
        <v>0.10002075620630846</v>
      </c>
      <c r="W21" s="30">
        <v>0.10002075620630846</v>
      </c>
      <c r="X21" s="30">
        <v>0.10002075620630846</v>
      </c>
      <c r="Y21" s="30">
        <v>0.10002075620630846</v>
      </c>
      <c r="Z21" s="30">
        <v>0.10002075620630846</v>
      </c>
      <c r="AA21" s="30">
        <v>0.10002075620630846</v>
      </c>
      <c r="AB21" s="30">
        <v>0.10002075620630846</v>
      </c>
      <c r="AC21" s="30">
        <v>0.10002075620630846</v>
      </c>
      <c r="AD21" s="30">
        <v>0.10002075620630846</v>
      </c>
      <c r="AE21" s="30">
        <v>0.10002075620630846</v>
      </c>
      <c r="AF21" s="31">
        <v>0.10002075620630846</v>
      </c>
      <c r="AG21" s="27"/>
      <c r="AH21" s="27"/>
      <c r="AI21" s="16"/>
      <c r="AJ21" s="18"/>
      <c r="AK21" s="18"/>
      <c r="AL21" s="18"/>
    </row>
    <row r="22" spans="1:38" ht="15" x14ac:dyDescent="0.25">
      <c r="A22" s="16"/>
      <c r="B22" s="28" t="s">
        <v>8</v>
      </c>
      <c r="C22" s="29">
        <v>-0.21968126952024303</v>
      </c>
      <c r="D22" s="30">
        <v>-0.23607978821353046</v>
      </c>
      <c r="E22" s="30">
        <v>-0.25044933834633293</v>
      </c>
      <c r="F22" s="30">
        <v>-0.23429450539842728</v>
      </c>
      <c r="G22" s="30">
        <v>-0.2288441601343523</v>
      </c>
      <c r="H22" s="30">
        <v>-0.21618029120810961</v>
      </c>
      <c r="I22" s="30">
        <v>-0.20237205513795026</v>
      </c>
      <c r="J22" s="30">
        <v>-0.18961985518971811</v>
      </c>
      <c r="K22" s="30">
        <v>-0.19104853270429101</v>
      </c>
      <c r="L22" s="30">
        <v>-0.19388180679341116</v>
      </c>
      <c r="M22" s="30">
        <v>-0.19388180679341116</v>
      </c>
      <c r="N22" s="30">
        <v>-0.19388180679341116</v>
      </c>
      <c r="O22" s="30">
        <v>-0.19388180679341116</v>
      </c>
      <c r="P22" s="30">
        <v>-0.19388180679341116</v>
      </c>
      <c r="Q22" s="30">
        <v>-0.19388180679341116</v>
      </c>
      <c r="R22" s="30">
        <v>-0.19388180679341116</v>
      </c>
      <c r="S22" s="30">
        <v>-0.19388180679341116</v>
      </c>
      <c r="T22" s="30">
        <v>-0.19388180679341116</v>
      </c>
      <c r="U22" s="30">
        <v>-0.19388180679341116</v>
      </c>
      <c r="V22" s="30">
        <v>-0.19388180679341116</v>
      </c>
      <c r="W22" s="30">
        <v>-0.19388180679341116</v>
      </c>
      <c r="X22" s="30">
        <v>-0.19388180679341116</v>
      </c>
      <c r="Y22" s="30">
        <v>-0.19388180679341116</v>
      </c>
      <c r="Z22" s="30">
        <v>-0.19388180679341116</v>
      </c>
      <c r="AA22" s="30">
        <v>-0.19388180679341116</v>
      </c>
      <c r="AB22" s="30">
        <v>-0.19388180679341116</v>
      </c>
      <c r="AC22" s="30">
        <v>-0.19388180679341116</v>
      </c>
      <c r="AD22" s="30">
        <v>-0.19388180679341116</v>
      </c>
      <c r="AE22" s="30">
        <v>-0.19388180679341116</v>
      </c>
      <c r="AF22" s="31">
        <v>-0.19388180679341116</v>
      </c>
      <c r="AG22" s="27"/>
      <c r="AH22" s="27"/>
      <c r="AI22" s="16"/>
      <c r="AJ22" s="18"/>
      <c r="AK22" s="18"/>
      <c r="AL22" s="18"/>
    </row>
    <row r="23" spans="1:38" ht="15" x14ac:dyDescent="0.25">
      <c r="A23" s="16"/>
      <c r="B23" s="28" t="s">
        <v>14</v>
      </c>
      <c r="C23" s="29">
        <v>12.673310901540763</v>
      </c>
      <c r="D23" s="30">
        <v>7.8728983166321376</v>
      </c>
      <c r="E23" s="30">
        <v>6.9904317029323524</v>
      </c>
      <c r="F23" s="30">
        <v>6.107965089232569</v>
      </c>
      <c r="G23" s="30">
        <v>5.5986817480146795</v>
      </c>
      <c r="H23" s="30">
        <v>5.5067790880285346</v>
      </c>
      <c r="I23" s="30">
        <v>5.4148764280423922</v>
      </c>
      <c r="J23" s="30">
        <v>5.5588644187408036</v>
      </c>
      <c r="K23" s="30">
        <v>5.6204912182747826</v>
      </c>
      <c r="L23" s="30">
        <v>5.6857225243360174</v>
      </c>
      <c r="M23" s="30">
        <v>5.6857225243360174</v>
      </c>
      <c r="N23" s="30">
        <v>5.6857225243360174</v>
      </c>
      <c r="O23" s="30">
        <v>5.6857225243360174</v>
      </c>
      <c r="P23" s="30">
        <v>5.6857225243360174</v>
      </c>
      <c r="Q23" s="30">
        <v>5.6857225243360174</v>
      </c>
      <c r="R23" s="30">
        <v>5.6857225243360174</v>
      </c>
      <c r="S23" s="30">
        <v>5.6857225243360174</v>
      </c>
      <c r="T23" s="30">
        <v>5.6857225243360174</v>
      </c>
      <c r="U23" s="30">
        <v>5.6857225243360174</v>
      </c>
      <c r="V23" s="30">
        <v>5.6857225243360174</v>
      </c>
      <c r="W23" s="30">
        <v>5.6857225243360174</v>
      </c>
      <c r="X23" s="30">
        <v>5.6857225243360174</v>
      </c>
      <c r="Y23" s="30">
        <v>5.6857225243360174</v>
      </c>
      <c r="Z23" s="30">
        <v>5.6857225243360174</v>
      </c>
      <c r="AA23" s="30">
        <v>5.6857225243360174</v>
      </c>
      <c r="AB23" s="30">
        <v>5.6857225243360174</v>
      </c>
      <c r="AC23" s="30">
        <v>5.6857225243360174</v>
      </c>
      <c r="AD23" s="30">
        <v>5.6857225243360174</v>
      </c>
      <c r="AE23" s="30">
        <v>5.6857225243360174</v>
      </c>
      <c r="AF23" s="31">
        <v>5.6857225243360174</v>
      </c>
      <c r="AG23" s="27"/>
      <c r="AH23" s="27"/>
      <c r="AI23" s="16"/>
      <c r="AJ23" s="18"/>
      <c r="AK23" s="18"/>
      <c r="AL23" s="18"/>
    </row>
    <row r="24" spans="1:38" ht="15" x14ac:dyDescent="0.25">
      <c r="A24" s="16"/>
      <c r="B24" s="28" t="s">
        <v>132</v>
      </c>
      <c r="C24" s="29">
        <v>0.13840875193536925</v>
      </c>
      <c r="D24" s="30">
        <v>0.13837917488937049</v>
      </c>
      <c r="E24" s="30">
        <v>0.13837917488936985</v>
      </c>
      <c r="F24" s="30">
        <v>0.13838111481003254</v>
      </c>
      <c r="G24" s="30">
        <v>0.13838564129158401</v>
      </c>
      <c r="H24" s="30">
        <v>0.13838521019809383</v>
      </c>
      <c r="I24" s="30">
        <v>0.13838391691764751</v>
      </c>
      <c r="J24" s="30">
        <v>8.3055312111016202E-2</v>
      </c>
      <c r="K24" s="30">
        <v>2.9098221100703456E-2</v>
      </c>
      <c r="L24" s="30">
        <v>0.13837917488933954</v>
      </c>
      <c r="M24" s="30">
        <v>0.13837917488933954</v>
      </c>
      <c r="N24" s="30">
        <v>0.13837917488933954</v>
      </c>
      <c r="O24" s="30">
        <v>0.13837917488933954</v>
      </c>
      <c r="P24" s="30">
        <v>0.13837917488933954</v>
      </c>
      <c r="Q24" s="30">
        <v>0.13837917488933954</v>
      </c>
      <c r="R24" s="30">
        <v>0.13837917488933954</v>
      </c>
      <c r="S24" s="30">
        <v>0.13837917488933954</v>
      </c>
      <c r="T24" s="30">
        <v>0.13837917488933954</v>
      </c>
      <c r="U24" s="30">
        <v>0.13837917488933954</v>
      </c>
      <c r="V24" s="30">
        <v>0.13837917488933954</v>
      </c>
      <c r="W24" s="30">
        <v>0.13837917488933954</v>
      </c>
      <c r="X24" s="30">
        <v>0.13837917488933954</v>
      </c>
      <c r="Y24" s="30">
        <v>0.13837917488933954</v>
      </c>
      <c r="Z24" s="30">
        <v>0.13837917488933954</v>
      </c>
      <c r="AA24" s="30">
        <v>0.13837917488933954</v>
      </c>
      <c r="AB24" s="30">
        <v>0.13837917488933954</v>
      </c>
      <c r="AC24" s="30">
        <v>0.13837917488933954</v>
      </c>
      <c r="AD24" s="30">
        <v>0.13837917488933954</v>
      </c>
      <c r="AE24" s="30">
        <v>0.13837917488933954</v>
      </c>
      <c r="AF24" s="31">
        <v>0.13837917488933954</v>
      </c>
      <c r="AG24" s="27"/>
      <c r="AH24" s="27"/>
      <c r="AI24" s="16"/>
      <c r="AJ24" s="18"/>
      <c r="AK24" s="18"/>
      <c r="AL24" s="18"/>
    </row>
    <row r="25" spans="1:38" ht="15" x14ac:dyDescent="0.25">
      <c r="A25" s="16"/>
      <c r="B25" s="32" t="s">
        <v>133</v>
      </c>
      <c r="C25" s="33">
        <v>0</v>
      </c>
      <c r="D25" s="34">
        <v>0</v>
      </c>
      <c r="E25" s="34">
        <v>0</v>
      </c>
      <c r="F25" s="34">
        <v>0</v>
      </c>
      <c r="G25" s="34">
        <v>0</v>
      </c>
      <c r="H25" s="34">
        <v>0</v>
      </c>
      <c r="I25" s="34">
        <v>0</v>
      </c>
      <c r="J25" s="34">
        <v>0</v>
      </c>
      <c r="K25" s="34">
        <v>0</v>
      </c>
      <c r="L25" s="34">
        <v>0</v>
      </c>
      <c r="M25" s="34">
        <v>0</v>
      </c>
      <c r="N25" s="34">
        <v>0</v>
      </c>
      <c r="O25" s="34">
        <v>0</v>
      </c>
      <c r="P25" s="34">
        <v>0</v>
      </c>
      <c r="Q25" s="34">
        <v>0</v>
      </c>
      <c r="R25" s="34">
        <v>0</v>
      </c>
      <c r="S25" s="34">
        <v>0</v>
      </c>
      <c r="T25" s="34">
        <v>0</v>
      </c>
      <c r="U25" s="34">
        <v>0</v>
      </c>
      <c r="V25" s="34">
        <v>0</v>
      </c>
      <c r="W25" s="34">
        <v>0</v>
      </c>
      <c r="X25" s="34">
        <v>0</v>
      </c>
      <c r="Y25" s="34">
        <v>0</v>
      </c>
      <c r="Z25" s="34">
        <v>0</v>
      </c>
      <c r="AA25" s="34">
        <v>0</v>
      </c>
      <c r="AB25" s="34">
        <v>0</v>
      </c>
      <c r="AC25" s="34">
        <v>0</v>
      </c>
      <c r="AD25" s="34">
        <v>0</v>
      </c>
      <c r="AE25" s="34">
        <v>0</v>
      </c>
      <c r="AF25" s="35">
        <v>0</v>
      </c>
      <c r="AG25" s="27"/>
      <c r="AH25" s="27"/>
      <c r="AI25" s="16"/>
      <c r="AJ25" s="18"/>
      <c r="AK25" s="18"/>
      <c r="AL25" s="18"/>
    </row>
    <row r="26" spans="1:38" ht="15" x14ac:dyDescent="0.25">
      <c r="A26" s="16"/>
      <c r="B26" s="28" t="s">
        <v>30</v>
      </c>
      <c r="C26" s="29">
        <v>0.51335200949091464</v>
      </c>
      <c r="D26" s="30">
        <v>0.71818703055488098</v>
      </c>
      <c r="E26" s="30">
        <v>0.80078666831192713</v>
      </c>
      <c r="F26" s="30">
        <v>0.83681457822799321</v>
      </c>
      <c r="G26" s="30">
        <v>0.8738238704373078</v>
      </c>
      <c r="H26" s="30">
        <v>0.91539845919098151</v>
      </c>
      <c r="I26" s="30">
        <v>0.94316306912842618</v>
      </c>
      <c r="J26" s="30">
        <v>0.97642986572072565</v>
      </c>
      <c r="K26" s="30">
        <v>0.99246070586284996</v>
      </c>
      <c r="L26" s="30">
        <v>1.000583915062772</v>
      </c>
      <c r="M26" s="30">
        <v>1.000583915062772</v>
      </c>
      <c r="N26" s="30">
        <v>1.000583915062772</v>
      </c>
      <c r="O26" s="30">
        <v>1.000583915062772</v>
      </c>
      <c r="P26" s="30">
        <v>1.000583915062772</v>
      </c>
      <c r="Q26" s="30">
        <v>1.000583915062772</v>
      </c>
      <c r="R26" s="30">
        <v>1.000583915062772</v>
      </c>
      <c r="S26" s="30">
        <v>1.000583915062772</v>
      </c>
      <c r="T26" s="30">
        <v>1.000583915062772</v>
      </c>
      <c r="U26" s="30">
        <v>1.000583915062772</v>
      </c>
      <c r="V26" s="30">
        <v>1.000583915062772</v>
      </c>
      <c r="W26" s="30">
        <v>1.000583915062772</v>
      </c>
      <c r="X26" s="30">
        <v>1.000583915062772</v>
      </c>
      <c r="Y26" s="30">
        <v>1.000583915062772</v>
      </c>
      <c r="Z26" s="30">
        <v>1.000583915062772</v>
      </c>
      <c r="AA26" s="30">
        <v>1.000583915062772</v>
      </c>
      <c r="AB26" s="30">
        <v>1.000583915062772</v>
      </c>
      <c r="AC26" s="30">
        <v>1.000583915062772</v>
      </c>
      <c r="AD26" s="30">
        <v>1.000583915062772</v>
      </c>
      <c r="AE26" s="30">
        <v>1.000583915062772</v>
      </c>
      <c r="AF26" s="31">
        <v>1.000583915062772</v>
      </c>
      <c r="AG26" s="27"/>
      <c r="AH26" s="27"/>
      <c r="AI26" s="16"/>
      <c r="AJ26" s="18"/>
      <c r="AK26" s="18"/>
      <c r="AL26" s="18"/>
    </row>
    <row r="27" spans="1:38" ht="15" x14ac:dyDescent="0.25">
      <c r="A27" s="16"/>
      <c r="B27" s="28" t="s">
        <v>35</v>
      </c>
      <c r="C27" s="29">
        <v>0.21293265489492083</v>
      </c>
      <c r="D27" s="30">
        <v>0.47869927027886983</v>
      </c>
      <c r="E27" s="30">
        <v>0.62110046730081803</v>
      </c>
      <c r="F27" s="30">
        <v>0.71801237787295735</v>
      </c>
      <c r="G27" s="30">
        <v>0.7918564203923889</v>
      </c>
      <c r="H27" s="30">
        <v>0.83645684729324477</v>
      </c>
      <c r="I27" s="30">
        <v>0.89393286560469343</v>
      </c>
      <c r="J27" s="30">
        <v>0.94340107902474379</v>
      </c>
      <c r="K27" s="30">
        <v>0.99631681980065634</v>
      </c>
      <c r="L27" s="30">
        <v>1.042463480227882</v>
      </c>
      <c r="M27" s="30">
        <v>1.042463480227882</v>
      </c>
      <c r="N27" s="30">
        <v>1.042463480227882</v>
      </c>
      <c r="O27" s="30">
        <v>1.042463480227882</v>
      </c>
      <c r="P27" s="30">
        <v>1.042463480227882</v>
      </c>
      <c r="Q27" s="30">
        <v>1.042463480227882</v>
      </c>
      <c r="R27" s="30">
        <v>1.042463480227882</v>
      </c>
      <c r="S27" s="30">
        <v>1.042463480227882</v>
      </c>
      <c r="T27" s="30">
        <v>1.042463480227882</v>
      </c>
      <c r="U27" s="30">
        <v>1.042463480227882</v>
      </c>
      <c r="V27" s="30">
        <v>1.042463480227882</v>
      </c>
      <c r="W27" s="30">
        <v>1.042463480227882</v>
      </c>
      <c r="X27" s="30">
        <v>1.042463480227882</v>
      </c>
      <c r="Y27" s="30">
        <v>1.042463480227882</v>
      </c>
      <c r="Z27" s="30">
        <v>1.042463480227882</v>
      </c>
      <c r="AA27" s="30">
        <v>1.042463480227882</v>
      </c>
      <c r="AB27" s="30">
        <v>1.042463480227882</v>
      </c>
      <c r="AC27" s="30">
        <v>1.042463480227882</v>
      </c>
      <c r="AD27" s="30">
        <v>1.042463480227882</v>
      </c>
      <c r="AE27" s="30">
        <v>1.042463480227882</v>
      </c>
      <c r="AF27" s="31">
        <v>1.042463480227882</v>
      </c>
      <c r="AG27" s="27"/>
      <c r="AH27" s="27"/>
      <c r="AI27" s="16"/>
      <c r="AJ27" s="18"/>
      <c r="AK27" s="18"/>
      <c r="AL27" s="18"/>
    </row>
    <row r="28" spans="1:38" ht="15" x14ac:dyDescent="0.25">
      <c r="A28" s="16"/>
      <c r="B28" s="28" t="s">
        <v>134</v>
      </c>
      <c r="C28" s="29">
        <v>0.15090316817654764</v>
      </c>
      <c r="D28" s="30">
        <v>0.34731300893884215</v>
      </c>
      <c r="E28" s="30">
        <v>0.45426584091244093</v>
      </c>
      <c r="F28" s="30">
        <v>0.51481449175580474</v>
      </c>
      <c r="G28" s="30">
        <v>0.5796038818982191</v>
      </c>
      <c r="H28" s="30">
        <v>0.62564261971860946</v>
      </c>
      <c r="I28" s="30">
        <v>0.67152105341102775</v>
      </c>
      <c r="J28" s="30">
        <v>0.71335334267242556</v>
      </c>
      <c r="K28" s="30">
        <v>0.74223662171402283</v>
      </c>
      <c r="L28" s="30">
        <v>0.76767834889100894</v>
      </c>
      <c r="M28" s="30">
        <v>0.76767834889100894</v>
      </c>
      <c r="N28" s="30">
        <v>0.76767834889100894</v>
      </c>
      <c r="O28" s="30">
        <v>0.76767834889100894</v>
      </c>
      <c r="P28" s="30">
        <v>0.76767834889100894</v>
      </c>
      <c r="Q28" s="30">
        <v>0.76767834889100894</v>
      </c>
      <c r="R28" s="30">
        <v>0.76767834889100894</v>
      </c>
      <c r="S28" s="30">
        <v>0.76767834889100894</v>
      </c>
      <c r="T28" s="30">
        <v>0.76767834889100894</v>
      </c>
      <c r="U28" s="30">
        <v>0.76767834889100894</v>
      </c>
      <c r="V28" s="30">
        <v>0.76767834889100894</v>
      </c>
      <c r="W28" s="30">
        <v>0.76767834889100894</v>
      </c>
      <c r="X28" s="30">
        <v>0.76767834889100894</v>
      </c>
      <c r="Y28" s="30">
        <v>0.76767834889100894</v>
      </c>
      <c r="Z28" s="30">
        <v>0.76767834889100894</v>
      </c>
      <c r="AA28" s="30">
        <v>0.76767834889100894</v>
      </c>
      <c r="AB28" s="30">
        <v>0.76767834889100894</v>
      </c>
      <c r="AC28" s="30">
        <v>0.76767834889100894</v>
      </c>
      <c r="AD28" s="30">
        <v>0.76767834889100894</v>
      </c>
      <c r="AE28" s="30">
        <v>0.76767834889100894</v>
      </c>
      <c r="AF28" s="31">
        <v>0.76767834889100894</v>
      </c>
      <c r="AG28" s="27"/>
      <c r="AH28" s="27"/>
      <c r="AI28" s="16"/>
      <c r="AJ28" s="18"/>
      <c r="AK28" s="18"/>
      <c r="AL28" s="18"/>
    </row>
    <row r="29" spans="1:38" ht="15" x14ac:dyDescent="0.25">
      <c r="A29" s="16"/>
      <c r="B29" s="28" t="s">
        <v>135</v>
      </c>
      <c r="C29" s="29">
        <v>-8.0223964516855331E-2</v>
      </c>
      <c r="D29" s="30">
        <v>-8.0223964516855331E-2</v>
      </c>
      <c r="E29" s="30">
        <v>-0.123786857504795</v>
      </c>
      <c r="F29" s="30">
        <v>-0.16210431758538069</v>
      </c>
      <c r="G29" s="30">
        <v>-0.18368742818961331</v>
      </c>
      <c r="H29" s="30">
        <v>-0.20582487789232354</v>
      </c>
      <c r="I29" s="30">
        <v>-0.21723839001953071</v>
      </c>
      <c r="J29" s="30">
        <v>-0.23213794146395458</v>
      </c>
      <c r="K29" s="30">
        <v>-0.24231155473079438</v>
      </c>
      <c r="L29" s="30">
        <v>-0.25248516799763432</v>
      </c>
      <c r="M29" s="30">
        <v>-0.25248516799763432</v>
      </c>
      <c r="N29" s="30">
        <v>-0.25248516799763432</v>
      </c>
      <c r="O29" s="30">
        <v>-0.25248516799763432</v>
      </c>
      <c r="P29" s="30">
        <v>-0.25248516799763432</v>
      </c>
      <c r="Q29" s="30">
        <v>-0.25248516799763432</v>
      </c>
      <c r="R29" s="30">
        <v>-0.25248516799763432</v>
      </c>
      <c r="S29" s="30">
        <v>-0.25248516799763432</v>
      </c>
      <c r="T29" s="30">
        <v>-0.25248516799763432</v>
      </c>
      <c r="U29" s="30">
        <v>-0.25248516799763432</v>
      </c>
      <c r="V29" s="30">
        <v>-0.25248516799763432</v>
      </c>
      <c r="W29" s="30">
        <v>-0.25248516799763432</v>
      </c>
      <c r="X29" s="30">
        <v>-0.25248516799763432</v>
      </c>
      <c r="Y29" s="30">
        <v>-0.25248516799763432</v>
      </c>
      <c r="Z29" s="30">
        <v>-0.25248516799763432</v>
      </c>
      <c r="AA29" s="30">
        <v>-0.25248516799763432</v>
      </c>
      <c r="AB29" s="30">
        <v>-0.25248516799763432</v>
      </c>
      <c r="AC29" s="30">
        <v>-0.25248516799763432</v>
      </c>
      <c r="AD29" s="30">
        <v>-0.25248516799763432</v>
      </c>
      <c r="AE29" s="30">
        <v>-0.25248516799763432</v>
      </c>
      <c r="AF29" s="31">
        <v>-0.25248516799763432</v>
      </c>
      <c r="AG29" s="27"/>
      <c r="AH29" s="27"/>
      <c r="AI29" s="16"/>
      <c r="AJ29" s="18"/>
      <c r="AK29" s="18"/>
      <c r="AL29" s="18"/>
    </row>
    <row r="30" spans="1:38" ht="15" x14ac:dyDescent="0.25">
      <c r="A30" s="16"/>
      <c r="B30" s="32" t="s">
        <v>136</v>
      </c>
      <c r="C30" s="33">
        <v>0.16568422852637213</v>
      </c>
      <c r="D30" s="34">
        <v>0.37086295167250827</v>
      </c>
      <c r="E30" s="34">
        <v>0.48220754428044232</v>
      </c>
      <c r="F30" s="34">
        <v>0.54786667725921101</v>
      </c>
      <c r="G30" s="34">
        <v>0.61864780034347089</v>
      </c>
      <c r="H30" s="34">
        <v>0.67115465907753735</v>
      </c>
      <c r="I30" s="34">
        <v>0.72193359564839332</v>
      </c>
      <c r="J30" s="34">
        <v>0.76899203361790791</v>
      </c>
      <c r="K30" s="34">
        <v>0.80223804839707091</v>
      </c>
      <c r="L30" s="34">
        <v>0.83013105477732307</v>
      </c>
      <c r="M30" s="34">
        <v>0.83013105477732307</v>
      </c>
      <c r="N30" s="34">
        <v>0.83013105477732307</v>
      </c>
      <c r="O30" s="34">
        <v>0.83013105477732307</v>
      </c>
      <c r="P30" s="34">
        <v>0.83013105477732307</v>
      </c>
      <c r="Q30" s="34">
        <v>0.83013105477732307</v>
      </c>
      <c r="R30" s="34">
        <v>0.83013105477732307</v>
      </c>
      <c r="S30" s="34">
        <v>0.83013105477732307</v>
      </c>
      <c r="T30" s="34">
        <v>0.83013105477732307</v>
      </c>
      <c r="U30" s="34">
        <v>0.83013105477732307</v>
      </c>
      <c r="V30" s="34">
        <v>0.83013105477732307</v>
      </c>
      <c r="W30" s="34">
        <v>0.83013105477732307</v>
      </c>
      <c r="X30" s="34">
        <v>0.83013105477732307</v>
      </c>
      <c r="Y30" s="34">
        <v>0.83013105477732307</v>
      </c>
      <c r="Z30" s="34">
        <v>0.83013105477732307</v>
      </c>
      <c r="AA30" s="34">
        <v>0.83013105477732307</v>
      </c>
      <c r="AB30" s="34">
        <v>0.83013105477732307</v>
      </c>
      <c r="AC30" s="34">
        <v>0.83013105477732307</v>
      </c>
      <c r="AD30" s="34">
        <v>0.83013105477732307</v>
      </c>
      <c r="AE30" s="34">
        <v>0.83013105477732307</v>
      </c>
      <c r="AF30" s="35">
        <v>0.83013105477732307</v>
      </c>
      <c r="AG30" s="27"/>
      <c r="AH30" s="27"/>
      <c r="AI30" s="16"/>
      <c r="AJ30" s="18"/>
      <c r="AK30" s="18"/>
      <c r="AL30" s="18"/>
    </row>
    <row r="31" spans="1:38" ht="15" x14ac:dyDescent="0.25">
      <c r="A31" s="16"/>
      <c r="B31" s="28" t="s">
        <v>3</v>
      </c>
      <c r="C31" s="29">
        <v>-0.19008868496613796</v>
      </c>
      <c r="D31" s="30">
        <v>-0.14818495466513337</v>
      </c>
      <c r="E31" s="30">
        <v>-0.1261983178869916</v>
      </c>
      <c r="F31" s="30">
        <v>-8.1254427183543129E-2</v>
      </c>
      <c r="G31" s="30">
        <v>-5.2219564396319106E-2</v>
      </c>
      <c r="H31" s="30">
        <v>-4.7752637954593807E-2</v>
      </c>
      <c r="I31" s="30">
        <v>-2.0381842824674274E-2</v>
      </c>
      <c r="J31" s="30">
        <v>2.0565072501295502E-2</v>
      </c>
      <c r="K31" s="30">
        <v>5.3891328268767837E-2</v>
      </c>
      <c r="L31" s="30">
        <v>7.7668057800873422E-2</v>
      </c>
      <c r="M31" s="30">
        <v>7.7668057800873422E-2</v>
      </c>
      <c r="N31" s="30">
        <v>7.7668057800873422E-2</v>
      </c>
      <c r="O31" s="30">
        <v>7.7668057800873422E-2</v>
      </c>
      <c r="P31" s="30">
        <v>7.7668057800873422E-2</v>
      </c>
      <c r="Q31" s="30">
        <v>7.7668057800873422E-2</v>
      </c>
      <c r="R31" s="30">
        <v>7.7668057800873422E-2</v>
      </c>
      <c r="S31" s="30">
        <v>7.7668057800873422E-2</v>
      </c>
      <c r="T31" s="30">
        <v>7.7668057800873422E-2</v>
      </c>
      <c r="U31" s="30">
        <v>7.7668057800873422E-2</v>
      </c>
      <c r="V31" s="30">
        <v>7.7668057800873422E-2</v>
      </c>
      <c r="W31" s="30">
        <v>7.7668057800873422E-2</v>
      </c>
      <c r="X31" s="30">
        <v>7.7668057800873422E-2</v>
      </c>
      <c r="Y31" s="30">
        <v>7.7668057800873422E-2</v>
      </c>
      <c r="Z31" s="30">
        <v>7.7668057800873422E-2</v>
      </c>
      <c r="AA31" s="30">
        <v>7.7668057800873422E-2</v>
      </c>
      <c r="AB31" s="30">
        <v>7.7668057800873422E-2</v>
      </c>
      <c r="AC31" s="30">
        <v>7.7668057800873422E-2</v>
      </c>
      <c r="AD31" s="30">
        <v>7.7668057800873422E-2</v>
      </c>
      <c r="AE31" s="30">
        <v>7.7668057800873422E-2</v>
      </c>
      <c r="AF31" s="31">
        <v>7.7668057800873422E-2</v>
      </c>
      <c r="AG31" s="27"/>
      <c r="AH31" s="27"/>
      <c r="AI31" s="16"/>
      <c r="AJ31" s="18"/>
      <c r="AK31" s="18"/>
      <c r="AL31" s="18"/>
    </row>
    <row r="32" spans="1:38" ht="15" x14ac:dyDescent="0.25">
      <c r="A32" s="16"/>
      <c r="B32" s="28" t="s">
        <v>9</v>
      </c>
      <c r="C32" s="29">
        <v>0.51335200949091464</v>
      </c>
      <c r="D32" s="30">
        <v>0.71818703055488098</v>
      </c>
      <c r="E32" s="30">
        <v>0.80078666831192713</v>
      </c>
      <c r="F32" s="30">
        <v>0.83681457822799321</v>
      </c>
      <c r="G32" s="30">
        <v>0.8738238704373078</v>
      </c>
      <c r="H32" s="30">
        <v>0.91539845919098151</v>
      </c>
      <c r="I32" s="30">
        <v>0.94316306912842618</v>
      </c>
      <c r="J32" s="30">
        <v>0.97642986572072565</v>
      </c>
      <c r="K32" s="30">
        <v>0.99246070586284996</v>
      </c>
      <c r="L32" s="30">
        <v>1.000583915062772</v>
      </c>
      <c r="M32" s="30">
        <v>1.000583915062772</v>
      </c>
      <c r="N32" s="30">
        <v>1.000583915062772</v>
      </c>
      <c r="O32" s="30">
        <v>1.000583915062772</v>
      </c>
      <c r="P32" s="30">
        <v>1.000583915062772</v>
      </c>
      <c r="Q32" s="30">
        <v>1.000583915062772</v>
      </c>
      <c r="R32" s="30">
        <v>1.000583915062772</v>
      </c>
      <c r="S32" s="30">
        <v>1.000583915062772</v>
      </c>
      <c r="T32" s="30">
        <v>1.000583915062772</v>
      </c>
      <c r="U32" s="30">
        <v>1.000583915062772</v>
      </c>
      <c r="V32" s="30">
        <v>1.000583915062772</v>
      </c>
      <c r="W32" s="30">
        <v>1.000583915062772</v>
      </c>
      <c r="X32" s="30">
        <v>1.000583915062772</v>
      </c>
      <c r="Y32" s="30">
        <v>1.000583915062772</v>
      </c>
      <c r="Z32" s="30">
        <v>1.000583915062772</v>
      </c>
      <c r="AA32" s="30">
        <v>1.000583915062772</v>
      </c>
      <c r="AB32" s="30">
        <v>1.000583915062772</v>
      </c>
      <c r="AC32" s="30">
        <v>1.000583915062772</v>
      </c>
      <c r="AD32" s="30">
        <v>1.000583915062772</v>
      </c>
      <c r="AE32" s="30">
        <v>1.000583915062772</v>
      </c>
      <c r="AF32" s="31">
        <v>1.000583915062772</v>
      </c>
      <c r="AG32" s="27"/>
      <c r="AH32" s="27"/>
      <c r="AI32" s="16"/>
      <c r="AJ32" s="18"/>
      <c r="AK32" s="18"/>
      <c r="AL32" s="18"/>
    </row>
    <row r="33" spans="1:38" ht="15" x14ac:dyDescent="0.25">
      <c r="A33" s="16"/>
      <c r="B33" s="28" t="s">
        <v>15</v>
      </c>
      <c r="C33" s="29">
        <v>-0.18846318913938442</v>
      </c>
      <c r="D33" s="30">
        <v>-0.16175656536634284</v>
      </c>
      <c r="E33" s="30">
        <v>-0.13712815340614601</v>
      </c>
      <c r="F33" s="30">
        <v>-0.11086433394576357</v>
      </c>
      <c r="G33" s="30">
        <v>-8.6687219104596605E-2</v>
      </c>
      <c r="H33" s="30">
        <v>-7.1208591560094958E-2</v>
      </c>
      <c r="I33" s="30">
        <v>-4.8292885996092182E-2</v>
      </c>
      <c r="J33" s="30">
        <v>-2.5680461693682124E-2</v>
      </c>
      <c r="K33" s="30">
        <v>-1.0737283684592909E-2</v>
      </c>
      <c r="L33" s="30">
        <v>-5.6148671541551504E-3</v>
      </c>
      <c r="M33" s="30">
        <v>-5.6148671541551504E-3</v>
      </c>
      <c r="N33" s="30">
        <v>-5.6148671541551504E-3</v>
      </c>
      <c r="O33" s="30">
        <v>-5.6148671541551504E-3</v>
      </c>
      <c r="P33" s="30">
        <v>-5.6148671541551504E-3</v>
      </c>
      <c r="Q33" s="30">
        <v>-5.6148671541551504E-3</v>
      </c>
      <c r="R33" s="30">
        <v>-5.6148671541551504E-3</v>
      </c>
      <c r="S33" s="30">
        <v>-5.6148671541551504E-3</v>
      </c>
      <c r="T33" s="30">
        <v>-5.6148671541551504E-3</v>
      </c>
      <c r="U33" s="30">
        <v>-5.6148671541551504E-3</v>
      </c>
      <c r="V33" s="30">
        <v>-5.6148671541551504E-3</v>
      </c>
      <c r="W33" s="30">
        <v>-5.6148671541551504E-3</v>
      </c>
      <c r="X33" s="30">
        <v>-5.6148671541551504E-3</v>
      </c>
      <c r="Y33" s="30">
        <v>-5.6148671541551504E-3</v>
      </c>
      <c r="Z33" s="30">
        <v>-5.6148671541551504E-3</v>
      </c>
      <c r="AA33" s="30">
        <v>-5.6148671541551504E-3</v>
      </c>
      <c r="AB33" s="30">
        <v>-5.6148671541551504E-3</v>
      </c>
      <c r="AC33" s="30">
        <v>-5.6148671541551504E-3</v>
      </c>
      <c r="AD33" s="30">
        <v>-5.6148671541551504E-3</v>
      </c>
      <c r="AE33" s="30">
        <v>-5.6148671541551504E-3</v>
      </c>
      <c r="AF33" s="31">
        <v>-5.6148671541551504E-3</v>
      </c>
      <c r="AG33" s="27"/>
      <c r="AH33" s="27"/>
      <c r="AI33" s="16"/>
      <c r="AJ33" s="18"/>
      <c r="AK33" s="18"/>
      <c r="AL33" s="18"/>
    </row>
    <row r="34" spans="1:38" ht="15" x14ac:dyDescent="0.25">
      <c r="A34" s="16"/>
      <c r="B34" s="28" t="s">
        <v>137</v>
      </c>
      <c r="C34" s="29">
        <v>-0.23231136080139683</v>
      </c>
      <c r="D34" s="30">
        <v>-0.37384190255954547</v>
      </c>
      <c r="E34" s="30">
        <v>-0.40551223833368172</v>
      </c>
      <c r="F34" s="30">
        <v>-0.41608389551207131</v>
      </c>
      <c r="G34" s="30">
        <v>-0.41883167135214511</v>
      </c>
      <c r="H34" s="30">
        <v>-0.41915613417676878</v>
      </c>
      <c r="I34" s="30">
        <v>-0.41366781951809434</v>
      </c>
      <c r="J34" s="30">
        <v>-0.40920725610774217</v>
      </c>
      <c r="K34" s="30">
        <v>-0.40561142497979435</v>
      </c>
      <c r="L34" s="30">
        <v>-0.40561142497979435</v>
      </c>
      <c r="M34" s="30">
        <v>-0.40561142497979435</v>
      </c>
      <c r="N34" s="30">
        <v>-0.40561142497979435</v>
      </c>
      <c r="O34" s="30">
        <v>-0.40561142497979435</v>
      </c>
      <c r="P34" s="30">
        <v>-0.40561142497979435</v>
      </c>
      <c r="Q34" s="30">
        <v>-0.40561142497979435</v>
      </c>
      <c r="R34" s="30">
        <v>-0.40561142497979435</v>
      </c>
      <c r="S34" s="30">
        <v>-0.40561142497979435</v>
      </c>
      <c r="T34" s="30">
        <v>-0.40561142497979435</v>
      </c>
      <c r="U34" s="30">
        <v>-0.40561142497979435</v>
      </c>
      <c r="V34" s="30">
        <v>-0.40561142497979435</v>
      </c>
      <c r="W34" s="30">
        <v>-0.40561142497979435</v>
      </c>
      <c r="X34" s="30">
        <v>-0.40561142497979435</v>
      </c>
      <c r="Y34" s="30">
        <v>-0.40561142497979435</v>
      </c>
      <c r="Z34" s="30">
        <v>-0.40561142497979435</v>
      </c>
      <c r="AA34" s="30">
        <v>-0.40561142497979435</v>
      </c>
      <c r="AB34" s="30">
        <v>-0.40561142497979435</v>
      </c>
      <c r="AC34" s="30">
        <v>-0.40561142497979435</v>
      </c>
      <c r="AD34" s="30">
        <v>-0.40561142497979435</v>
      </c>
      <c r="AE34" s="30">
        <v>-0.40561142497979435</v>
      </c>
      <c r="AF34" s="31">
        <v>-0.40561142497979435</v>
      </c>
      <c r="AG34" s="27"/>
      <c r="AH34" s="27"/>
      <c r="AI34" s="16"/>
      <c r="AJ34" s="18"/>
      <c r="AK34" s="18"/>
      <c r="AL34" s="18"/>
    </row>
    <row r="35" spans="1:38" ht="15" x14ac:dyDescent="0.25">
      <c r="A35" s="16"/>
      <c r="B35" s="32" t="s">
        <v>138</v>
      </c>
      <c r="C35" s="33">
        <v>0.14162811129412567</v>
      </c>
      <c r="D35" s="34">
        <v>0.14162641548398927</v>
      </c>
      <c r="E35" s="34">
        <v>0.14162599153145264</v>
      </c>
      <c r="F35" s="34">
        <v>0.14162599153145286</v>
      </c>
      <c r="G35" s="34">
        <v>0.1416217520061111</v>
      </c>
      <c r="H35" s="34">
        <v>0.14162408374504787</v>
      </c>
      <c r="I35" s="34">
        <v>0.14162683943651777</v>
      </c>
      <c r="J35" s="34">
        <v>0.14162832327038524</v>
      </c>
      <c r="K35" s="34">
        <v>0.14162662746024796</v>
      </c>
      <c r="L35" s="34">
        <v>0.14162493165010909</v>
      </c>
      <c r="M35" s="34">
        <v>0.14162493165010909</v>
      </c>
      <c r="N35" s="34">
        <v>0.14162493165010909</v>
      </c>
      <c r="O35" s="34">
        <v>0.14162493165010909</v>
      </c>
      <c r="P35" s="34">
        <v>0.14162493165010909</v>
      </c>
      <c r="Q35" s="34">
        <v>0.14162493165010909</v>
      </c>
      <c r="R35" s="34">
        <v>0.14162493165010909</v>
      </c>
      <c r="S35" s="34">
        <v>0.14162493165010909</v>
      </c>
      <c r="T35" s="34">
        <v>0.14162493165010909</v>
      </c>
      <c r="U35" s="34">
        <v>0.14162493165010909</v>
      </c>
      <c r="V35" s="34">
        <v>0.14162493165010909</v>
      </c>
      <c r="W35" s="34">
        <v>0.14162493165010909</v>
      </c>
      <c r="X35" s="34">
        <v>0.14162493165010909</v>
      </c>
      <c r="Y35" s="34">
        <v>0.14162493165010909</v>
      </c>
      <c r="Z35" s="34">
        <v>0.14162493165010909</v>
      </c>
      <c r="AA35" s="34">
        <v>0.14162493165010909</v>
      </c>
      <c r="AB35" s="34">
        <v>0.14162493165010909</v>
      </c>
      <c r="AC35" s="34">
        <v>0.14162493165010909</v>
      </c>
      <c r="AD35" s="34">
        <v>0.14162493165010909</v>
      </c>
      <c r="AE35" s="34">
        <v>0.14162493165010909</v>
      </c>
      <c r="AF35" s="35">
        <v>0.14162493165010909</v>
      </c>
      <c r="AG35" s="27"/>
      <c r="AH35" s="27"/>
      <c r="AI35" s="16"/>
      <c r="AJ35" s="18"/>
      <c r="AK35" s="18"/>
      <c r="AL35" s="18"/>
    </row>
    <row r="36" spans="1:38" ht="15" x14ac:dyDescent="0.25">
      <c r="A36" s="16"/>
      <c r="B36" s="28" t="s">
        <v>31</v>
      </c>
      <c r="C36" s="29">
        <v>0.79994142296621795</v>
      </c>
      <c r="D36" s="30">
        <v>1.3302820658415122</v>
      </c>
      <c r="E36" s="30">
        <v>1.5063508551301896</v>
      </c>
      <c r="F36" s="30">
        <v>1.5402685804185958</v>
      </c>
      <c r="G36" s="30">
        <v>1.6468969370258146</v>
      </c>
      <c r="H36" s="30">
        <v>1.7289076173041853</v>
      </c>
      <c r="I36" s="30">
        <v>1.763950094197233</v>
      </c>
      <c r="J36" s="30">
        <v>1.7543346862245286</v>
      </c>
      <c r="K36" s="30">
        <v>1.6677783634598624</v>
      </c>
      <c r="L36" s="30">
        <v>1.6437013648023573</v>
      </c>
      <c r="M36" s="30">
        <v>1.6437013648023573</v>
      </c>
      <c r="N36" s="30">
        <v>1.6437013648023573</v>
      </c>
      <c r="O36" s="30">
        <v>1.6437013648023573</v>
      </c>
      <c r="P36" s="30">
        <v>1.6437013648023573</v>
      </c>
      <c r="Q36" s="30">
        <v>1.6437013648023573</v>
      </c>
      <c r="R36" s="30">
        <v>1.6437013648023573</v>
      </c>
      <c r="S36" s="30">
        <v>1.6437013648023573</v>
      </c>
      <c r="T36" s="30">
        <v>1.6437013648023573</v>
      </c>
      <c r="U36" s="30">
        <v>1.6437013648023573</v>
      </c>
      <c r="V36" s="30">
        <v>1.6437013648023573</v>
      </c>
      <c r="W36" s="30">
        <v>1.6437013648023573</v>
      </c>
      <c r="X36" s="30">
        <v>1.6437013648023573</v>
      </c>
      <c r="Y36" s="30">
        <v>1.6437013648023573</v>
      </c>
      <c r="Z36" s="30">
        <v>1.6437013648023573</v>
      </c>
      <c r="AA36" s="30">
        <v>1.6437013648023573</v>
      </c>
      <c r="AB36" s="30">
        <v>1.6437013648023573</v>
      </c>
      <c r="AC36" s="30">
        <v>1.6437013648023573</v>
      </c>
      <c r="AD36" s="30">
        <v>1.6437013648023573</v>
      </c>
      <c r="AE36" s="30">
        <v>1.6437013648023573</v>
      </c>
      <c r="AF36" s="31">
        <v>1.6437013648023573</v>
      </c>
      <c r="AG36" s="27"/>
      <c r="AH36" s="27"/>
      <c r="AI36" s="16"/>
      <c r="AJ36" s="18"/>
      <c r="AK36" s="18"/>
      <c r="AL36" s="18"/>
    </row>
    <row r="37" spans="1:38" ht="15" x14ac:dyDescent="0.25">
      <c r="A37" s="16"/>
      <c r="B37" s="28" t="s">
        <v>139</v>
      </c>
      <c r="C37" s="29">
        <v>0.29717594658422547</v>
      </c>
      <c r="D37" s="30">
        <v>0.54559249544669497</v>
      </c>
      <c r="E37" s="30">
        <v>0.62195554864411984</v>
      </c>
      <c r="F37" s="30">
        <v>0.65776167833093735</v>
      </c>
      <c r="G37" s="30">
        <v>0.70106939290770465</v>
      </c>
      <c r="H37" s="30">
        <v>0.74688724109468219</v>
      </c>
      <c r="I37" s="30">
        <v>0.79270508928165961</v>
      </c>
      <c r="J37" s="30">
        <v>0.8461581889739882</v>
      </c>
      <c r="K37" s="30">
        <v>0.88777592106317149</v>
      </c>
      <c r="L37" s="30">
        <v>0.81120961503517353</v>
      </c>
      <c r="M37" s="30">
        <v>0.81120961503517353</v>
      </c>
      <c r="N37" s="30">
        <v>0.81120961503517353</v>
      </c>
      <c r="O37" s="30">
        <v>0.81120961503517353</v>
      </c>
      <c r="P37" s="30">
        <v>0.81120961503517353</v>
      </c>
      <c r="Q37" s="30">
        <v>0.81120961503517353</v>
      </c>
      <c r="R37" s="30">
        <v>0.81120961503517353</v>
      </c>
      <c r="S37" s="30">
        <v>0.81120961503517353</v>
      </c>
      <c r="T37" s="30">
        <v>0.81120961503517353</v>
      </c>
      <c r="U37" s="30">
        <v>0.81120961503517353</v>
      </c>
      <c r="V37" s="30">
        <v>0.81120961503517353</v>
      </c>
      <c r="W37" s="30">
        <v>0.81120961503517353</v>
      </c>
      <c r="X37" s="30">
        <v>0.81120961503517353</v>
      </c>
      <c r="Y37" s="30">
        <v>0.81120961503517353</v>
      </c>
      <c r="Z37" s="30">
        <v>0.81120961503517353</v>
      </c>
      <c r="AA37" s="30">
        <v>0.81120961503517353</v>
      </c>
      <c r="AB37" s="30">
        <v>0.81120961503517353</v>
      </c>
      <c r="AC37" s="30">
        <v>0.81120961503517353</v>
      </c>
      <c r="AD37" s="30">
        <v>0.81120961503517353</v>
      </c>
      <c r="AE37" s="30">
        <v>0.81120961503517353</v>
      </c>
      <c r="AF37" s="31">
        <v>0.81120961503517353</v>
      </c>
      <c r="AG37" s="27"/>
      <c r="AH37" s="27"/>
      <c r="AI37" s="16"/>
      <c r="AJ37" s="18"/>
      <c r="AK37" s="18"/>
      <c r="AL37" s="18"/>
    </row>
    <row r="38" spans="1:38" ht="15" x14ac:dyDescent="0.25">
      <c r="A38" s="16"/>
      <c r="B38" s="28" t="s">
        <v>140</v>
      </c>
      <c r="C38" s="29">
        <v>-0.64464768830668362</v>
      </c>
      <c r="D38" s="30">
        <v>-0.32901540156425513</v>
      </c>
      <c r="E38" s="30">
        <v>-9.0349371674621134E-2</v>
      </c>
      <c r="F38" s="30">
        <v>-1.2268802040268343E-2</v>
      </c>
      <c r="G38" s="30">
        <v>3.8612736914001598E-2</v>
      </c>
      <c r="H38" s="30">
        <v>0.13510425789095773</v>
      </c>
      <c r="I38" s="30">
        <v>0.20560701166589085</v>
      </c>
      <c r="J38" s="30">
        <v>0.3188489045935467</v>
      </c>
      <c r="K38" s="30">
        <v>0.48404599728179271</v>
      </c>
      <c r="L38" s="30">
        <v>0.48404599728179271</v>
      </c>
      <c r="M38" s="30">
        <v>0.48404599728179271</v>
      </c>
      <c r="N38" s="30">
        <v>0.48404599728179271</v>
      </c>
      <c r="O38" s="30">
        <v>0.48404599728179271</v>
      </c>
      <c r="P38" s="30">
        <v>0.48404599728179271</v>
      </c>
      <c r="Q38" s="30">
        <v>0.48404599728179271</v>
      </c>
      <c r="R38" s="30">
        <v>0.48404599728179271</v>
      </c>
      <c r="S38" s="30">
        <v>0.48404599728179271</v>
      </c>
      <c r="T38" s="30">
        <v>0.48404599728179271</v>
      </c>
      <c r="U38" s="30">
        <v>0.48404599728179271</v>
      </c>
      <c r="V38" s="30">
        <v>0.48404599728179271</v>
      </c>
      <c r="W38" s="30">
        <v>0.48404599728179271</v>
      </c>
      <c r="X38" s="30">
        <v>0.48404599728179271</v>
      </c>
      <c r="Y38" s="30">
        <v>0.48404599728179271</v>
      </c>
      <c r="Z38" s="30">
        <v>0.48404599728179271</v>
      </c>
      <c r="AA38" s="30">
        <v>0.48404599728179271</v>
      </c>
      <c r="AB38" s="30">
        <v>0.48404599728179271</v>
      </c>
      <c r="AC38" s="30">
        <v>0.48404599728179271</v>
      </c>
      <c r="AD38" s="30">
        <v>0.48404599728179271</v>
      </c>
      <c r="AE38" s="30">
        <v>0.48404599728179271</v>
      </c>
      <c r="AF38" s="31">
        <v>0.48404599728179271</v>
      </c>
      <c r="AG38" s="27"/>
      <c r="AH38" s="27"/>
      <c r="AI38" s="16"/>
      <c r="AJ38" s="18"/>
      <c r="AK38" s="18"/>
      <c r="AL38" s="18"/>
    </row>
    <row r="39" spans="1:38" ht="15" x14ac:dyDescent="0.25">
      <c r="A39" s="16"/>
      <c r="B39" s="28" t="s">
        <v>44</v>
      </c>
      <c r="C39" s="29">
        <v>0.39459309778306456</v>
      </c>
      <c r="D39" s="30">
        <v>0.50296461472144327</v>
      </c>
      <c r="E39" s="30">
        <v>0.57708113957105922</v>
      </c>
      <c r="F39" s="30">
        <v>0.62107285621094366</v>
      </c>
      <c r="G39" s="30">
        <v>0.66506457285082821</v>
      </c>
      <c r="H39" s="30">
        <v>0.71044145402335113</v>
      </c>
      <c r="I39" s="30">
        <v>0.75818273790268398</v>
      </c>
      <c r="J39" s="30">
        <v>0.79954025092958836</v>
      </c>
      <c r="K39" s="30">
        <v>0.8061133234932446</v>
      </c>
      <c r="L39" s="30">
        <v>0.81810541779703605</v>
      </c>
      <c r="M39" s="30">
        <v>0.81810541779703605</v>
      </c>
      <c r="N39" s="30">
        <v>0.81810541779703605</v>
      </c>
      <c r="O39" s="30">
        <v>0.81810541779703605</v>
      </c>
      <c r="P39" s="30">
        <v>0.81810541779703605</v>
      </c>
      <c r="Q39" s="30">
        <v>0.81810541779703605</v>
      </c>
      <c r="R39" s="30">
        <v>0.81810541779703605</v>
      </c>
      <c r="S39" s="30">
        <v>0.81810541779703605</v>
      </c>
      <c r="T39" s="30">
        <v>0.81810541779703605</v>
      </c>
      <c r="U39" s="30">
        <v>0.81810541779703605</v>
      </c>
      <c r="V39" s="30">
        <v>0.81810541779703605</v>
      </c>
      <c r="W39" s="30">
        <v>0.81810541779703605</v>
      </c>
      <c r="X39" s="30">
        <v>0.81810541779703605</v>
      </c>
      <c r="Y39" s="30">
        <v>0.81810541779703605</v>
      </c>
      <c r="Z39" s="30">
        <v>0.81810541779703605</v>
      </c>
      <c r="AA39" s="30">
        <v>0.81810541779703605</v>
      </c>
      <c r="AB39" s="30">
        <v>0.81810541779703605</v>
      </c>
      <c r="AC39" s="30">
        <v>0.81810541779703605</v>
      </c>
      <c r="AD39" s="30">
        <v>0.81810541779703605</v>
      </c>
      <c r="AE39" s="30">
        <v>0.81810541779703605</v>
      </c>
      <c r="AF39" s="31">
        <v>0.81810541779703605</v>
      </c>
      <c r="AG39" s="27"/>
      <c r="AH39" s="27"/>
      <c r="AI39" s="16"/>
      <c r="AJ39" s="18"/>
      <c r="AK39" s="18"/>
      <c r="AL39" s="18"/>
    </row>
    <row r="40" spans="1:38" ht="15" x14ac:dyDescent="0.25">
      <c r="A40" s="16"/>
      <c r="B40" s="32" t="s">
        <v>48</v>
      </c>
      <c r="C40" s="33">
        <v>0.58973220505925961</v>
      </c>
      <c r="D40" s="34">
        <v>0.69097427790212329</v>
      </c>
      <c r="E40" s="34">
        <v>0.83137587929157797</v>
      </c>
      <c r="F40" s="34">
        <v>0.97177748068103265</v>
      </c>
      <c r="G40" s="34">
        <v>1.081020551055254</v>
      </c>
      <c r="H40" s="34">
        <v>1.1874489374369013</v>
      </c>
      <c r="I40" s="34">
        <v>1.2378369986293949</v>
      </c>
      <c r="J40" s="34">
        <v>1.2818360206852879</v>
      </c>
      <c r="K40" s="34">
        <v>1.3071164359994627</v>
      </c>
      <c r="L40" s="34">
        <v>1.3069265880070604</v>
      </c>
      <c r="M40" s="34">
        <v>1.3069265880070604</v>
      </c>
      <c r="N40" s="34">
        <v>1.3069265880070604</v>
      </c>
      <c r="O40" s="34">
        <v>1.3069265880070604</v>
      </c>
      <c r="P40" s="34">
        <v>1.3069265880070604</v>
      </c>
      <c r="Q40" s="34">
        <v>1.3069265880070604</v>
      </c>
      <c r="R40" s="34">
        <v>1.3069265880070604</v>
      </c>
      <c r="S40" s="34">
        <v>1.3069265880070604</v>
      </c>
      <c r="T40" s="34">
        <v>1.3069265880070604</v>
      </c>
      <c r="U40" s="34">
        <v>1.3069265880070604</v>
      </c>
      <c r="V40" s="34">
        <v>1.3069265880070604</v>
      </c>
      <c r="W40" s="34">
        <v>1.3069265880070604</v>
      </c>
      <c r="X40" s="34">
        <v>1.3069265880070604</v>
      </c>
      <c r="Y40" s="34">
        <v>1.3069265880070604</v>
      </c>
      <c r="Z40" s="34">
        <v>1.3069265880070604</v>
      </c>
      <c r="AA40" s="34">
        <v>1.3069265880070604</v>
      </c>
      <c r="AB40" s="34">
        <v>1.3069265880070604</v>
      </c>
      <c r="AC40" s="34">
        <v>1.3069265880070604</v>
      </c>
      <c r="AD40" s="34">
        <v>1.3069265880070604</v>
      </c>
      <c r="AE40" s="34">
        <v>1.3069265880070604</v>
      </c>
      <c r="AF40" s="35">
        <v>1.3069265880070604</v>
      </c>
      <c r="AG40" s="27"/>
      <c r="AH40" s="27"/>
      <c r="AI40" s="16"/>
      <c r="AJ40" s="18"/>
      <c r="AK40" s="18"/>
      <c r="AL40" s="18"/>
    </row>
    <row r="41" spans="1:38" ht="15" x14ac:dyDescent="0.25">
      <c r="A41" s="16"/>
      <c r="B41" s="28" t="s">
        <v>4</v>
      </c>
      <c r="C41" s="29">
        <v>0.16568422852637213</v>
      </c>
      <c r="D41" s="30">
        <v>0.37086295167250827</v>
      </c>
      <c r="E41" s="30">
        <v>0.48220754428044232</v>
      </c>
      <c r="F41" s="30">
        <v>0.54786667725921101</v>
      </c>
      <c r="G41" s="30">
        <v>0.61864780034347089</v>
      </c>
      <c r="H41" s="30">
        <v>0.67115465907753735</v>
      </c>
      <c r="I41" s="30">
        <v>0.72193359564839332</v>
      </c>
      <c r="J41" s="30">
        <v>0.76899203361790791</v>
      </c>
      <c r="K41" s="30">
        <v>0.80223804839707091</v>
      </c>
      <c r="L41" s="30">
        <v>0.83013105477732307</v>
      </c>
      <c r="M41" s="30">
        <v>0.83013105477732307</v>
      </c>
      <c r="N41" s="30">
        <v>0.83013105477732307</v>
      </c>
      <c r="O41" s="30">
        <v>0.83013105477732307</v>
      </c>
      <c r="P41" s="30">
        <v>0.83013105477732307</v>
      </c>
      <c r="Q41" s="30">
        <v>0.83013105477732307</v>
      </c>
      <c r="R41" s="30">
        <v>0.83013105477732307</v>
      </c>
      <c r="S41" s="30">
        <v>0.83013105477732307</v>
      </c>
      <c r="T41" s="30">
        <v>0.83013105477732307</v>
      </c>
      <c r="U41" s="30">
        <v>0.83013105477732307</v>
      </c>
      <c r="V41" s="30">
        <v>0.83013105477732307</v>
      </c>
      <c r="W41" s="30">
        <v>0.83013105477732307</v>
      </c>
      <c r="X41" s="30">
        <v>0.83013105477732307</v>
      </c>
      <c r="Y41" s="30">
        <v>0.83013105477732307</v>
      </c>
      <c r="Z41" s="30">
        <v>0.83013105477732307</v>
      </c>
      <c r="AA41" s="30">
        <v>0.83013105477732307</v>
      </c>
      <c r="AB41" s="30">
        <v>0.83013105477732307</v>
      </c>
      <c r="AC41" s="30">
        <v>0.83013105477732307</v>
      </c>
      <c r="AD41" s="30">
        <v>0.83013105477732307</v>
      </c>
      <c r="AE41" s="30">
        <v>0.83013105477732307</v>
      </c>
      <c r="AF41" s="31">
        <v>0.83013105477732307</v>
      </c>
      <c r="AG41" s="27"/>
      <c r="AH41" s="27"/>
      <c r="AI41" s="16"/>
      <c r="AJ41" s="18"/>
      <c r="AK41" s="18"/>
      <c r="AL41" s="18"/>
    </row>
    <row r="42" spans="1:38" ht="15" x14ac:dyDescent="0.25">
      <c r="A42" s="16"/>
      <c r="B42" s="28" t="s">
        <v>141</v>
      </c>
      <c r="C42" s="29">
        <v>-0.20458752787674192</v>
      </c>
      <c r="D42" s="30">
        <v>-0.22153990672783846</v>
      </c>
      <c r="E42" s="30">
        <v>-0.25096611220073717</v>
      </c>
      <c r="F42" s="30">
        <v>-0.27595483075398375</v>
      </c>
      <c r="G42" s="30">
        <v>-0.29283099380839134</v>
      </c>
      <c r="H42" s="30">
        <v>-0.30271965818119595</v>
      </c>
      <c r="I42" s="30">
        <v>-0.30768954858925085</v>
      </c>
      <c r="J42" s="30">
        <v>-0.31334417463417724</v>
      </c>
      <c r="K42" s="30">
        <v>-0.31354593548360832</v>
      </c>
      <c r="L42" s="30">
        <v>-0.31378551657014536</v>
      </c>
      <c r="M42" s="30">
        <v>-0.31378551657014536</v>
      </c>
      <c r="N42" s="30">
        <v>-0.31378551657014536</v>
      </c>
      <c r="O42" s="30">
        <v>-0.31378551657014536</v>
      </c>
      <c r="P42" s="30">
        <v>-0.31378551657014536</v>
      </c>
      <c r="Q42" s="30">
        <v>-0.31378551657014536</v>
      </c>
      <c r="R42" s="30">
        <v>-0.31378551657014536</v>
      </c>
      <c r="S42" s="30">
        <v>-0.31378551657014536</v>
      </c>
      <c r="T42" s="30">
        <v>-0.31378551657014536</v>
      </c>
      <c r="U42" s="30">
        <v>-0.31378551657014536</v>
      </c>
      <c r="V42" s="30">
        <v>-0.31378551657014536</v>
      </c>
      <c r="W42" s="30">
        <v>-0.31378551657014536</v>
      </c>
      <c r="X42" s="30">
        <v>-0.31378551657014536</v>
      </c>
      <c r="Y42" s="30">
        <v>-0.31378551657014536</v>
      </c>
      <c r="Z42" s="30">
        <v>-0.31378551657014536</v>
      </c>
      <c r="AA42" s="30">
        <v>-0.31378551657014536</v>
      </c>
      <c r="AB42" s="30">
        <v>-0.31378551657014536</v>
      </c>
      <c r="AC42" s="30">
        <v>-0.31378551657014536</v>
      </c>
      <c r="AD42" s="30">
        <v>-0.31378551657014536</v>
      </c>
      <c r="AE42" s="30">
        <v>-0.31378551657014536</v>
      </c>
      <c r="AF42" s="31">
        <v>-0.31378551657014536</v>
      </c>
      <c r="AG42" s="27"/>
      <c r="AH42" s="27"/>
      <c r="AI42" s="16"/>
      <c r="AJ42" s="18"/>
      <c r="AK42" s="18"/>
      <c r="AL42" s="18"/>
    </row>
    <row r="43" spans="1:38" ht="15" x14ac:dyDescent="0.25">
      <c r="A43" s="16"/>
      <c r="B43" s="28" t="s">
        <v>142</v>
      </c>
      <c r="C43" s="29">
        <v>-8.0223964516855331E-2</v>
      </c>
      <c r="D43" s="30">
        <v>-8.0223964516855331E-2</v>
      </c>
      <c r="E43" s="30">
        <v>-0.123786857504795</v>
      </c>
      <c r="F43" s="30">
        <v>-0.16210431758538069</v>
      </c>
      <c r="G43" s="30">
        <v>-0.18368742818961331</v>
      </c>
      <c r="H43" s="30">
        <v>-0.20582487789232354</v>
      </c>
      <c r="I43" s="30">
        <v>-0.21723839001953071</v>
      </c>
      <c r="J43" s="30">
        <v>-0.23213794146395458</v>
      </c>
      <c r="K43" s="30">
        <v>-0.24231155473079438</v>
      </c>
      <c r="L43" s="30">
        <v>-0.25248516799763432</v>
      </c>
      <c r="M43" s="30">
        <v>-0.25248516799763432</v>
      </c>
      <c r="N43" s="30">
        <v>-0.25248516799763432</v>
      </c>
      <c r="O43" s="30">
        <v>-0.25248516799763432</v>
      </c>
      <c r="P43" s="30">
        <v>-0.25248516799763432</v>
      </c>
      <c r="Q43" s="30">
        <v>-0.25248516799763432</v>
      </c>
      <c r="R43" s="30">
        <v>-0.25248516799763432</v>
      </c>
      <c r="S43" s="30">
        <v>-0.25248516799763432</v>
      </c>
      <c r="T43" s="30">
        <v>-0.25248516799763432</v>
      </c>
      <c r="U43" s="30">
        <v>-0.25248516799763432</v>
      </c>
      <c r="V43" s="30">
        <v>-0.25248516799763432</v>
      </c>
      <c r="W43" s="30">
        <v>-0.25248516799763432</v>
      </c>
      <c r="X43" s="30">
        <v>-0.25248516799763432</v>
      </c>
      <c r="Y43" s="30">
        <v>-0.25248516799763432</v>
      </c>
      <c r="Z43" s="30">
        <v>-0.25248516799763432</v>
      </c>
      <c r="AA43" s="30">
        <v>-0.25248516799763432</v>
      </c>
      <c r="AB43" s="30">
        <v>-0.25248516799763432</v>
      </c>
      <c r="AC43" s="30">
        <v>-0.25248516799763432</v>
      </c>
      <c r="AD43" s="30">
        <v>-0.25248516799763432</v>
      </c>
      <c r="AE43" s="30">
        <v>-0.25248516799763432</v>
      </c>
      <c r="AF43" s="31">
        <v>-0.25248516799763432</v>
      </c>
      <c r="AG43" s="27"/>
      <c r="AH43" s="27"/>
      <c r="AI43" s="16"/>
      <c r="AJ43" s="18"/>
      <c r="AK43" s="18"/>
      <c r="AL43" s="18"/>
    </row>
    <row r="44" spans="1:38" ht="15" x14ac:dyDescent="0.25">
      <c r="A44" s="16"/>
      <c r="B44" s="28" t="s">
        <v>143</v>
      </c>
      <c r="C44" s="29">
        <v>-0.28504573409421324</v>
      </c>
      <c r="D44" s="30">
        <v>-0.28749471224020412</v>
      </c>
      <c r="E44" s="30">
        <v>-0.27667565250513904</v>
      </c>
      <c r="F44" s="30">
        <v>-0.25850958825798015</v>
      </c>
      <c r="G44" s="30">
        <v>-0.24589395872220166</v>
      </c>
      <c r="H44" s="30">
        <v>-0.25230539494837262</v>
      </c>
      <c r="I44" s="30">
        <v>-0.21511338494067783</v>
      </c>
      <c r="J44" s="30">
        <v>-0.18961032158409119</v>
      </c>
      <c r="K44" s="30">
        <v>-0.1657028106168095</v>
      </c>
      <c r="L44" s="30">
        <v>-0.16060674632444669</v>
      </c>
      <c r="M44" s="30">
        <v>-0.16060674632444669</v>
      </c>
      <c r="N44" s="30">
        <v>-0.16060674632444669</v>
      </c>
      <c r="O44" s="30">
        <v>-0.16060674632444669</v>
      </c>
      <c r="P44" s="30">
        <v>-0.16060674632444669</v>
      </c>
      <c r="Q44" s="30">
        <v>-0.16060674632444669</v>
      </c>
      <c r="R44" s="30">
        <v>-0.16060674632444669</v>
      </c>
      <c r="S44" s="30">
        <v>-0.16060674632444669</v>
      </c>
      <c r="T44" s="30">
        <v>-0.16060674632444669</v>
      </c>
      <c r="U44" s="30">
        <v>-0.16060674632444669</v>
      </c>
      <c r="V44" s="30">
        <v>-0.16060674632444669</v>
      </c>
      <c r="W44" s="30">
        <v>-0.16060674632444669</v>
      </c>
      <c r="X44" s="30">
        <v>-0.16060674632444669</v>
      </c>
      <c r="Y44" s="30">
        <v>-0.16060674632444669</v>
      </c>
      <c r="Z44" s="30">
        <v>-0.16060674632444669</v>
      </c>
      <c r="AA44" s="30">
        <v>-0.16060674632444669</v>
      </c>
      <c r="AB44" s="30">
        <v>-0.16060674632444669</v>
      </c>
      <c r="AC44" s="30">
        <v>-0.16060674632444669</v>
      </c>
      <c r="AD44" s="30">
        <v>-0.16060674632444669</v>
      </c>
      <c r="AE44" s="30">
        <v>-0.16060674632444669</v>
      </c>
      <c r="AF44" s="31">
        <v>-0.16060674632444669</v>
      </c>
      <c r="AG44" s="27"/>
      <c r="AH44" s="27"/>
      <c r="AI44" s="16"/>
      <c r="AJ44" s="18"/>
      <c r="AK44" s="18"/>
      <c r="AL44" s="18"/>
    </row>
    <row r="45" spans="1:38" ht="15" x14ac:dyDescent="0.25">
      <c r="A45" s="16"/>
      <c r="B45" s="32" t="s">
        <v>144</v>
      </c>
      <c r="C45" s="33">
        <v>-9.9071748898229409E-2</v>
      </c>
      <c r="D45" s="34">
        <v>-0.15542522332879774</v>
      </c>
      <c r="E45" s="34">
        <v>-0.19782734225044019</v>
      </c>
      <c r="F45" s="34">
        <v>-0.22096492376314672</v>
      </c>
      <c r="G45" s="34">
        <v>-0.22634457178581779</v>
      </c>
      <c r="H45" s="34">
        <v>-0.22083554765264682</v>
      </c>
      <c r="I45" s="34">
        <v>-0.22168503413408022</v>
      </c>
      <c r="J45" s="34">
        <v>-0.21492585882665144</v>
      </c>
      <c r="K45" s="34">
        <v>-0.21658175835230914</v>
      </c>
      <c r="L45" s="34">
        <v>-0.2175240739622388</v>
      </c>
      <c r="M45" s="34">
        <v>-0.2175240739622388</v>
      </c>
      <c r="N45" s="34">
        <v>-0.2175240739622388</v>
      </c>
      <c r="O45" s="34">
        <v>-0.2175240739622388</v>
      </c>
      <c r="P45" s="34">
        <v>-0.2175240739622388</v>
      </c>
      <c r="Q45" s="34">
        <v>-0.2175240739622388</v>
      </c>
      <c r="R45" s="34">
        <v>-0.2175240739622388</v>
      </c>
      <c r="S45" s="34">
        <v>-0.2175240739622388</v>
      </c>
      <c r="T45" s="34">
        <v>-0.2175240739622388</v>
      </c>
      <c r="U45" s="34">
        <v>-0.2175240739622388</v>
      </c>
      <c r="V45" s="34">
        <v>-0.2175240739622388</v>
      </c>
      <c r="W45" s="34">
        <v>-0.2175240739622388</v>
      </c>
      <c r="X45" s="34">
        <v>-0.2175240739622388</v>
      </c>
      <c r="Y45" s="34">
        <v>-0.2175240739622388</v>
      </c>
      <c r="Z45" s="34">
        <v>-0.2175240739622388</v>
      </c>
      <c r="AA45" s="34">
        <v>-0.2175240739622388</v>
      </c>
      <c r="AB45" s="34">
        <v>-0.2175240739622388</v>
      </c>
      <c r="AC45" s="34">
        <v>-0.2175240739622388</v>
      </c>
      <c r="AD45" s="34">
        <v>-0.2175240739622388</v>
      </c>
      <c r="AE45" s="34">
        <v>-0.2175240739622388</v>
      </c>
      <c r="AF45" s="35">
        <v>-0.2175240739622388</v>
      </c>
      <c r="AG45" s="27"/>
      <c r="AH45" s="27"/>
      <c r="AI45" s="16"/>
      <c r="AJ45" s="18"/>
      <c r="AK45" s="18"/>
      <c r="AL45" s="18"/>
    </row>
    <row r="46" spans="1:38" ht="15" x14ac:dyDescent="0.25">
      <c r="A46" s="16"/>
      <c r="B46" s="28" t="s">
        <v>145</v>
      </c>
      <c r="C46" s="29">
        <v>0.34280143847221428</v>
      </c>
      <c r="D46" s="30">
        <v>0.34282768960178062</v>
      </c>
      <c r="E46" s="30">
        <v>0.34283225404629197</v>
      </c>
      <c r="F46" s="30">
        <v>0.34260942398114375</v>
      </c>
      <c r="G46" s="30">
        <v>0.34263878338153503</v>
      </c>
      <c r="H46" s="30">
        <v>0.34265765315269714</v>
      </c>
      <c r="I46" s="30">
        <v>0.34267819726489712</v>
      </c>
      <c r="J46" s="30">
        <v>0.34269480735760827</v>
      </c>
      <c r="K46" s="30">
        <v>0.34270052911267251</v>
      </c>
      <c r="L46" s="30">
        <v>0.34270473709983862</v>
      </c>
      <c r="M46" s="30">
        <v>0.34270473709983862</v>
      </c>
      <c r="N46" s="30">
        <v>0.34270473709983862</v>
      </c>
      <c r="O46" s="30">
        <v>0.34270473709983862</v>
      </c>
      <c r="P46" s="30">
        <v>0.34270473709983862</v>
      </c>
      <c r="Q46" s="30">
        <v>0.34270473709983862</v>
      </c>
      <c r="R46" s="30">
        <v>0.34270473709983862</v>
      </c>
      <c r="S46" s="30">
        <v>0.34270473709983862</v>
      </c>
      <c r="T46" s="30">
        <v>0.34270473709983862</v>
      </c>
      <c r="U46" s="30">
        <v>0.34270473709983862</v>
      </c>
      <c r="V46" s="30">
        <v>0.34270473709983862</v>
      </c>
      <c r="W46" s="30">
        <v>0.34270473709983862</v>
      </c>
      <c r="X46" s="30">
        <v>0.34270473709983862</v>
      </c>
      <c r="Y46" s="30">
        <v>0.34270473709983862</v>
      </c>
      <c r="Z46" s="30">
        <v>0.34270473709983862</v>
      </c>
      <c r="AA46" s="30">
        <v>0.34270473709983862</v>
      </c>
      <c r="AB46" s="30">
        <v>0.34270473709983862</v>
      </c>
      <c r="AC46" s="30">
        <v>0.34270473709983862</v>
      </c>
      <c r="AD46" s="30">
        <v>0.34270473709983862</v>
      </c>
      <c r="AE46" s="30">
        <v>0.34270473709983862</v>
      </c>
      <c r="AF46" s="31">
        <v>0.34270473709983862</v>
      </c>
      <c r="AG46" s="27"/>
      <c r="AH46" s="27"/>
      <c r="AI46" s="16"/>
      <c r="AJ46" s="18"/>
      <c r="AK46" s="18"/>
      <c r="AL46" s="18"/>
    </row>
    <row r="47" spans="1:38" ht="15" x14ac:dyDescent="0.25">
      <c r="A47" s="16"/>
      <c r="B47" s="28" t="s">
        <v>146</v>
      </c>
      <c r="C47" s="29">
        <v>-5.5189068162593384E-2</v>
      </c>
      <c r="D47" s="30">
        <v>-8.1393195582144071E-2</v>
      </c>
      <c r="E47" s="30">
        <v>-9.8270487161550069E-2</v>
      </c>
      <c r="F47" s="30">
        <v>-0.111262206260348</v>
      </c>
      <c r="G47" s="30">
        <v>-0.12129939272723758</v>
      </c>
      <c r="H47" s="30">
        <v>-0.13387329429234771</v>
      </c>
      <c r="I47" s="30">
        <v>-0.14233160727377153</v>
      </c>
      <c r="J47" s="30">
        <v>-0.15206232021417079</v>
      </c>
      <c r="K47" s="30">
        <v>-0.17597656316101842</v>
      </c>
      <c r="L47" s="30">
        <v>-0.21166084661165327</v>
      </c>
      <c r="M47" s="30">
        <v>-0.21166084661165327</v>
      </c>
      <c r="N47" s="30">
        <v>-0.21166084661165327</v>
      </c>
      <c r="O47" s="30">
        <v>-0.21166084661165327</v>
      </c>
      <c r="P47" s="30">
        <v>-0.21166084661165327</v>
      </c>
      <c r="Q47" s="30">
        <v>-0.21166084661165327</v>
      </c>
      <c r="R47" s="30">
        <v>-0.21166084661165327</v>
      </c>
      <c r="S47" s="30">
        <v>-0.21166084661165327</v>
      </c>
      <c r="T47" s="30">
        <v>-0.21166084661165327</v>
      </c>
      <c r="U47" s="30">
        <v>-0.21166084661165327</v>
      </c>
      <c r="V47" s="30">
        <v>-0.21166084661165327</v>
      </c>
      <c r="W47" s="30">
        <v>-0.21166084661165327</v>
      </c>
      <c r="X47" s="30">
        <v>-0.21166084661165327</v>
      </c>
      <c r="Y47" s="30">
        <v>-0.21166084661165327</v>
      </c>
      <c r="Z47" s="30">
        <v>-0.21166084661165327</v>
      </c>
      <c r="AA47" s="30">
        <v>-0.21166084661165327</v>
      </c>
      <c r="AB47" s="30">
        <v>-0.21166084661165327</v>
      </c>
      <c r="AC47" s="30">
        <v>-0.21166084661165327</v>
      </c>
      <c r="AD47" s="30">
        <v>-0.21166084661165327</v>
      </c>
      <c r="AE47" s="30">
        <v>-0.21166084661165327</v>
      </c>
      <c r="AF47" s="31">
        <v>-0.21166084661165327</v>
      </c>
      <c r="AG47" s="27"/>
      <c r="AH47" s="27"/>
      <c r="AI47" s="16"/>
      <c r="AJ47" s="18"/>
      <c r="AK47" s="18"/>
      <c r="AL47" s="18"/>
    </row>
    <row r="48" spans="1:38" ht="15" x14ac:dyDescent="0.25">
      <c r="A48" s="16"/>
      <c r="B48" s="28" t="s">
        <v>147</v>
      </c>
      <c r="C48" s="29">
        <v>0.48777355692990337</v>
      </c>
      <c r="D48" s="30">
        <v>0.53142078612528554</v>
      </c>
      <c r="E48" s="30">
        <v>0.50957888490745828</v>
      </c>
      <c r="F48" s="30">
        <v>0.49316961390663044</v>
      </c>
      <c r="G48" s="30">
        <v>0.44680578059466369</v>
      </c>
      <c r="H48" s="30">
        <v>0.42404534951221301</v>
      </c>
      <c r="I48" s="30">
        <v>0.39735229931250837</v>
      </c>
      <c r="J48" s="30">
        <v>0.42076866085979636</v>
      </c>
      <c r="K48" s="30">
        <v>0.44418502240708441</v>
      </c>
      <c r="L48" s="30">
        <v>0.37882291811959579</v>
      </c>
      <c r="M48" s="30">
        <v>0.37882291811959579</v>
      </c>
      <c r="N48" s="30">
        <v>0.37882291811959579</v>
      </c>
      <c r="O48" s="30">
        <v>0.37882291811959579</v>
      </c>
      <c r="P48" s="30">
        <v>0.37882291811959579</v>
      </c>
      <c r="Q48" s="30">
        <v>0.37882291811959579</v>
      </c>
      <c r="R48" s="30">
        <v>0.37882291811959579</v>
      </c>
      <c r="S48" s="30">
        <v>0.37882291811959579</v>
      </c>
      <c r="T48" s="30">
        <v>0.37882291811959579</v>
      </c>
      <c r="U48" s="30">
        <v>0.37882291811959579</v>
      </c>
      <c r="V48" s="30">
        <v>0.37882291811959579</v>
      </c>
      <c r="W48" s="30">
        <v>0.37882291811959579</v>
      </c>
      <c r="X48" s="30">
        <v>0.37882291811959579</v>
      </c>
      <c r="Y48" s="30">
        <v>0.37882291811959579</v>
      </c>
      <c r="Z48" s="30">
        <v>0.37882291811959579</v>
      </c>
      <c r="AA48" s="30">
        <v>0.37882291811959579</v>
      </c>
      <c r="AB48" s="30">
        <v>0.37882291811959579</v>
      </c>
      <c r="AC48" s="30">
        <v>0.37882291811959579</v>
      </c>
      <c r="AD48" s="30">
        <v>0.37882291811959579</v>
      </c>
      <c r="AE48" s="30">
        <v>0.37882291811959579</v>
      </c>
      <c r="AF48" s="31">
        <v>0.37882291811959579</v>
      </c>
      <c r="AG48" s="27"/>
      <c r="AH48" s="27"/>
      <c r="AI48" s="16"/>
      <c r="AJ48" s="18"/>
      <c r="AK48" s="18"/>
      <c r="AL48" s="18"/>
    </row>
    <row r="49" spans="1:38" ht="15" x14ac:dyDescent="0.25">
      <c r="A49" s="16"/>
      <c r="B49" s="28" t="s">
        <v>148</v>
      </c>
      <c r="C49" s="29">
        <v>-5.3184741461173642E-2</v>
      </c>
      <c r="D49" s="30">
        <v>5.5419100075836305E-3</v>
      </c>
      <c r="E49" s="30">
        <v>5.2525199671427707E-2</v>
      </c>
      <c r="F49" s="30">
        <v>7.6554760080512846E-2</v>
      </c>
      <c r="G49" s="30">
        <v>8.147631071336163E-2</v>
      </c>
      <c r="H49" s="30">
        <v>9.5104664238376033E-2</v>
      </c>
      <c r="I49" s="30">
        <v>0.11627443089988147</v>
      </c>
      <c r="J49" s="30">
        <v>0.21531812082785842</v>
      </c>
      <c r="K49" s="30">
        <v>0.14280385002473447</v>
      </c>
      <c r="L49" s="30">
        <v>0.14006069821627454</v>
      </c>
      <c r="M49" s="30">
        <v>0.14006069821627454</v>
      </c>
      <c r="N49" s="30">
        <v>0.14006069821627454</v>
      </c>
      <c r="O49" s="30">
        <v>0.14006069821627454</v>
      </c>
      <c r="P49" s="30">
        <v>0.14006069821627454</v>
      </c>
      <c r="Q49" s="30">
        <v>0.14006069821627454</v>
      </c>
      <c r="R49" s="30">
        <v>0.14006069821627454</v>
      </c>
      <c r="S49" s="30">
        <v>0.14006069821627454</v>
      </c>
      <c r="T49" s="30">
        <v>0.14006069821627454</v>
      </c>
      <c r="U49" s="30">
        <v>0.14006069821627454</v>
      </c>
      <c r="V49" s="30">
        <v>0.14006069821627454</v>
      </c>
      <c r="W49" s="30">
        <v>0.14006069821627454</v>
      </c>
      <c r="X49" s="30">
        <v>0.14006069821627454</v>
      </c>
      <c r="Y49" s="30">
        <v>0.14006069821627454</v>
      </c>
      <c r="Z49" s="30">
        <v>0.14006069821627454</v>
      </c>
      <c r="AA49" s="30">
        <v>0.14006069821627454</v>
      </c>
      <c r="AB49" s="30">
        <v>0.14006069821627454</v>
      </c>
      <c r="AC49" s="30">
        <v>0.14006069821627454</v>
      </c>
      <c r="AD49" s="30">
        <v>0.14006069821627454</v>
      </c>
      <c r="AE49" s="30">
        <v>0.14006069821627454</v>
      </c>
      <c r="AF49" s="31">
        <v>0.14006069821627454</v>
      </c>
      <c r="AG49" s="27"/>
      <c r="AH49" s="27"/>
      <c r="AI49" s="16"/>
      <c r="AJ49" s="18"/>
      <c r="AK49" s="18"/>
      <c r="AL49" s="18"/>
    </row>
    <row r="50" spans="1:38" ht="15" x14ac:dyDescent="0.25">
      <c r="A50" s="16"/>
      <c r="B50" s="32" t="s">
        <v>149</v>
      </c>
      <c r="C50" s="33">
        <v>0.32749094674677459</v>
      </c>
      <c r="D50" s="34">
        <v>0.51526021695769764</v>
      </c>
      <c r="E50" s="34">
        <v>0.80803133193755305</v>
      </c>
      <c r="F50" s="34">
        <v>1.018748158463697</v>
      </c>
      <c r="G50" s="34">
        <v>1.0685680492684146</v>
      </c>
      <c r="H50" s="34">
        <v>1.1570399775858655</v>
      </c>
      <c r="I50" s="34">
        <v>1.2082988336515958</v>
      </c>
      <c r="J50" s="34">
        <v>1.1527348955262109</v>
      </c>
      <c r="K50" s="34">
        <v>1.0793880870755943</v>
      </c>
      <c r="L50" s="34">
        <v>1.1467123954271905</v>
      </c>
      <c r="M50" s="34">
        <v>1.1467123954271905</v>
      </c>
      <c r="N50" s="34">
        <v>1.1467123954271905</v>
      </c>
      <c r="O50" s="34">
        <v>1.1467123954271905</v>
      </c>
      <c r="P50" s="34">
        <v>1.1467123954271905</v>
      </c>
      <c r="Q50" s="34">
        <v>1.1467123954271905</v>
      </c>
      <c r="R50" s="34">
        <v>1.1467123954271905</v>
      </c>
      <c r="S50" s="34">
        <v>1.1467123954271905</v>
      </c>
      <c r="T50" s="34">
        <v>1.1467123954271905</v>
      </c>
      <c r="U50" s="34">
        <v>1.1467123954271905</v>
      </c>
      <c r="V50" s="34">
        <v>1.1467123954271905</v>
      </c>
      <c r="W50" s="34">
        <v>1.1467123954271905</v>
      </c>
      <c r="X50" s="34">
        <v>1.1467123954271905</v>
      </c>
      <c r="Y50" s="34">
        <v>1.1467123954271905</v>
      </c>
      <c r="Z50" s="34">
        <v>1.1467123954271905</v>
      </c>
      <c r="AA50" s="34">
        <v>1.1467123954271905</v>
      </c>
      <c r="AB50" s="34">
        <v>1.1467123954271905</v>
      </c>
      <c r="AC50" s="34">
        <v>1.1467123954271905</v>
      </c>
      <c r="AD50" s="34">
        <v>1.1467123954271905</v>
      </c>
      <c r="AE50" s="34">
        <v>1.1467123954271905</v>
      </c>
      <c r="AF50" s="35">
        <v>1.1467123954271905</v>
      </c>
      <c r="AG50" s="27"/>
      <c r="AH50" s="27"/>
      <c r="AI50" s="16"/>
      <c r="AJ50" s="18"/>
      <c r="AK50" s="18"/>
      <c r="AL50" s="18"/>
    </row>
    <row r="51" spans="1:38" ht="15" x14ac:dyDescent="0.25">
      <c r="A51" s="16"/>
      <c r="B51" s="28" t="s">
        <v>150</v>
      </c>
      <c r="C51" s="29">
        <v>-0.27406465541466629</v>
      </c>
      <c r="D51" s="30">
        <v>-0.27290788953080913</v>
      </c>
      <c r="E51" s="30">
        <v>-0.29052770086441926</v>
      </c>
      <c r="F51" s="30">
        <v>-0.29977041945062377</v>
      </c>
      <c r="G51" s="30">
        <v>-0.30220467294958042</v>
      </c>
      <c r="H51" s="30">
        <v>-0.31955532356871497</v>
      </c>
      <c r="I51" s="30">
        <v>-0.31324649269376398</v>
      </c>
      <c r="J51" s="30">
        <v>-0.32469708131406594</v>
      </c>
      <c r="K51" s="30">
        <v>-0.31986374886111169</v>
      </c>
      <c r="L51" s="30">
        <v>-0.32321538527763677</v>
      </c>
      <c r="M51" s="30">
        <v>-0.32321538527763677</v>
      </c>
      <c r="N51" s="30">
        <v>-0.32321538527763677</v>
      </c>
      <c r="O51" s="30">
        <v>-0.32321538527763677</v>
      </c>
      <c r="P51" s="30">
        <v>-0.32321538527763677</v>
      </c>
      <c r="Q51" s="30">
        <v>-0.32321538527763677</v>
      </c>
      <c r="R51" s="30">
        <v>-0.32321538527763677</v>
      </c>
      <c r="S51" s="30">
        <v>-0.32321538527763677</v>
      </c>
      <c r="T51" s="30">
        <v>-0.32321538527763677</v>
      </c>
      <c r="U51" s="30">
        <v>-0.32321538527763677</v>
      </c>
      <c r="V51" s="30">
        <v>-0.32321538527763677</v>
      </c>
      <c r="W51" s="30">
        <v>-0.32321538527763677</v>
      </c>
      <c r="X51" s="30">
        <v>-0.32321538527763677</v>
      </c>
      <c r="Y51" s="30">
        <v>-0.32321538527763677</v>
      </c>
      <c r="Z51" s="30">
        <v>-0.32321538527763677</v>
      </c>
      <c r="AA51" s="30">
        <v>-0.32321538527763677</v>
      </c>
      <c r="AB51" s="30">
        <v>-0.32321538527763677</v>
      </c>
      <c r="AC51" s="30">
        <v>-0.32321538527763677</v>
      </c>
      <c r="AD51" s="30">
        <v>-0.32321538527763677</v>
      </c>
      <c r="AE51" s="30">
        <v>-0.32321538527763677</v>
      </c>
      <c r="AF51" s="31">
        <v>-0.32321538527763677</v>
      </c>
      <c r="AG51" s="27"/>
      <c r="AH51" s="27"/>
      <c r="AI51" s="16"/>
      <c r="AJ51" s="18"/>
      <c r="AK51" s="18"/>
      <c r="AL51" s="18"/>
    </row>
    <row r="52" spans="1:38" ht="15" x14ac:dyDescent="0.25">
      <c r="A52" s="16"/>
      <c r="B52" s="28" t="s">
        <v>151</v>
      </c>
      <c r="C52" s="29">
        <v>0.27832549322059547</v>
      </c>
      <c r="D52" s="30">
        <v>0.27833844017438758</v>
      </c>
      <c r="E52" s="30">
        <v>0.27834669620288827</v>
      </c>
      <c r="F52" s="30">
        <v>0.27834519510679967</v>
      </c>
      <c r="G52" s="30">
        <v>0.27834219291461465</v>
      </c>
      <c r="H52" s="30">
        <v>0.27833374924909993</v>
      </c>
      <c r="I52" s="30">
        <v>0.27832511794656745</v>
      </c>
      <c r="J52" s="30">
        <v>0.27832192811737688</v>
      </c>
      <c r="K52" s="30">
        <v>0.27832005174725943</v>
      </c>
      <c r="L52" s="30">
        <v>0.27831948883622321</v>
      </c>
      <c r="M52" s="30">
        <v>0.27831948883622321</v>
      </c>
      <c r="N52" s="30">
        <v>0.27831948883622321</v>
      </c>
      <c r="O52" s="30">
        <v>0.27831948883622321</v>
      </c>
      <c r="P52" s="30">
        <v>0.27831948883622321</v>
      </c>
      <c r="Q52" s="30">
        <v>0.27831948883622321</v>
      </c>
      <c r="R52" s="30">
        <v>0.27831948883622321</v>
      </c>
      <c r="S52" s="30">
        <v>0.27831948883622321</v>
      </c>
      <c r="T52" s="30">
        <v>0.27831948883622321</v>
      </c>
      <c r="U52" s="30">
        <v>0.27831948883622321</v>
      </c>
      <c r="V52" s="30">
        <v>0.27831948883622321</v>
      </c>
      <c r="W52" s="30">
        <v>0.27831948883622321</v>
      </c>
      <c r="X52" s="30">
        <v>0.27831948883622321</v>
      </c>
      <c r="Y52" s="30">
        <v>0.27831948883622321</v>
      </c>
      <c r="Z52" s="30">
        <v>0.27831948883622321</v>
      </c>
      <c r="AA52" s="30">
        <v>0.27831948883622321</v>
      </c>
      <c r="AB52" s="30">
        <v>0.27831948883622321</v>
      </c>
      <c r="AC52" s="30">
        <v>0.27831948883622321</v>
      </c>
      <c r="AD52" s="30">
        <v>0.27831948883622321</v>
      </c>
      <c r="AE52" s="30">
        <v>0.27831948883622321</v>
      </c>
      <c r="AF52" s="31">
        <v>0.27831948883622321</v>
      </c>
      <c r="AG52" s="27"/>
      <c r="AH52" s="27"/>
      <c r="AI52" s="16"/>
      <c r="AJ52" s="18"/>
      <c r="AK52" s="18"/>
      <c r="AL52" s="18"/>
    </row>
    <row r="53" spans="1:38" ht="15" x14ac:dyDescent="0.25">
      <c r="A53" s="16"/>
      <c r="B53" s="28" t="s">
        <v>152</v>
      </c>
      <c r="C53" s="29">
        <v>-3.7908501961628788E-2</v>
      </c>
      <c r="D53" s="30">
        <v>-2.7194747219072356E-2</v>
      </c>
      <c r="E53" s="30">
        <v>-2.4238930739620679E-2</v>
      </c>
      <c r="F53" s="30">
        <v>-1.7014461455773459E-2</v>
      </c>
      <c r="G53" s="30">
        <v>-1.2626975466633687E-2</v>
      </c>
      <c r="H53" s="30">
        <v>-2.508871319940784E-2</v>
      </c>
      <c r="I53" s="30">
        <v>-2.2632522661827931E-2</v>
      </c>
      <c r="J53" s="30">
        <v>-1.0693239450823783E-3</v>
      </c>
      <c r="K53" s="30">
        <v>1.2819464578650274E-2</v>
      </c>
      <c r="L53" s="30">
        <v>1.9245463907436734E-2</v>
      </c>
      <c r="M53" s="30">
        <v>1.9245463907436734E-2</v>
      </c>
      <c r="N53" s="30">
        <v>1.9245463907436734E-2</v>
      </c>
      <c r="O53" s="30">
        <v>1.9245463907436734E-2</v>
      </c>
      <c r="P53" s="30">
        <v>1.9245463907436734E-2</v>
      </c>
      <c r="Q53" s="30">
        <v>1.9245463907436734E-2</v>
      </c>
      <c r="R53" s="30">
        <v>1.9245463907436734E-2</v>
      </c>
      <c r="S53" s="30">
        <v>1.9245463907436734E-2</v>
      </c>
      <c r="T53" s="30">
        <v>1.9245463907436734E-2</v>
      </c>
      <c r="U53" s="30">
        <v>1.9245463907436734E-2</v>
      </c>
      <c r="V53" s="30">
        <v>1.9245463907436734E-2</v>
      </c>
      <c r="W53" s="30">
        <v>1.9245463907436734E-2</v>
      </c>
      <c r="X53" s="30">
        <v>1.9245463907436734E-2</v>
      </c>
      <c r="Y53" s="30">
        <v>1.9245463907436734E-2</v>
      </c>
      <c r="Z53" s="30">
        <v>1.9245463907436734E-2</v>
      </c>
      <c r="AA53" s="30">
        <v>1.9245463907436734E-2</v>
      </c>
      <c r="AB53" s="30">
        <v>1.9245463907436734E-2</v>
      </c>
      <c r="AC53" s="30">
        <v>1.9245463907436734E-2</v>
      </c>
      <c r="AD53" s="30">
        <v>1.9245463907436734E-2</v>
      </c>
      <c r="AE53" s="30">
        <v>1.9245463907436734E-2</v>
      </c>
      <c r="AF53" s="31">
        <v>1.9245463907436734E-2</v>
      </c>
      <c r="AG53" s="27"/>
      <c r="AH53" s="27"/>
      <c r="AI53" s="16"/>
      <c r="AJ53" s="18"/>
      <c r="AK53" s="18"/>
      <c r="AL53" s="18"/>
    </row>
    <row r="54" spans="1:38" ht="15" x14ac:dyDescent="0.25">
      <c r="A54" s="16"/>
      <c r="B54" s="28" t="s">
        <v>153</v>
      </c>
      <c r="C54" s="29">
        <v>-9.3172865136736144E-2</v>
      </c>
      <c r="D54" s="30">
        <v>-4.2192993173890768E-2</v>
      </c>
      <c r="E54" s="30">
        <v>-3.6012152737746363E-2</v>
      </c>
      <c r="F54" s="30">
        <v>-7.0043051005603638E-2</v>
      </c>
      <c r="G54" s="30">
        <v>-0.11671450243519962</v>
      </c>
      <c r="H54" s="30">
        <v>-0.14078327588144374</v>
      </c>
      <c r="I54" s="30">
        <v>-0.18979900721158605</v>
      </c>
      <c r="J54" s="30">
        <v>-0.22662818097196619</v>
      </c>
      <c r="K54" s="30">
        <v>-0.26443392933810833</v>
      </c>
      <c r="L54" s="30">
        <v>-0.26443392933810839</v>
      </c>
      <c r="M54" s="30">
        <v>-0.26443392933810839</v>
      </c>
      <c r="N54" s="30">
        <v>-0.26443392933810839</v>
      </c>
      <c r="O54" s="30">
        <v>-0.26443392933810839</v>
      </c>
      <c r="P54" s="30">
        <v>-0.26443392933810839</v>
      </c>
      <c r="Q54" s="30">
        <v>-0.26443392933810839</v>
      </c>
      <c r="R54" s="30">
        <v>-0.26443392933810839</v>
      </c>
      <c r="S54" s="30">
        <v>-0.26443392933810839</v>
      </c>
      <c r="T54" s="30">
        <v>-0.26443392933810839</v>
      </c>
      <c r="U54" s="30">
        <v>-0.26443392933810839</v>
      </c>
      <c r="V54" s="30">
        <v>-0.26443392933810839</v>
      </c>
      <c r="W54" s="30">
        <v>-0.26443392933810839</v>
      </c>
      <c r="X54" s="30">
        <v>-0.26443392933810839</v>
      </c>
      <c r="Y54" s="30">
        <v>-0.26443392933810839</v>
      </c>
      <c r="Z54" s="30">
        <v>-0.26443392933810839</v>
      </c>
      <c r="AA54" s="30">
        <v>-0.26443392933810839</v>
      </c>
      <c r="AB54" s="30">
        <v>-0.26443392933810839</v>
      </c>
      <c r="AC54" s="30">
        <v>-0.26443392933810839</v>
      </c>
      <c r="AD54" s="30">
        <v>-0.26443392933810839</v>
      </c>
      <c r="AE54" s="30">
        <v>-0.26443392933810839</v>
      </c>
      <c r="AF54" s="31">
        <v>-0.26443392933810839</v>
      </c>
      <c r="AG54" s="27"/>
      <c r="AH54" s="27"/>
      <c r="AI54" s="16"/>
      <c r="AJ54" s="18"/>
      <c r="AK54" s="18"/>
      <c r="AL54" s="18"/>
    </row>
    <row r="55" spans="1:38" ht="15" x14ac:dyDescent="0.25">
      <c r="A55" s="16"/>
      <c r="B55" s="32" t="s">
        <v>154</v>
      </c>
      <c r="C55" s="33">
        <v>0.25180931477270901</v>
      </c>
      <c r="D55" s="34">
        <v>0.26451989542479565</v>
      </c>
      <c r="E55" s="34">
        <v>0.28277665522097006</v>
      </c>
      <c r="F55" s="34">
        <v>0.28878016583822208</v>
      </c>
      <c r="G55" s="34">
        <v>0.2911067570994661</v>
      </c>
      <c r="H55" s="34">
        <v>0.28937574123877141</v>
      </c>
      <c r="I55" s="34">
        <v>0.28716747785514618</v>
      </c>
      <c r="J55" s="34">
        <v>0.28622076795851248</v>
      </c>
      <c r="K55" s="34">
        <v>0.28502395824579763</v>
      </c>
      <c r="L55" s="34">
        <v>0.28444484884839011</v>
      </c>
      <c r="M55" s="34">
        <v>0.28444484884839011</v>
      </c>
      <c r="N55" s="34">
        <v>0.28444484884839011</v>
      </c>
      <c r="O55" s="34">
        <v>0.28444484884839011</v>
      </c>
      <c r="P55" s="34">
        <v>0.28444484884839011</v>
      </c>
      <c r="Q55" s="34">
        <v>0.28444484884839011</v>
      </c>
      <c r="R55" s="34">
        <v>0.28444484884839011</v>
      </c>
      <c r="S55" s="34">
        <v>0.28444484884839011</v>
      </c>
      <c r="T55" s="34">
        <v>0.28444484884839011</v>
      </c>
      <c r="U55" s="34">
        <v>0.28444484884839011</v>
      </c>
      <c r="V55" s="34">
        <v>0.28444484884839011</v>
      </c>
      <c r="W55" s="34">
        <v>0.28444484884839011</v>
      </c>
      <c r="X55" s="34">
        <v>0.28444484884839011</v>
      </c>
      <c r="Y55" s="34">
        <v>0.28444484884839011</v>
      </c>
      <c r="Z55" s="34">
        <v>0.28444484884839011</v>
      </c>
      <c r="AA55" s="34">
        <v>0.28444484884839011</v>
      </c>
      <c r="AB55" s="34">
        <v>0.28444484884839011</v>
      </c>
      <c r="AC55" s="34">
        <v>0.28444484884839011</v>
      </c>
      <c r="AD55" s="34">
        <v>0.28444484884839011</v>
      </c>
      <c r="AE55" s="34">
        <v>0.28444484884839011</v>
      </c>
      <c r="AF55" s="35">
        <v>0.28444484884839011</v>
      </c>
      <c r="AG55" s="27"/>
      <c r="AH55" s="27"/>
      <c r="AI55" s="16"/>
      <c r="AJ55" s="18"/>
      <c r="AK55" s="18"/>
      <c r="AL55" s="18"/>
    </row>
    <row r="56" spans="1:38" ht="15" x14ac:dyDescent="0.25">
      <c r="A56" s="16"/>
      <c r="B56" s="28" t="s">
        <v>155</v>
      </c>
      <c r="C56" s="29">
        <v>-0.1308586146736368</v>
      </c>
      <c r="D56" s="30">
        <v>-0.18891345417282274</v>
      </c>
      <c r="E56" s="30">
        <v>-0.2161169697867594</v>
      </c>
      <c r="F56" s="30">
        <v>-0.2244261928131277</v>
      </c>
      <c r="G56" s="30">
        <v>-0.23524943517969271</v>
      </c>
      <c r="H56" s="30">
        <v>-0.27084377354849509</v>
      </c>
      <c r="I56" s="30">
        <v>-0.25299171418540195</v>
      </c>
      <c r="J56" s="30">
        <v>-0.28526124315011719</v>
      </c>
      <c r="K56" s="30">
        <v>-0.29544631880064987</v>
      </c>
      <c r="L56" s="30">
        <v>-0.27226356923617312</v>
      </c>
      <c r="M56" s="30">
        <v>-0.27226356923617312</v>
      </c>
      <c r="N56" s="30">
        <v>-0.27226356923617312</v>
      </c>
      <c r="O56" s="30">
        <v>-0.27226356923617312</v>
      </c>
      <c r="P56" s="30">
        <v>-0.27226356923617312</v>
      </c>
      <c r="Q56" s="30">
        <v>-0.27226356923617312</v>
      </c>
      <c r="R56" s="30">
        <v>-0.27226356923617312</v>
      </c>
      <c r="S56" s="30">
        <v>-0.27226356923617312</v>
      </c>
      <c r="T56" s="30">
        <v>-0.27226356923617312</v>
      </c>
      <c r="U56" s="30">
        <v>-0.27226356923617312</v>
      </c>
      <c r="V56" s="30">
        <v>-0.27226356923617312</v>
      </c>
      <c r="W56" s="30">
        <v>-0.27226356923617312</v>
      </c>
      <c r="X56" s="30">
        <v>-0.27226356923617312</v>
      </c>
      <c r="Y56" s="30">
        <v>-0.27226356923617312</v>
      </c>
      <c r="Z56" s="30">
        <v>-0.27226356923617312</v>
      </c>
      <c r="AA56" s="30">
        <v>-0.27226356923617312</v>
      </c>
      <c r="AB56" s="30">
        <v>-0.27226356923617312</v>
      </c>
      <c r="AC56" s="30">
        <v>-0.27226356923617312</v>
      </c>
      <c r="AD56" s="30">
        <v>-0.27226356923617312</v>
      </c>
      <c r="AE56" s="30">
        <v>-0.27226356923617312</v>
      </c>
      <c r="AF56" s="31">
        <v>-0.27226356923617312</v>
      </c>
      <c r="AG56" s="27"/>
      <c r="AH56" s="27"/>
      <c r="AI56" s="16"/>
      <c r="AJ56" s="18"/>
      <c r="AK56" s="18"/>
      <c r="AL56" s="18"/>
    </row>
    <row r="57" spans="1:38" ht="15" x14ac:dyDescent="0.25">
      <c r="A57" s="16"/>
      <c r="B57" s="28" t="s">
        <v>156</v>
      </c>
      <c r="C57" s="29">
        <v>-0.17586342143188022</v>
      </c>
      <c r="D57" s="30">
        <v>-0.27068214461507351</v>
      </c>
      <c r="E57" s="30">
        <v>-0.27773905990314912</v>
      </c>
      <c r="F57" s="30">
        <v>-0.2679165103469921</v>
      </c>
      <c r="G57" s="30">
        <v>-0.23410463804842851</v>
      </c>
      <c r="H57" s="30">
        <v>-0.1934223189396907</v>
      </c>
      <c r="I57" s="30">
        <v>-0.1699093691186038</v>
      </c>
      <c r="J57" s="30">
        <v>-0.14672233658106437</v>
      </c>
      <c r="K57" s="30">
        <v>-0.10180613057683109</v>
      </c>
      <c r="L57" s="30">
        <v>-6.6833596377286017E-2</v>
      </c>
      <c r="M57" s="30">
        <v>-6.6833596377286017E-2</v>
      </c>
      <c r="N57" s="30">
        <v>-6.6833596377286017E-2</v>
      </c>
      <c r="O57" s="30">
        <v>-6.6833596377286017E-2</v>
      </c>
      <c r="P57" s="30">
        <v>-6.6833596377286017E-2</v>
      </c>
      <c r="Q57" s="30">
        <v>-6.6833596377286017E-2</v>
      </c>
      <c r="R57" s="30">
        <v>-6.6833596377286017E-2</v>
      </c>
      <c r="S57" s="30">
        <v>-6.6833596377286017E-2</v>
      </c>
      <c r="T57" s="30">
        <v>-6.6833596377286017E-2</v>
      </c>
      <c r="U57" s="30">
        <v>-6.6833596377286017E-2</v>
      </c>
      <c r="V57" s="30">
        <v>-6.6833596377286017E-2</v>
      </c>
      <c r="W57" s="30">
        <v>-6.6833596377286017E-2</v>
      </c>
      <c r="X57" s="30">
        <v>-6.6833596377286017E-2</v>
      </c>
      <c r="Y57" s="30">
        <v>-6.6833596377286017E-2</v>
      </c>
      <c r="Z57" s="30">
        <v>-6.6833596377286017E-2</v>
      </c>
      <c r="AA57" s="30">
        <v>-6.6833596377286017E-2</v>
      </c>
      <c r="AB57" s="30">
        <v>-6.6833596377286017E-2</v>
      </c>
      <c r="AC57" s="30">
        <v>-6.6833596377286017E-2</v>
      </c>
      <c r="AD57" s="30">
        <v>-6.6833596377286017E-2</v>
      </c>
      <c r="AE57" s="30">
        <v>-6.6833596377286017E-2</v>
      </c>
      <c r="AF57" s="31">
        <v>-6.6833596377286017E-2</v>
      </c>
      <c r="AG57" s="27"/>
      <c r="AH57" s="27"/>
      <c r="AI57" s="16"/>
      <c r="AJ57" s="18"/>
      <c r="AK57" s="18"/>
      <c r="AL57" s="18"/>
    </row>
    <row r="58" spans="1:38" ht="15" x14ac:dyDescent="0.25">
      <c r="A58" s="16"/>
      <c r="B58" s="28" t="s">
        <v>157</v>
      </c>
      <c r="C58" s="29">
        <v>0.17792627164805602</v>
      </c>
      <c r="D58" s="30">
        <v>0.24191113779322579</v>
      </c>
      <c r="E58" s="30">
        <v>0.26701100697331648</v>
      </c>
      <c r="F58" s="30">
        <v>0.26755722398975146</v>
      </c>
      <c r="G58" s="30">
        <v>0.26203909043168377</v>
      </c>
      <c r="H58" s="30">
        <v>0.28758184067671416</v>
      </c>
      <c r="I58" s="30">
        <v>0.34387608853609392</v>
      </c>
      <c r="J58" s="30">
        <v>0.38503756675042605</v>
      </c>
      <c r="K58" s="30">
        <v>0.40606264462766872</v>
      </c>
      <c r="L58" s="30">
        <v>0.44563670899474733</v>
      </c>
      <c r="M58" s="30">
        <v>0.44563670899474733</v>
      </c>
      <c r="N58" s="30">
        <v>0.44563670899474733</v>
      </c>
      <c r="O58" s="30">
        <v>0.44563670899474733</v>
      </c>
      <c r="P58" s="30">
        <v>0.44563670899474733</v>
      </c>
      <c r="Q58" s="30">
        <v>0.44563670899474733</v>
      </c>
      <c r="R58" s="30">
        <v>0.44563670899474733</v>
      </c>
      <c r="S58" s="30">
        <v>0.44563670899474733</v>
      </c>
      <c r="T58" s="30">
        <v>0.44563670899474733</v>
      </c>
      <c r="U58" s="30">
        <v>0.44563670899474733</v>
      </c>
      <c r="V58" s="30">
        <v>0.44563670899474733</v>
      </c>
      <c r="W58" s="30">
        <v>0.44563670899474733</v>
      </c>
      <c r="X58" s="30">
        <v>0.44563670899474733</v>
      </c>
      <c r="Y58" s="30">
        <v>0.44563670899474733</v>
      </c>
      <c r="Z58" s="30">
        <v>0.44563670899474733</v>
      </c>
      <c r="AA58" s="30">
        <v>0.44563670899474733</v>
      </c>
      <c r="AB58" s="30">
        <v>0.44563670899474733</v>
      </c>
      <c r="AC58" s="30">
        <v>0.44563670899474733</v>
      </c>
      <c r="AD58" s="30">
        <v>0.44563670899474733</v>
      </c>
      <c r="AE58" s="30">
        <v>0.44563670899474733</v>
      </c>
      <c r="AF58" s="31">
        <v>0.44563670899474733</v>
      </c>
      <c r="AG58" s="27"/>
      <c r="AH58" s="27"/>
      <c r="AI58" s="16"/>
      <c r="AJ58" s="18"/>
      <c r="AK58" s="18"/>
      <c r="AL58" s="18"/>
    </row>
    <row r="59" spans="1:38" ht="15" x14ac:dyDescent="0.25">
      <c r="A59" s="16"/>
      <c r="B59" s="28" t="s">
        <v>158</v>
      </c>
      <c r="C59" s="29">
        <v>0.26966199723874762</v>
      </c>
      <c r="D59" s="30">
        <v>0.33563159505646523</v>
      </c>
      <c r="E59" s="30">
        <v>0.34280890082854915</v>
      </c>
      <c r="F59" s="30">
        <v>0.39598280518072715</v>
      </c>
      <c r="G59" s="30">
        <v>0.42872735555312236</v>
      </c>
      <c r="H59" s="30">
        <v>0.43721589050008519</v>
      </c>
      <c r="I59" s="30">
        <v>0.44570442544704791</v>
      </c>
      <c r="J59" s="30">
        <v>0.44570442544704791</v>
      </c>
      <c r="K59" s="30">
        <v>0.44570442544704791</v>
      </c>
      <c r="L59" s="30">
        <v>0.44570442544704791</v>
      </c>
      <c r="M59" s="30">
        <v>0.44570442544704791</v>
      </c>
      <c r="N59" s="30">
        <v>0.44570442544704791</v>
      </c>
      <c r="O59" s="30">
        <v>0.44570442544704791</v>
      </c>
      <c r="P59" s="30">
        <v>0.44570442544704791</v>
      </c>
      <c r="Q59" s="30">
        <v>0.44570442544704791</v>
      </c>
      <c r="R59" s="30">
        <v>0.44570442544704791</v>
      </c>
      <c r="S59" s="30">
        <v>0.44570442544704791</v>
      </c>
      <c r="T59" s="30">
        <v>0.44570442544704791</v>
      </c>
      <c r="U59" s="30">
        <v>0.44570442544704791</v>
      </c>
      <c r="V59" s="30">
        <v>0.44570442544704791</v>
      </c>
      <c r="W59" s="30">
        <v>0.44570442544704791</v>
      </c>
      <c r="X59" s="30">
        <v>0.44570442544704791</v>
      </c>
      <c r="Y59" s="30">
        <v>0.44570442544704791</v>
      </c>
      <c r="Z59" s="30">
        <v>0.44570442544704791</v>
      </c>
      <c r="AA59" s="30">
        <v>0.44570442544704791</v>
      </c>
      <c r="AB59" s="30">
        <v>0.44570442544704791</v>
      </c>
      <c r="AC59" s="30">
        <v>0.44570442544704791</v>
      </c>
      <c r="AD59" s="30">
        <v>0.44570442544704791</v>
      </c>
      <c r="AE59" s="30">
        <v>0.44570442544704791</v>
      </c>
      <c r="AF59" s="31">
        <v>0.44570442544704791</v>
      </c>
      <c r="AG59" s="27"/>
      <c r="AH59" s="27"/>
      <c r="AI59" s="16"/>
      <c r="AJ59" s="18"/>
      <c r="AK59" s="18"/>
      <c r="AL59" s="18"/>
    </row>
    <row r="60" spans="1:38" ht="15" x14ac:dyDescent="0.25">
      <c r="A60" s="16"/>
      <c r="B60" s="32" t="s">
        <v>159</v>
      </c>
      <c r="C60" s="33">
        <v>0.12060393902825137</v>
      </c>
      <c r="D60" s="34">
        <v>0.1206035594685967</v>
      </c>
      <c r="E60" s="34">
        <v>0.12060336968877154</v>
      </c>
      <c r="F60" s="34">
        <v>0.12060336968877193</v>
      </c>
      <c r="G60" s="34">
        <v>0.12060280034929192</v>
      </c>
      <c r="H60" s="34">
        <v>0.12060261056946583</v>
      </c>
      <c r="I60" s="34">
        <v>0.12060223100981378</v>
      </c>
      <c r="J60" s="34">
        <v>0.12060147189050482</v>
      </c>
      <c r="K60" s="34">
        <v>0.12060052299137082</v>
      </c>
      <c r="L60" s="34">
        <v>0.11684421086872475</v>
      </c>
      <c r="M60" s="34">
        <v>0.11684421086872475</v>
      </c>
      <c r="N60" s="34">
        <v>0.11684421086872475</v>
      </c>
      <c r="O60" s="34">
        <v>0.11684421086872475</v>
      </c>
      <c r="P60" s="34">
        <v>0.11684421086872475</v>
      </c>
      <c r="Q60" s="34">
        <v>0.11684421086872475</v>
      </c>
      <c r="R60" s="34">
        <v>0.11684421086872475</v>
      </c>
      <c r="S60" s="34">
        <v>0.11684421086872475</v>
      </c>
      <c r="T60" s="34">
        <v>0.11684421086872475</v>
      </c>
      <c r="U60" s="34">
        <v>0.11684421086872475</v>
      </c>
      <c r="V60" s="34">
        <v>0.11684421086872475</v>
      </c>
      <c r="W60" s="34">
        <v>0.11684421086872475</v>
      </c>
      <c r="X60" s="34">
        <v>0.11684421086872475</v>
      </c>
      <c r="Y60" s="34">
        <v>0.11684421086872475</v>
      </c>
      <c r="Z60" s="34">
        <v>0.11684421086872475</v>
      </c>
      <c r="AA60" s="34">
        <v>0.11684421086872475</v>
      </c>
      <c r="AB60" s="34">
        <v>0.11684421086872475</v>
      </c>
      <c r="AC60" s="34">
        <v>0.11684421086872475</v>
      </c>
      <c r="AD60" s="34">
        <v>0.11684421086872475</v>
      </c>
      <c r="AE60" s="34">
        <v>0.11684421086872475</v>
      </c>
      <c r="AF60" s="35">
        <v>0.11684421086872475</v>
      </c>
      <c r="AG60" s="27"/>
      <c r="AH60" s="27"/>
      <c r="AI60" s="16"/>
      <c r="AJ60" s="18"/>
      <c r="AK60" s="18"/>
      <c r="AL60" s="18"/>
    </row>
    <row r="61" spans="1:38" ht="15" x14ac:dyDescent="0.25">
      <c r="A61" s="16"/>
      <c r="B61" s="28" t="s">
        <v>160</v>
      </c>
      <c r="C61" s="29">
        <v>2.6938084914860785E-2</v>
      </c>
      <c r="D61" s="30">
        <v>-9.3601146486428824E-2</v>
      </c>
      <c r="E61" s="30">
        <v>-0.18328065699559082</v>
      </c>
      <c r="F61" s="30">
        <v>-0.23154084301519018</v>
      </c>
      <c r="G61" s="30">
        <v>-0.21953393505532773</v>
      </c>
      <c r="H61" s="30">
        <v>-0.20237788005396129</v>
      </c>
      <c r="I61" s="30">
        <v>-0.18522182505259491</v>
      </c>
      <c r="J61" s="30">
        <v>-6.3698012876542698E-2</v>
      </c>
      <c r="K61" s="30">
        <v>-8.5971835720827339E-2</v>
      </c>
      <c r="L61" s="30">
        <v>-9.0420962818745246E-2</v>
      </c>
      <c r="M61" s="30">
        <v>-9.0420962818745246E-2</v>
      </c>
      <c r="N61" s="30">
        <v>-9.0420962818745246E-2</v>
      </c>
      <c r="O61" s="30">
        <v>-9.0420962818745246E-2</v>
      </c>
      <c r="P61" s="30">
        <v>-9.0420962818745246E-2</v>
      </c>
      <c r="Q61" s="30">
        <v>-9.0420962818745246E-2</v>
      </c>
      <c r="R61" s="30">
        <v>-9.0420962818745246E-2</v>
      </c>
      <c r="S61" s="30">
        <v>-9.0420962818745246E-2</v>
      </c>
      <c r="T61" s="30">
        <v>-9.0420962818745246E-2</v>
      </c>
      <c r="U61" s="30">
        <v>-9.0420962818745246E-2</v>
      </c>
      <c r="V61" s="30">
        <v>-9.0420962818745246E-2</v>
      </c>
      <c r="W61" s="30">
        <v>-9.0420962818745246E-2</v>
      </c>
      <c r="X61" s="30">
        <v>-9.0420962818745246E-2</v>
      </c>
      <c r="Y61" s="30">
        <v>-9.0420962818745246E-2</v>
      </c>
      <c r="Z61" s="30">
        <v>-9.0420962818745246E-2</v>
      </c>
      <c r="AA61" s="30">
        <v>-9.0420962818745246E-2</v>
      </c>
      <c r="AB61" s="30">
        <v>-9.0420962818745246E-2</v>
      </c>
      <c r="AC61" s="30">
        <v>-9.0420962818745246E-2</v>
      </c>
      <c r="AD61" s="30">
        <v>-9.0420962818745246E-2</v>
      </c>
      <c r="AE61" s="30">
        <v>-9.0420962818745246E-2</v>
      </c>
      <c r="AF61" s="31">
        <v>-9.0420962818745246E-2</v>
      </c>
      <c r="AG61" s="27"/>
      <c r="AH61" s="27"/>
      <c r="AI61" s="16"/>
      <c r="AJ61" s="18"/>
      <c r="AK61" s="18"/>
      <c r="AL61" s="18"/>
    </row>
    <row r="62" spans="1:38" ht="15" x14ac:dyDescent="0.25">
      <c r="A62" s="16"/>
      <c r="B62" s="28" t="s">
        <v>161</v>
      </c>
      <c r="C62" s="29">
        <v>-0.3848118189063458</v>
      </c>
      <c r="D62" s="30">
        <v>-0.22697472518259007</v>
      </c>
      <c r="E62" s="30">
        <v>-0.16549378855063518</v>
      </c>
      <c r="F62" s="30">
        <v>-0.13727075853419926</v>
      </c>
      <c r="G62" s="30">
        <v>-0.12303666097207926</v>
      </c>
      <c r="H62" s="30">
        <v>-0.10436378356310388</v>
      </c>
      <c r="I62" s="30">
        <v>-9.3660406771156529E-2</v>
      </c>
      <c r="J62" s="30">
        <v>-9.7659128626091898E-2</v>
      </c>
      <c r="K62" s="30">
        <v>-9.8946163883742083E-2</v>
      </c>
      <c r="L62" s="30">
        <v>-8.3578451630737335E-2</v>
      </c>
      <c r="M62" s="30">
        <v>-8.3578451630737335E-2</v>
      </c>
      <c r="N62" s="30">
        <v>-8.3578451630737335E-2</v>
      </c>
      <c r="O62" s="30">
        <v>-8.3578451630737335E-2</v>
      </c>
      <c r="P62" s="30">
        <v>-8.3578451630737335E-2</v>
      </c>
      <c r="Q62" s="30">
        <v>-8.3578451630737335E-2</v>
      </c>
      <c r="R62" s="30">
        <v>-8.3578451630737335E-2</v>
      </c>
      <c r="S62" s="30">
        <v>-8.3578451630737335E-2</v>
      </c>
      <c r="T62" s="30">
        <v>-8.3578451630737335E-2</v>
      </c>
      <c r="U62" s="30">
        <v>-8.3578451630737335E-2</v>
      </c>
      <c r="V62" s="30">
        <v>-8.3578451630737335E-2</v>
      </c>
      <c r="W62" s="30">
        <v>-8.3578451630737335E-2</v>
      </c>
      <c r="X62" s="30">
        <v>-8.3578451630737335E-2</v>
      </c>
      <c r="Y62" s="30">
        <v>-8.3578451630737335E-2</v>
      </c>
      <c r="Z62" s="30">
        <v>-8.3578451630737335E-2</v>
      </c>
      <c r="AA62" s="30">
        <v>-8.3578451630737335E-2</v>
      </c>
      <c r="AB62" s="30">
        <v>-8.3578451630737335E-2</v>
      </c>
      <c r="AC62" s="30">
        <v>-8.3578451630737335E-2</v>
      </c>
      <c r="AD62" s="30">
        <v>-8.3578451630737335E-2</v>
      </c>
      <c r="AE62" s="30">
        <v>-8.3578451630737335E-2</v>
      </c>
      <c r="AF62" s="31">
        <v>-8.3578451630737335E-2</v>
      </c>
      <c r="AG62" s="27"/>
      <c r="AH62" s="27"/>
      <c r="AI62" s="16"/>
      <c r="AJ62" s="18"/>
      <c r="AK62" s="18"/>
      <c r="AL62" s="18"/>
    </row>
    <row r="63" spans="1:38" ht="15" x14ac:dyDescent="0.25">
      <c r="A63" s="16"/>
      <c r="B63" s="28" t="s">
        <v>162</v>
      </c>
      <c r="C63" s="29">
        <v>-0.21712375391918534</v>
      </c>
      <c r="D63" s="30">
        <v>-0.2270994170530948</v>
      </c>
      <c r="E63" s="30">
        <v>-0.25325788144519695</v>
      </c>
      <c r="F63" s="30">
        <v>-0.24750992669571287</v>
      </c>
      <c r="G63" s="30">
        <v>-0.25663024896864273</v>
      </c>
      <c r="H63" s="30">
        <v>-0.22914426103195965</v>
      </c>
      <c r="I63" s="30">
        <v>-0.20190837027525169</v>
      </c>
      <c r="J63" s="30">
        <v>-0.1908613493562234</v>
      </c>
      <c r="K63" s="30">
        <v>-0.18650594784699642</v>
      </c>
      <c r="L63" s="30">
        <v>-0.21882382321998953</v>
      </c>
      <c r="M63" s="30">
        <v>-0.21882382321998953</v>
      </c>
      <c r="N63" s="30">
        <v>-0.21882382321998953</v>
      </c>
      <c r="O63" s="30">
        <v>-0.21882382321998953</v>
      </c>
      <c r="P63" s="30">
        <v>-0.21882382321998953</v>
      </c>
      <c r="Q63" s="30">
        <v>-0.21882382321998953</v>
      </c>
      <c r="R63" s="30">
        <v>-0.21882382321998953</v>
      </c>
      <c r="S63" s="30">
        <v>-0.21882382321998953</v>
      </c>
      <c r="T63" s="30">
        <v>-0.21882382321998953</v>
      </c>
      <c r="U63" s="30">
        <v>-0.21882382321998953</v>
      </c>
      <c r="V63" s="30">
        <v>-0.21882382321998953</v>
      </c>
      <c r="W63" s="30">
        <v>-0.21882382321998953</v>
      </c>
      <c r="X63" s="30">
        <v>-0.21882382321998953</v>
      </c>
      <c r="Y63" s="30">
        <v>-0.21882382321998953</v>
      </c>
      <c r="Z63" s="30">
        <v>-0.21882382321998953</v>
      </c>
      <c r="AA63" s="30">
        <v>-0.21882382321998953</v>
      </c>
      <c r="AB63" s="30">
        <v>-0.21882382321998953</v>
      </c>
      <c r="AC63" s="30">
        <v>-0.21882382321998953</v>
      </c>
      <c r="AD63" s="30">
        <v>-0.21882382321998953</v>
      </c>
      <c r="AE63" s="30">
        <v>-0.21882382321998953</v>
      </c>
      <c r="AF63" s="31">
        <v>-0.21882382321998953</v>
      </c>
      <c r="AG63" s="27"/>
      <c r="AH63" s="27"/>
      <c r="AI63" s="16"/>
      <c r="AJ63" s="18"/>
      <c r="AK63" s="18"/>
      <c r="AL63" s="18"/>
    </row>
    <row r="64" spans="1:38" ht="15" x14ac:dyDescent="0.25">
      <c r="A64" s="15"/>
      <c r="B64" s="40"/>
      <c r="C64" s="41"/>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3"/>
      <c r="AG64" s="15"/>
      <c r="AH64" s="15"/>
      <c r="AI64" s="15"/>
    </row>
    <row r="65" spans="1:35" ht="15" x14ac:dyDescent="0.25">
      <c r="A65" s="15"/>
      <c r="B65" s="40"/>
      <c r="C65" s="41"/>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3"/>
      <c r="AG65" s="15"/>
      <c r="AH65" s="15"/>
      <c r="AI65" s="15"/>
    </row>
    <row r="66" spans="1:35" ht="15" x14ac:dyDescent="0.25">
      <c r="A66" s="15"/>
      <c r="B66" s="40"/>
      <c r="C66" s="41"/>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3"/>
      <c r="AG66" s="15"/>
      <c r="AH66" s="15"/>
      <c r="AI66" s="15"/>
    </row>
    <row r="67" spans="1:35" ht="15" x14ac:dyDescent="0.25">
      <c r="A67" s="15"/>
      <c r="B67" s="40"/>
      <c r="C67" s="41"/>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3"/>
      <c r="AG67" s="15"/>
      <c r="AH67" s="15"/>
      <c r="AI67" s="15"/>
    </row>
    <row r="68" spans="1:35" ht="15.75" thickBot="1" x14ac:dyDescent="0.3">
      <c r="A68" s="15"/>
      <c r="B68" s="44"/>
      <c r="C68" s="45"/>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7"/>
      <c r="AG68" s="15"/>
      <c r="AH68" s="15"/>
      <c r="AI68" s="15"/>
    </row>
    <row r="69" spans="1:35" ht="15" x14ac:dyDescent="0.25">
      <c r="A69" s="15"/>
      <c r="B69" s="15"/>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15"/>
      <c r="AH69" s="15"/>
      <c r="AI69" s="15"/>
    </row>
    <row r="70" spans="1:35" ht="15" x14ac:dyDescent="0.25">
      <c r="A70" s="15"/>
      <c r="B70" s="15"/>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15"/>
      <c r="AH70" s="15"/>
      <c r="AI70" s="15"/>
    </row>
    <row r="71" spans="1:35" ht="15" x14ac:dyDescent="0.25"/>
    <row r="72" spans="1:35" ht="15" x14ac:dyDescent="0.25"/>
    <row r="73" spans="1:35" ht="15" hidden="1" x14ac:dyDescent="0.25"/>
    <row r="74" spans="1:35" ht="15" hidden="1" x14ac:dyDescent="0.25"/>
    <row r="75" spans="1:35" ht="15" hidden="1" x14ac:dyDescent="0.25"/>
    <row r="76" spans="1:35" ht="15" hidden="1" x14ac:dyDescent="0.25"/>
    <row r="77" spans="1:35" ht="15" hidden="1" x14ac:dyDescent="0.25"/>
    <row r="78" spans="1:35" ht="15" hidden="1" x14ac:dyDescent="0.25"/>
    <row r="79" spans="1:35" ht="15" hidden="1" x14ac:dyDescent="0.25"/>
    <row r="80" spans="1:35" ht="15" hidden="1" x14ac:dyDescent="0.25"/>
    <row r="81" spans="3:32" ht="15" hidden="1" x14ac:dyDescent="0.25">
      <c r="C81"/>
      <c r="D81"/>
      <c r="E81"/>
      <c r="F81"/>
      <c r="G81"/>
      <c r="H81"/>
      <c r="I81"/>
      <c r="J81"/>
      <c r="K81"/>
      <c r="L81"/>
      <c r="M81"/>
      <c r="N81"/>
      <c r="O81"/>
      <c r="P81"/>
      <c r="Q81"/>
      <c r="R81"/>
      <c r="S81"/>
      <c r="T81"/>
      <c r="U81"/>
      <c r="V81"/>
      <c r="W81"/>
      <c r="X81"/>
      <c r="Y81"/>
      <c r="Z81"/>
      <c r="AA81"/>
      <c r="AB81"/>
      <c r="AC81"/>
      <c r="AD81"/>
      <c r="AE81"/>
      <c r="AF81"/>
    </row>
    <row r="82" spans="3:32" ht="15" hidden="1" x14ac:dyDescent="0.25">
      <c r="C82"/>
      <c r="D82"/>
      <c r="E82"/>
      <c r="F82"/>
      <c r="G82"/>
      <c r="H82"/>
      <c r="I82"/>
      <c r="J82"/>
      <c r="K82"/>
      <c r="L82"/>
      <c r="M82"/>
      <c r="N82"/>
      <c r="O82"/>
      <c r="P82"/>
      <c r="Q82"/>
      <c r="R82"/>
      <c r="S82"/>
      <c r="T82"/>
      <c r="U82"/>
      <c r="V82"/>
      <c r="W82"/>
      <c r="X82"/>
      <c r="Y82"/>
      <c r="Z82"/>
      <c r="AA82"/>
      <c r="AB82"/>
      <c r="AC82"/>
      <c r="AD82"/>
      <c r="AE82"/>
      <c r="AF82"/>
    </row>
    <row r="83" spans="3:32" ht="15" hidden="1" x14ac:dyDescent="0.25">
      <c r="C83"/>
      <c r="D83"/>
      <c r="E83"/>
      <c r="F83"/>
      <c r="G83"/>
      <c r="H83"/>
      <c r="I83"/>
      <c r="J83"/>
      <c r="K83"/>
      <c r="L83"/>
      <c r="M83"/>
      <c r="N83"/>
      <c r="O83"/>
      <c r="P83"/>
      <c r="Q83"/>
      <c r="R83"/>
      <c r="S83"/>
      <c r="T83"/>
      <c r="U83"/>
      <c r="V83"/>
      <c r="W83"/>
      <c r="X83"/>
      <c r="Y83"/>
      <c r="Z83"/>
      <c r="AA83"/>
      <c r="AB83"/>
      <c r="AC83"/>
      <c r="AD83"/>
      <c r="AE83"/>
      <c r="AF83"/>
    </row>
    <row r="84" spans="3:32" ht="15" hidden="1" x14ac:dyDescent="0.25">
      <c r="C84"/>
      <c r="D84"/>
      <c r="E84"/>
      <c r="F84"/>
      <c r="G84"/>
      <c r="H84"/>
      <c r="I84"/>
      <c r="J84"/>
      <c r="K84"/>
      <c r="L84"/>
      <c r="M84"/>
      <c r="N84"/>
      <c r="O84"/>
      <c r="P84"/>
      <c r="Q84"/>
      <c r="R84"/>
      <c r="S84"/>
      <c r="T84"/>
      <c r="U84"/>
      <c r="V84"/>
      <c r="W84"/>
      <c r="X84"/>
      <c r="Y84"/>
      <c r="Z84"/>
      <c r="AA84"/>
      <c r="AB84"/>
      <c r="AC84"/>
      <c r="AD84"/>
      <c r="AE84"/>
      <c r="AF84"/>
    </row>
    <row r="85" spans="3:32" ht="15" hidden="1" x14ac:dyDescent="0.25">
      <c r="C85"/>
      <c r="D85"/>
      <c r="E85"/>
      <c r="F85"/>
      <c r="G85"/>
      <c r="H85"/>
      <c r="I85"/>
      <c r="J85"/>
      <c r="K85"/>
      <c r="L85"/>
      <c r="M85"/>
      <c r="N85"/>
      <c r="O85"/>
      <c r="P85"/>
      <c r="Q85"/>
      <c r="R85"/>
      <c r="S85"/>
      <c r="T85"/>
      <c r="U85"/>
      <c r="V85"/>
      <c r="W85"/>
      <c r="X85"/>
      <c r="Y85"/>
      <c r="Z85"/>
      <c r="AA85"/>
      <c r="AB85"/>
      <c r="AC85"/>
      <c r="AD85"/>
      <c r="AE85"/>
      <c r="AF85"/>
    </row>
    <row r="86" spans="3:32" ht="15" hidden="1" x14ac:dyDescent="0.25">
      <c r="C86"/>
      <c r="D86"/>
      <c r="E86"/>
      <c r="F86"/>
      <c r="G86"/>
      <c r="H86"/>
      <c r="I86"/>
      <c r="J86"/>
      <c r="K86"/>
      <c r="L86"/>
      <c r="M86"/>
      <c r="N86"/>
      <c r="O86"/>
      <c r="P86"/>
      <c r="Q86"/>
      <c r="R86"/>
      <c r="S86"/>
      <c r="T86"/>
      <c r="U86"/>
      <c r="V86"/>
      <c r="W86"/>
      <c r="X86"/>
      <c r="Y86"/>
      <c r="Z86"/>
      <c r="AA86"/>
      <c r="AB86"/>
      <c r="AC86"/>
      <c r="AD86"/>
      <c r="AE86"/>
      <c r="AF86"/>
    </row>
    <row r="87" spans="3:32" ht="15" hidden="1" x14ac:dyDescent="0.25">
      <c r="C87"/>
      <c r="D87"/>
      <c r="E87"/>
      <c r="F87"/>
      <c r="G87"/>
      <c r="H87"/>
      <c r="I87"/>
      <c r="J87"/>
      <c r="K87"/>
      <c r="L87"/>
      <c r="M87"/>
      <c r="N87"/>
      <c r="O87"/>
      <c r="P87"/>
      <c r="Q87"/>
      <c r="R87"/>
      <c r="S87"/>
      <c r="T87"/>
      <c r="U87"/>
      <c r="V87"/>
      <c r="W87"/>
      <c r="X87"/>
      <c r="Y87"/>
      <c r="Z87"/>
      <c r="AA87"/>
      <c r="AB87"/>
      <c r="AC87"/>
      <c r="AD87"/>
      <c r="AE87"/>
      <c r="AF87"/>
    </row>
    <row r="88" spans="3:32" ht="15" hidden="1" x14ac:dyDescent="0.25">
      <c r="C88"/>
      <c r="D88"/>
      <c r="E88"/>
      <c r="F88"/>
      <c r="G88"/>
      <c r="H88"/>
      <c r="I88"/>
      <c r="J88"/>
      <c r="K88"/>
      <c r="L88"/>
      <c r="M88"/>
      <c r="N88"/>
      <c r="O88"/>
      <c r="P88"/>
      <c r="Q88"/>
      <c r="R88"/>
      <c r="S88"/>
      <c r="T88"/>
      <c r="U88"/>
      <c r="V88"/>
      <c r="W88"/>
      <c r="X88"/>
      <c r="Y88"/>
      <c r="Z88"/>
      <c r="AA88"/>
      <c r="AB88"/>
      <c r="AC88"/>
      <c r="AD88"/>
      <c r="AE88"/>
      <c r="AF88"/>
    </row>
    <row r="89" spans="3:32" ht="15" hidden="1" x14ac:dyDescent="0.25">
      <c r="C89"/>
      <c r="D89"/>
      <c r="E89"/>
      <c r="F89"/>
      <c r="G89"/>
      <c r="H89"/>
      <c r="I89"/>
      <c r="J89"/>
      <c r="K89"/>
      <c r="L89"/>
      <c r="M89"/>
      <c r="N89"/>
      <c r="O89"/>
      <c r="P89"/>
      <c r="Q89"/>
      <c r="R89"/>
      <c r="S89"/>
      <c r="T89"/>
      <c r="U89"/>
      <c r="V89"/>
      <c r="W89"/>
      <c r="X89"/>
      <c r="Y89"/>
      <c r="Z89"/>
      <c r="AA89"/>
      <c r="AB89"/>
      <c r="AC89"/>
      <c r="AD89"/>
      <c r="AE89"/>
      <c r="AF89"/>
    </row>
    <row r="90" spans="3:32" ht="15" hidden="1" x14ac:dyDescent="0.25">
      <c r="C90"/>
      <c r="D90"/>
      <c r="E90"/>
      <c r="F90"/>
      <c r="G90"/>
      <c r="H90"/>
      <c r="I90"/>
      <c r="J90"/>
      <c r="K90"/>
      <c r="L90"/>
      <c r="M90"/>
      <c r="N90"/>
      <c r="O90"/>
      <c r="P90"/>
      <c r="Q90"/>
      <c r="R90"/>
      <c r="S90"/>
      <c r="T90"/>
      <c r="U90"/>
      <c r="V90"/>
      <c r="W90"/>
      <c r="X90"/>
      <c r="Y90"/>
      <c r="Z90"/>
      <c r="AA90"/>
      <c r="AB90"/>
      <c r="AC90"/>
      <c r="AD90"/>
      <c r="AE90"/>
      <c r="AF90"/>
    </row>
    <row r="91" spans="3:32" ht="15" hidden="1" x14ac:dyDescent="0.25">
      <c r="C91"/>
      <c r="D91"/>
      <c r="E91"/>
      <c r="F91"/>
      <c r="G91"/>
      <c r="H91"/>
      <c r="I91"/>
      <c r="J91"/>
      <c r="K91"/>
      <c r="L91"/>
      <c r="M91"/>
      <c r="N91"/>
      <c r="O91"/>
      <c r="P91"/>
      <c r="Q91"/>
      <c r="R91"/>
      <c r="S91"/>
      <c r="T91"/>
      <c r="U91"/>
      <c r="V91"/>
      <c r="W91"/>
      <c r="X91"/>
      <c r="Y91"/>
      <c r="Z91"/>
      <c r="AA91"/>
      <c r="AB91"/>
      <c r="AC91"/>
      <c r="AD91"/>
      <c r="AE91"/>
      <c r="AF91"/>
    </row>
    <row r="92" spans="3:32" ht="15" hidden="1" x14ac:dyDescent="0.25">
      <c r="C92"/>
      <c r="D92"/>
      <c r="E92"/>
      <c r="F92"/>
      <c r="G92"/>
      <c r="H92"/>
      <c r="I92"/>
      <c r="J92"/>
      <c r="K92"/>
      <c r="L92"/>
      <c r="M92"/>
      <c r="N92"/>
      <c r="O92"/>
      <c r="P92"/>
      <c r="Q92"/>
      <c r="R92"/>
      <c r="S92"/>
      <c r="T92"/>
      <c r="U92"/>
      <c r="V92"/>
      <c r="W92"/>
      <c r="X92"/>
      <c r="Y92"/>
      <c r="Z92"/>
      <c r="AA92"/>
      <c r="AB92"/>
      <c r="AC92"/>
      <c r="AD92"/>
      <c r="AE92"/>
      <c r="AF92"/>
    </row>
    <row r="93" spans="3:32" ht="15" hidden="1" x14ac:dyDescent="0.25">
      <c r="C93"/>
      <c r="D93"/>
      <c r="E93"/>
      <c r="F93"/>
      <c r="G93"/>
      <c r="H93"/>
      <c r="I93"/>
      <c r="J93"/>
      <c r="K93"/>
      <c r="L93"/>
      <c r="M93"/>
      <c r="N93"/>
      <c r="O93"/>
      <c r="P93"/>
      <c r="Q93"/>
      <c r="R93"/>
      <c r="S93"/>
      <c r="T93"/>
      <c r="U93"/>
      <c r="V93"/>
      <c r="W93"/>
      <c r="X93"/>
      <c r="Y93"/>
      <c r="Z93"/>
      <c r="AA93"/>
      <c r="AB93"/>
      <c r="AC93"/>
      <c r="AD93"/>
      <c r="AE93"/>
      <c r="AF93"/>
    </row>
    <row r="94" spans="3:32" ht="15" hidden="1" x14ac:dyDescent="0.25">
      <c r="C94"/>
      <c r="D94"/>
      <c r="E94"/>
      <c r="F94"/>
      <c r="G94"/>
      <c r="H94"/>
      <c r="I94"/>
      <c r="J94"/>
      <c r="K94"/>
      <c r="L94"/>
      <c r="M94"/>
      <c r="N94"/>
      <c r="O94"/>
      <c r="P94"/>
      <c r="Q94"/>
      <c r="R94"/>
      <c r="S94"/>
      <c r="T94"/>
      <c r="U94"/>
      <c r="V94"/>
      <c r="W94"/>
      <c r="X94"/>
      <c r="Y94"/>
      <c r="Z94"/>
      <c r="AA94"/>
      <c r="AB94"/>
      <c r="AC94"/>
      <c r="AD94"/>
      <c r="AE94"/>
      <c r="AF94"/>
    </row>
    <row r="95" spans="3:32" ht="15" hidden="1" x14ac:dyDescent="0.25">
      <c r="C95"/>
      <c r="D95"/>
      <c r="E95"/>
      <c r="F95"/>
      <c r="G95"/>
      <c r="H95"/>
      <c r="I95"/>
      <c r="J95"/>
      <c r="K95"/>
      <c r="L95"/>
      <c r="M95"/>
      <c r="N95"/>
      <c r="O95"/>
      <c r="P95"/>
      <c r="Q95"/>
      <c r="R95"/>
      <c r="S95"/>
      <c r="T95"/>
      <c r="U95"/>
      <c r="V95"/>
      <c r="W95"/>
      <c r="X95"/>
      <c r="Y95"/>
      <c r="Z95"/>
      <c r="AA95"/>
      <c r="AB95"/>
      <c r="AC95"/>
      <c r="AD95"/>
      <c r="AE95"/>
      <c r="AF95"/>
    </row>
    <row r="96" spans="3:32" ht="15" hidden="1" x14ac:dyDescent="0.25">
      <c r="C96"/>
      <c r="D96"/>
      <c r="E96"/>
      <c r="F96"/>
      <c r="G96"/>
      <c r="H96"/>
      <c r="I96"/>
      <c r="J96"/>
      <c r="K96"/>
      <c r="L96"/>
      <c r="M96"/>
      <c r="N96"/>
      <c r="O96"/>
      <c r="P96"/>
      <c r="Q96"/>
      <c r="R96"/>
      <c r="S96"/>
      <c r="T96"/>
      <c r="U96"/>
      <c r="V96"/>
      <c r="W96"/>
      <c r="X96"/>
      <c r="Y96"/>
      <c r="Z96"/>
      <c r="AA96"/>
      <c r="AB96"/>
      <c r="AC96"/>
      <c r="AD96"/>
      <c r="AE96"/>
      <c r="AF96"/>
    </row>
    <row r="97" spans="3:32" ht="15" hidden="1" x14ac:dyDescent="0.25">
      <c r="C97"/>
      <c r="D97"/>
      <c r="E97"/>
      <c r="F97"/>
      <c r="G97"/>
      <c r="H97"/>
      <c r="I97"/>
      <c r="J97"/>
      <c r="K97"/>
      <c r="L97"/>
      <c r="M97"/>
      <c r="N97"/>
      <c r="O97"/>
      <c r="P97"/>
      <c r="Q97"/>
      <c r="R97"/>
      <c r="S97"/>
      <c r="T97"/>
      <c r="U97"/>
      <c r="V97"/>
      <c r="W97"/>
      <c r="X97"/>
      <c r="Y97"/>
      <c r="Z97"/>
      <c r="AA97"/>
      <c r="AB97"/>
      <c r="AC97"/>
      <c r="AD97"/>
      <c r="AE97"/>
      <c r="AF97"/>
    </row>
    <row r="98" spans="3:32" ht="15" hidden="1" x14ac:dyDescent="0.25">
      <c r="C98"/>
      <c r="D98"/>
      <c r="E98"/>
      <c r="F98"/>
      <c r="G98"/>
      <c r="H98"/>
      <c r="I98"/>
      <c r="J98"/>
      <c r="K98"/>
      <c r="L98"/>
      <c r="M98"/>
      <c r="N98"/>
      <c r="O98"/>
      <c r="P98"/>
      <c r="Q98"/>
      <c r="R98"/>
      <c r="S98"/>
      <c r="T98"/>
      <c r="U98"/>
      <c r="V98"/>
      <c r="W98"/>
      <c r="X98"/>
      <c r="Y98"/>
      <c r="Z98"/>
      <c r="AA98"/>
      <c r="AB98"/>
      <c r="AC98"/>
      <c r="AD98"/>
      <c r="AE98"/>
      <c r="AF98"/>
    </row>
    <row r="99" spans="3:32" ht="15" hidden="1" x14ac:dyDescent="0.25">
      <c r="C99"/>
      <c r="D99"/>
      <c r="E99"/>
      <c r="F99"/>
      <c r="G99"/>
      <c r="H99"/>
      <c r="I99"/>
      <c r="J99"/>
      <c r="K99"/>
      <c r="L99"/>
      <c r="M99"/>
      <c r="N99"/>
      <c r="O99"/>
      <c r="P99"/>
      <c r="Q99"/>
      <c r="R99"/>
      <c r="S99"/>
      <c r="T99"/>
      <c r="U99"/>
      <c r="V99"/>
      <c r="W99"/>
      <c r="X99"/>
      <c r="Y99"/>
      <c r="Z99"/>
      <c r="AA99"/>
      <c r="AB99"/>
      <c r="AC99"/>
      <c r="AD99"/>
      <c r="AE99"/>
      <c r="AF99"/>
    </row>
    <row r="100" spans="3:32" ht="15" hidden="1" x14ac:dyDescent="0.25">
      <c r="C100"/>
      <c r="D100"/>
      <c r="E100"/>
      <c r="F100"/>
      <c r="G100"/>
      <c r="H100"/>
      <c r="I100"/>
      <c r="J100"/>
      <c r="K100"/>
      <c r="L100"/>
      <c r="M100"/>
      <c r="N100"/>
      <c r="O100"/>
      <c r="P100"/>
      <c r="Q100"/>
      <c r="R100"/>
      <c r="S100"/>
      <c r="T100"/>
      <c r="U100"/>
      <c r="V100"/>
      <c r="W100"/>
      <c r="X100"/>
      <c r="Y100"/>
      <c r="Z100"/>
      <c r="AA100"/>
      <c r="AB100"/>
      <c r="AC100"/>
      <c r="AD100"/>
      <c r="AE100"/>
      <c r="AF100"/>
    </row>
    <row r="101" spans="3:32" ht="15" hidden="1" x14ac:dyDescent="0.25">
      <c r="C101"/>
      <c r="D101"/>
      <c r="E101"/>
      <c r="F101"/>
      <c r="G101"/>
      <c r="H101"/>
      <c r="I101"/>
      <c r="J101"/>
      <c r="K101"/>
      <c r="L101"/>
      <c r="M101"/>
      <c r="N101"/>
      <c r="O101"/>
      <c r="P101"/>
      <c r="Q101"/>
      <c r="R101"/>
      <c r="S101"/>
      <c r="T101"/>
      <c r="U101"/>
      <c r="V101"/>
      <c r="W101"/>
      <c r="X101"/>
      <c r="Y101"/>
      <c r="Z101"/>
      <c r="AA101"/>
      <c r="AB101"/>
      <c r="AC101"/>
      <c r="AD101"/>
      <c r="AE101"/>
      <c r="AF101"/>
    </row>
    <row r="102" spans="3:32" ht="15" hidden="1" x14ac:dyDescent="0.25">
      <c r="C102"/>
      <c r="D102"/>
      <c r="E102"/>
      <c r="F102"/>
      <c r="G102"/>
      <c r="H102"/>
      <c r="I102"/>
      <c r="J102"/>
      <c r="K102"/>
      <c r="L102"/>
      <c r="M102"/>
      <c r="N102"/>
      <c r="O102"/>
      <c r="P102"/>
      <c r="Q102"/>
      <c r="R102"/>
      <c r="S102"/>
      <c r="T102"/>
      <c r="U102"/>
      <c r="V102"/>
      <c r="W102"/>
      <c r="X102"/>
      <c r="Y102"/>
      <c r="Z102"/>
      <c r="AA102"/>
      <c r="AB102"/>
      <c r="AC102"/>
      <c r="AD102"/>
      <c r="AE102"/>
      <c r="AF102"/>
    </row>
    <row r="103" spans="3:32" ht="15" hidden="1" x14ac:dyDescent="0.25">
      <c r="C103"/>
      <c r="D103"/>
      <c r="E103"/>
      <c r="F103"/>
      <c r="G103"/>
      <c r="H103"/>
      <c r="I103"/>
      <c r="J103"/>
      <c r="K103"/>
      <c r="L103"/>
      <c r="M103"/>
      <c r="N103"/>
      <c r="O103"/>
      <c r="P103"/>
      <c r="Q103"/>
      <c r="R103"/>
      <c r="S103"/>
      <c r="T103"/>
      <c r="U103"/>
      <c r="V103"/>
      <c r="W103"/>
      <c r="X103"/>
      <c r="Y103"/>
      <c r="Z103"/>
      <c r="AA103"/>
      <c r="AB103"/>
      <c r="AC103"/>
      <c r="AD103"/>
      <c r="AE103"/>
      <c r="AF103"/>
    </row>
    <row r="104" spans="3:32" ht="15" hidden="1" x14ac:dyDescent="0.25">
      <c r="C104"/>
      <c r="D104"/>
      <c r="E104"/>
      <c r="F104"/>
      <c r="G104"/>
      <c r="H104"/>
      <c r="I104"/>
      <c r="J104"/>
      <c r="K104"/>
      <c r="L104"/>
      <c r="M104"/>
      <c r="N104"/>
      <c r="O104"/>
      <c r="P104"/>
      <c r="Q104"/>
      <c r="R104"/>
      <c r="S104"/>
      <c r="T104"/>
      <c r="U104"/>
      <c r="V104"/>
      <c r="W104"/>
      <c r="X104"/>
      <c r="Y104"/>
      <c r="Z104"/>
      <c r="AA104"/>
      <c r="AB104"/>
      <c r="AC104"/>
      <c r="AD104"/>
      <c r="AE104"/>
      <c r="AF104"/>
    </row>
    <row r="105" spans="3:32" ht="15" hidden="1" x14ac:dyDescent="0.25">
      <c r="C105"/>
      <c r="D105"/>
      <c r="E105"/>
      <c r="F105"/>
      <c r="G105"/>
      <c r="H105"/>
      <c r="I105"/>
      <c r="J105"/>
      <c r="K105"/>
      <c r="L105"/>
      <c r="M105"/>
      <c r="N105"/>
      <c r="O105"/>
      <c r="P105"/>
      <c r="Q105"/>
      <c r="R105"/>
      <c r="S105"/>
      <c r="T105"/>
      <c r="U105"/>
      <c r="V105"/>
      <c r="W105"/>
      <c r="X105"/>
      <c r="Y105"/>
      <c r="Z105"/>
      <c r="AA105"/>
      <c r="AB105"/>
      <c r="AC105"/>
      <c r="AD105"/>
      <c r="AE105"/>
      <c r="AF105"/>
    </row>
    <row r="106" spans="3:32" ht="15" hidden="1" x14ac:dyDescent="0.25">
      <c r="C106"/>
      <c r="D106"/>
      <c r="E106"/>
      <c r="F106"/>
      <c r="G106"/>
      <c r="H106"/>
      <c r="I106"/>
      <c r="J106"/>
      <c r="K106"/>
      <c r="L106"/>
      <c r="M106"/>
      <c r="N106"/>
      <c r="O106"/>
      <c r="P106"/>
      <c r="Q106"/>
      <c r="R106"/>
      <c r="S106"/>
      <c r="T106"/>
      <c r="U106"/>
      <c r="V106"/>
      <c r="W106"/>
      <c r="X106"/>
      <c r="Y106"/>
      <c r="Z106"/>
      <c r="AA106"/>
      <c r="AB106"/>
      <c r="AC106"/>
      <c r="AD106"/>
      <c r="AE106"/>
      <c r="AF106"/>
    </row>
    <row r="107" spans="3:32" ht="15" hidden="1" x14ac:dyDescent="0.25">
      <c r="C107"/>
      <c r="D107"/>
      <c r="E107"/>
      <c r="F107"/>
      <c r="G107"/>
      <c r="H107"/>
      <c r="I107"/>
      <c r="J107"/>
      <c r="K107"/>
      <c r="L107"/>
      <c r="M107"/>
      <c r="N107"/>
      <c r="O107"/>
      <c r="P107"/>
      <c r="Q107"/>
      <c r="R107"/>
      <c r="S107"/>
      <c r="T107"/>
      <c r="U107"/>
      <c r="V107"/>
      <c r="W107"/>
      <c r="X107"/>
      <c r="Y107"/>
      <c r="Z107"/>
      <c r="AA107"/>
      <c r="AB107"/>
      <c r="AC107"/>
      <c r="AD107"/>
      <c r="AE107"/>
      <c r="AF107"/>
    </row>
    <row r="108" spans="3:32" ht="15" hidden="1" x14ac:dyDescent="0.25">
      <c r="C108"/>
      <c r="D108"/>
      <c r="E108"/>
      <c r="F108"/>
      <c r="G108"/>
      <c r="H108"/>
      <c r="I108"/>
      <c r="J108"/>
      <c r="K108"/>
      <c r="L108"/>
      <c r="M108"/>
      <c r="N108"/>
      <c r="O108"/>
      <c r="P108"/>
      <c r="Q108"/>
      <c r="R108"/>
      <c r="S108"/>
      <c r="T108"/>
      <c r="U108"/>
      <c r="V108"/>
      <c r="W108"/>
      <c r="X108"/>
      <c r="Y108"/>
      <c r="Z108"/>
      <c r="AA108"/>
      <c r="AB108"/>
      <c r="AC108"/>
      <c r="AD108"/>
      <c r="AE108"/>
      <c r="AF108"/>
    </row>
    <row r="109" spans="3:32" ht="15" hidden="1" x14ac:dyDescent="0.25">
      <c r="C109"/>
      <c r="D109"/>
      <c r="E109"/>
      <c r="F109"/>
      <c r="G109"/>
      <c r="H109"/>
      <c r="I109"/>
      <c r="J109"/>
      <c r="K109"/>
      <c r="L109"/>
      <c r="M109"/>
      <c r="N109"/>
      <c r="O109"/>
      <c r="P109"/>
      <c r="Q109"/>
      <c r="R109"/>
      <c r="S109"/>
      <c r="T109"/>
      <c r="U109"/>
      <c r="V109"/>
      <c r="W109"/>
      <c r="X109"/>
      <c r="Y109"/>
      <c r="Z109"/>
      <c r="AA109"/>
      <c r="AB109"/>
      <c r="AC109"/>
      <c r="AD109"/>
      <c r="AE109"/>
      <c r="AF109"/>
    </row>
    <row r="110" spans="3:32" ht="15" hidden="1" x14ac:dyDescent="0.25">
      <c r="C110"/>
      <c r="D110"/>
      <c r="E110"/>
      <c r="F110"/>
      <c r="G110"/>
      <c r="H110"/>
      <c r="I110"/>
      <c r="J110"/>
      <c r="K110"/>
      <c r="L110"/>
      <c r="M110"/>
      <c r="N110"/>
      <c r="O110"/>
      <c r="P110"/>
      <c r="Q110"/>
      <c r="R110"/>
      <c r="S110"/>
      <c r="T110"/>
      <c r="U110"/>
      <c r="V110"/>
      <c r="W110"/>
      <c r="X110"/>
      <c r="Y110"/>
      <c r="Z110"/>
      <c r="AA110"/>
      <c r="AB110"/>
      <c r="AC110"/>
      <c r="AD110"/>
      <c r="AE110"/>
      <c r="AF110"/>
    </row>
    <row r="111" spans="3:32" ht="15" hidden="1" x14ac:dyDescent="0.25"/>
    <row r="112" spans="3:32" ht="15" hidden="1" x14ac:dyDescent="0.25"/>
  </sheetData>
  <mergeCells count="1">
    <mergeCell ref="G7:Z8"/>
  </mergeCells>
  <pageMargins left="0" right="0" top="0.74803149606299213" bottom="0.74803149606299213" header="0.31496062992125984" footer="0.31496062992125984"/>
  <pageSetup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16</v>
      </c>
      <c r="C10" s="12">
        <v>0</v>
      </c>
      <c r="D10" s="4">
        <v>1</v>
      </c>
      <c r="E10" s="4">
        <v>2</v>
      </c>
      <c r="F10" s="4">
        <v>3</v>
      </c>
      <c r="G10" s="4">
        <v>4</v>
      </c>
      <c r="H10" s="4">
        <v>5</v>
      </c>
      <c r="I10" s="4">
        <v>6</v>
      </c>
      <c r="J10" s="1"/>
      <c r="K10" s="1"/>
      <c r="L10" s="14" t="s">
        <v>16</v>
      </c>
      <c r="M10" s="4">
        <v>0</v>
      </c>
      <c r="N10" s="4">
        <v>1</v>
      </c>
      <c r="O10" s="4">
        <v>2</v>
      </c>
      <c r="P10" s="4">
        <v>3</v>
      </c>
      <c r="Q10" s="4">
        <v>4</v>
      </c>
      <c r="R10" s="4">
        <v>5</v>
      </c>
      <c r="S10" s="4">
        <v>6</v>
      </c>
      <c r="T10" s="1"/>
      <c r="U10" s="1"/>
      <c r="V10" s="14" t="s">
        <v>16</v>
      </c>
      <c r="W10" s="4">
        <v>0</v>
      </c>
      <c r="X10" s="4">
        <v>1</v>
      </c>
      <c r="Y10" s="4">
        <v>2</v>
      </c>
      <c r="Z10" s="4">
        <v>3</v>
      </c>
      <c r="AA10" s="4">
        <v>4</v>
      </c>
      <c r="AB10" s="4">
        <v>5</v>
      </c>
      <c r="AC10" s="4">
        <v>6</v>
      </c>
      <c r="AD10" s="1"/>
      <c r="AE10" s="1"/>
      <c r="AF10" s="14" t="s">
        <v>16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2.34</v>
      </c>
      <c r="S11" s="82">
        <v>12</v>
      </c>
      <c r="T11" s="1"/>
      <c r="U11" s="141" t="s">
        <v>103</v>
      </c>
      <c r="V11" s="5">
        <v>1</v>
      </c>
      <c r="W11" s="82">
        <v>0</v>
      </c>
      <c r="X11" s="82">
        <v>0.03</v>
      </c>
      <c r="Y11" s="82">
        <v>0.25</v>
      </c>
      <c r="Z11" s="82">
        <v>0.98</v>
      </c>
      <c r="AA11" s="82">
        <v>2.11</v>
      </c>
      <c r="AB11" s="82">
        <v>5.22</v>
      </c>
      <c r="AC11" s="82">
        <v>12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2.3199999999999998</v>
      </c>
      <c r="S12" s="83">
        <v>9.65</v>
      </c>
      <c r="T12" s="1"/>
      <c r="U12" s="1"/>
      <c r="V12" s="7">
        <v>2</v>
      </c>
      <c r="W12" s="83">
        <v>0.01</v>
      </c>
      <c r="X12" s="83">
        <v>0.05</v>
      </c>
      <c r="Y12" s="83">
        <v>0.26</v>
      </c>
      <c r="Z12" s="83">
        <v>0.98</v>
      </c>
      <c r="AA12" s="83">
        <v>2.11</v>
      </c>
      <c r="AB12" s="83">
        <v>5.23</v>
      </c>
      <c r="AC12" s="83">
        <v>9.65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0.78</v>
      </c>
      <c r="R13" s="83">
        <v>2.27</v>
      </c>
      <c r="S13" s="83">
        <v>7.86</v>
      </c>
      <c r="T13" s="1"/>
      <c r="U13" s="1"/>
      <c r="V13" s="7">
        <v>3</v>
      </c>
      <c r="W13" s="83">
        <v>0.02</v>
      </c>
      <c r="X13" s="83">
        <v>0.05</v>
      </c>
      <c r="Y13" s="83">
        <v>0.27</v>
      </c>
      <c r="Z13" s="83">
        <v>0.92</v>
      </c>
      <c r="AA13" s="83">
        <v>2.08</v>
      </c>
      <c r="AB13" s="83">
        <v>5.19</v>
      </c>
      <c r="AC13" s="83">
        <v>7.86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0.06</v>
      </c>
      <c r="P14" s="83">
        <v>0.18</v>
      </c>
      <c r="Q14" s="83">
        <v>0.81</v>
      </c>
      <c r="R14" s="83">
        <v>2.19</v>
      </c>
      <c r="S14" s="83">
        <v>6.51</v>
      </c>
      <c r="T14" s="1"/>
      <c r="U14" s="1"/>
      <c r="V14" s="7">
        <v>4</v>
      </c>
      <c r="W14" s="83">
        <v>0.02</v>
      </c>
      <c r="X14" s="83">
        <v>7.0000000000000007E-2</v>
      </c>
      <c r="Y14" s="83">
        <v>0.3</v>
      </c>
      <c r="Z14" s="83">
        <v>0.94</v>
      </c>
      <c r="AA14" s="83">
        <v>2.0699999999999998</v>
      </c>
      <c r="AB14" s="83">
        <v>5.18</v>
      </c>
      <c r="AC14" s="83">
        <v>6.51</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0.82</v>
      </c>
      <c r="R15" s="83">
        <v>2.1</v>
      </c>
      <c r="S15" s="83">
        <v>5.47</v>
      </c>
      <c r="T15" s="1"/>
      <c r="U15" s="1"/>
      <c r="V15" s="7">
        <v>5</v>
      </c>
      <c r="W15" s="83">
        <v>0.04</v>
      </c>
      <c r="X15" s="83">
        <v>0.09</v>
      </c>
      <c r="Y15" s="83">
        <v>0.35</v>
      </c>
      <c r="Z15" s="83">
        <v>0.98</v>
      </c>
      <c r="AA15" s="83">
        <v>2.0699999999999998</v>
      </c>
      <c r="AB15" s="83">
        <v>5.18</v>
      </c>
      <c r="AC15" s="83">
        <v>5.47</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0.83</v>
      </c>
      <c r="R16" s="83">
        <v>2</v>
      </c>
      <c r="S16" s="83">
        <v>4.66</v>
      </c>
      <c r="T16" s="1"/>
      <c r="U16" s="1"/>
      <c r="V16" s="7">
        <v>6</v>
      </c>
      <c r="W16" s="83">
        <v>0.04</v>
      </c>
      <c r="X16" s="83">
        <v>0.11</v>
      </c>
      <c r="Y16" s="83">
        <v>0.39</v>
      </c>
      <c r="Z16" s="83">
        <v>1.02</v>
      </c>
      <c r="AA16" s="83">
        <v>2.0699999999999998</v>
      </c>
      <c r="AB16" s="83">
        <v>5.18</v>
      </c>
      <c r="AC16" s="83">
        <v>5.18</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7.0000000000000007E-2</v>
      </c>
      <c r="P17" s="83">
        <v>0.21</v>
      </c>
      <c r="Q17" s="83">
        <v>0.83</v>
      </c>
      <c r="R17" s="83">
        <v>1.91</v>
      </c>
      <c r="S17" s="83">
        <v>4.03</v>
      </c>
      <c r="T17" s="1"/>
      <c r="U17" s="1"/>
      <c r="V17" s="7">
        <v>7</v>
      </c>
      <c r="W17" s="83">
        <v>0.05</v>
      </c>
      <c r="X17" s="83">
        <v>0.14000000000000001</v>
      </c>
      <c r="Y17" s="83">
        <v>0.4</v>
      </c>
      <c r="Z17" s="83">
        <v>1.05</v>
      </c>
      <c r="AA17" s="83">
        <v>2.0699999999999998</v>
      </c>
      <c r="AB17" s="83">
        <v>5.18</v>
      </c>
      <c r="AC17" s="83">
        <v>5.18</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0.83</v>
      </c>
      <c r="R18" s="83">
        <v>1.81</v>
      </c>
      <c r="S18" s="83">
        <v>3.51</v>
      </c>
      <c r="T18" s="1"/>
      <c r="U18" s="1"/>
      <c r="V18" s="7">
        <v>8</v>
      </c>
      <c r="W18" s="83">
        <v>0.06</v>
      </c>
      <c r="X18" s="83">
        <v>0.14000000000000001</v>
      </c>
      <c r="Y18" s="83">
        <v>0.4</v>
      </c>
      <c r="Z18" s="83">
        <v>1.04</v>
      </c>
      <c r="AA18" s="83">
        <v>2.0699999999999998</v>
      </c>
      <c r="AB18" s="83">
        <v>5.18</v>
      </c>
      <c r="AC18" s="83">
        <v>5.18</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0.82</v>
      </c>
      <c r="R19" s="83">
        <v>1.72</v>
      </c>
      <c r="S19" s="83">
        <v>3.09</v>
      </c>
      <c r="T19" s="1"/>
      <c r="U19" s="1"/>
      <c r="V19" s="7">
        <v>9</v>
      </c>
      <c r="W19" s="83">
        <v>7.0000000000000007E-2</v>
      </c>
      <c r="X19" s="83">
        <v>0.15</v>
      </c>
      <c r="Y19" s="83">
        <v>0.4</v>
      </c>
      <c r="Z19" s="83">
        <v>1.03</v>
      </c>
      <c r="AA19" s="83">
        <v>2.0699999999999998</v>
      </c>
      <c r="AB19" s="83">
        <v>5.18</v>
      </c>
      <c r="AC19" s="83">
        <v>5.18</v>
      </c>
      <c r="AD19" s="1"/>
      <c r="AE19" s="1"/>
      <c r="AF19" s="7">
        <v>9</v>
      </c>
      <c r="AG19" s="83">
        <v>0.03</v>
      </c>
      <c r="AH19" s="83">
        <v>0.05</v>
      </c>
      <c r="AI19" s="83">
        <v>0.09</v>
      </c>
      <c r="AJ19" s="83">
        <v>0.08</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0.08</v>
      </c>
      <c r="P20" s="83">
        <v>0.23</v>
      </c>
      <c r="Q20" s="83">
        <v>0.81</v>
      </c>
      <c r="R20" s="83">
        <v>1.62</v>
      </c>
      <c r="S20" s="83">
        <v>2.75</v>
      </c>
      <c r="T20" s="1"/>
      <c r="U20" s="1"/>
      <c r="V20" s="7">
        <v>10</v>
      </c>
      <c r="W20" s="83">
        <v>0.08</v>
      </c>
      <c r="X20" s="83">
        <v>0.16</v>
      </c>
      <c r="Y20" s="83">
        <v>0.4</v>
      </c>
      <c r="Z20" s="83">
        <v>1.03</v>
      </c>
      <c r="AA20" s="83">
        <v>2.0699999999999998</v>
      </c>
      <c r="AB20" s="83">
        <v>5.18</v>
      </c>
      <c r="AC20" s="83">
        <v>5.18</v>
      </c>
      <c r="AD20" s="1"/>
      <c r="AE20" s="1"/>
      <c r="AF20" s="7">
        <v>10</v>
      </c>
      <c r="AG20" s="83">
        <v>0.04</v>
      </c>
      <c r="AH20" s="83">
        <v>0.05</v>
      </c>
      <c r="AI20" s="83">
        <v>0.1</v>
      </c>
      <c r="AJ20" s="83">
        <v>0.1</v>
      </c>
      <c r="AK20" s="83">
        <v>0.17</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0.79</v>
      </c>
      <c r="R21" s="83">
        <v>1.54</v>
      </c>
      <c r="S21" s="83">
        <v>2.4500000000000002</v>
      </c>
      <c r="T21" s="1"/>
      <c r="U21" s="1"/>
      <c r="V21" s="7">
        <v>11</v>
      </c>
      <c r="W21" s="83">
        <v>0.08</v>
      </c>
      <c r="X21" s="83">
        <v>0.19</v>
      </c>
      <c r="Y21" s="83">
        <v>0.42</v>
      </c>
      <c r="Z21" s="83">
        <v>1.04</v>
      </c>
      <c r="AA21" s="83">
        <v>2.08</v>
      </c>
      <c r="AB21" s="83">
        <v>5.19</v>
      </c>
      <c r="AC21" s="83">
        <v>5.19</v>
      </c>
      <c r="AD21" s="1"/>
      <c r="AE21" s="1"/>
      <c r="AF21" s="7">
        <v>11</v>
      </c>
      <c r="AG21" s="83">
        <v>0.04</v>
      </c>
      <c r="AH21" s="83">
        <v>0.06</v>
      </c>
      <c r="AI21" s="83">
        <v>0.11</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1.45</v>
      </c>
      <c r="S22" s="83">
        <v>2.2000000000000002</v>
      </c>
      <c r="T22" s="1"/>
      <c r="U22" s="1"/>
      <c r="V22" s="7">
        <v>12</v>
      </c>
      <c r="W22" s="83">
        <v>0.09</v>
      </c>
      <c r="X22" s="83">
        <v>0.18</v>
      </c>
      <c r="Y22" s="83">
        <v>0.4</v>
      </c>
      <c r="Z22" s="83">
        <v>1.03</v>
      </c>
      <c r="AA22" s="83">
        <v>2.0699999999999998</v>
      </c>
      <c r="AB22" s="83">
        <v>5.18</v>
      </c>
      <c r="AC22" s="83">
        <v>5.18</v>
      </c>
      <c r="AD22" s="1"/>
      <c r="AE22" s="1"/>
      <c r="AF22" s="7">
        <v>12</v>
      </c>
      <c r="AG22" s="83">
        <v>0.05</v>
      </c>
      <c r="AH22" s="83">
        <v>7.0000000000000007E-2</v>
      </c>
      <c r="AI22" s="83">
        <v>0.12</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0.09</v>
      </c>
      <c r="P23" s="83">
        <v>0.24</v>
      </c>
      <c r="Q23" s="83">
        <v>0.76</v>
      </c>
      <c r="R23" s="83">
        <v>1.37</v>
      </c>
      <c r="S23" s="83">
        <v>1.99</v>
      </c>
      <c r="T23" s="1"/>
      <c r="U23" s="1"/>
      <c r="V23" s="7">
        <v>13</v>
      </c>
      <c r="W23" s="83">
        <v>0.1</v>
      </c>
      <c r="X23" s="83">
        <v>0.19</v>
      </c>
      <c r="Y23" s="83">
        <v>0.41</v>
      </c>
      <c r="Z23" s="83">
        <v>1.04</v>
      </c>
      <c r="AA23" s="83">
        <v>2.0699999999999998</v>
      </c>
      <c r="AB23" s="83">
        <v>5.19</v>
      </c>
      <c r="AC23" s="83">
        <v>5.19</v>
      </c>
      <c r="AD23" s="1"/>
      <c r="AE23" s="1"/>
      <c r="AF23" s="7">
        <v>13</v>
      </c>
      <c r="AG23" s="83">
        <v>0.06</v>
      </c>
      <c r="AH23" s="83">
        <v>7.0000000000000007E-2</v>
      </c>
      <c r="AI23" s="83">
        <v>0.14000000000000001</v>
      </c>
      <c r="AJ23" s="83">
        <v>0.13</v>
      </c>
      <c r="AK23" s="83">
        <v>0.27</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v>
      </c>
      <c r="S24" s="83">
        <v>1.8</v>
      </c>
      <c r="T24" s="1"/>
      <c r="U24" s="1"/>
      <c r="V24" s="7">
        <v>14</v>
      </c>
      <c r="W24" s="83">
        <v>0.1</v>
      </c>
      <c r="X24" s="83">
        <v>0.2</v>
      </c>
      <c r="Y24" s="83">
        <v>0.41</v>
      </c>
      <c r="Z24" s="83">
        <v>1.03</v>
      </c>
      <c r="AA24" s="83">
        <v>2.0699999999999998</v>
      </c>
      <c r="AB24" s="83">
        <v>5.18</v>
      </c>
      <c r="AC24" s="83">
        <v>5.18</v>
      </c>
      <c r="AD24" s="1"/>
      <c r="AE24" s="1"/>
      <c r="AF24" s="7">
        <v>14</v>
      </c>
      <c r="AG24" s="83">
        <v>0.06</v>
      </c>
      <c r="AH24" s="83">
        <v>0.08</v>
      </c>
      <c r="AI24" s="83">
        <v>0.15</v>
      </c>
      <c r="AJ24" s="83">
        <v>0.14000000000000001</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1.23</v>
      </c>
      <c r="S25" s="83">
        <v>1.64</v>
      </c>
      <c r="T25" s="1"/>
      <c r="U25" s="1"/>
      <c r="V25" s="7">
        <v>15</v>
      </c>
      <c r="W25" s="83">
        <v>0.12</v>
      </c>
      <c r="X25" s="83">
        <v>0.18</v>
      </c>
      <c r="Y25" s="83">
        <v>0.4</v>
      </c>
      <c r="Z25" s="83">
        <v>1.02</v>
      </c>
      <c r="AA25" s="83">
        <v>2.06</v>
      </c>
      <c r="AB25" s="83">
        <v>5.17</v>
      </c>
      <c r="AC25" s="83">
        <v>5.17</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1.1599999999999999</v>
      </c>
      <c r="S26" s="83">
        <v>1.5</v>
      </c>
      <c r="T26" s="1"/>
      <c r="U26" s="1"/>
      <c r="V26" s="7">
        <v>16</v>
      </c>
      <c r="W26" s="83">
        <v>0.12</v>
      </c>
      <c r="X26" s="83">
        <v>0.17</v>
      </c>
      <c r="Y26" s="83">
        <v>0.39</v>
      </c>
      <c r="Z26" s="83">
        <v>1.01</v>
      </c>
      <c r="AA26" s="83">
        <v>2.0499999999999998</v>
      </c>
      <c r="AB26" s="83">
        <v>5.16</v>
      </c>
      <c r="AC26" s="83">
        <v>5.16</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1.1000000000000001</v>
      </c>
      <c r="S27" s="83">
        <v>1.37</v>
      </c>
      <c r="T27" s="1"/>
      <c r="U27" s="1"/>
      <c r="V27" s="7">
        <v>17</v>
      </c>
      <c r="W27" s="83">
        <v>0.13</v>
      </c>
      <c r="X27" s="83">
        <v>0.17</v>
      </c>
      <c r="Y27" s="83">
        <v>0.39</v>
      </c>
      <c r="Z27" s="83">
        <v>1.01</v>
      </c>
      <c r="AA27" s="83">
        <v>2.0499999999999998</v>
      </c>
      <c r="AB27" s="83">
        <v>5.16</v>
      </c>
      <c r="AC27" s="83">
        <v>5.16</v>
      </c>
      <c r="AD27" s="1"/>
      <c r="AE27" s="1"/>
      <c r="AF27" s="7">
        <v>17</v>
      </c>
      <c r="AG27" s="83">
        <v>0.08</v>
      </c>
      <c r="AH27" s="83">
        <v>0.09</v>
      </c>
      <c r="AI27" s="83">
        <v>0.18</v>
      </c>
      <c r="AJ27" s="83">
        <v>0.18</v>
      </c>
      <c r="AK27" s="83">
        <v>0.39</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0.65</v>
      </c>
      <c r="R28" s="83">
        <v>1.04</v>
      </c>
      <c r="S28" s="83">
        <v>1.26</v>
      </c>
      <c r="T28" s="1"/>
      <c r="U28" s="1"/>
      <c r="V28" s="7">
        <v>18</v>
      </c>
      <c r="W28" s="83">
        <v>0.13</v>
      </c>
      <c r="X28" s="83">
        <v>0.17</v>
      </c>
      <c r="Y28" s="83">
        <v>0.39</v>
      </c>
      <c r="Z28" s="83">
        <v>1.01</v>
      </c>
      <c r="AA28" s="83">
        <v>2.0499999999999998</v>
      </c>
      <c r="AB28" s="83">
        <v>5.16</v>
      </c>
      <c r="AC28" s="83">
        <v>5.16</v>
      </c>
      <c r="AD28" s="1"/>
      <c r="AE28" s="1"/>
      <c r="AF28" s="7">
        <v>18</v>
      </c>
      <c r="AG28" s="83">
        <v>0.08</v>
      </c>
      <c r="AH28" s="83">
        <v>0.1</v>
      </c>
      <c r="AI28" s="83">
        <v>0.19</v>
      </c>
      <c r="AJ28" s="83">
        <v>0.2</v>
      </c>
      <c r="AK28" s="83">
        <v>0.42</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0.63</v>
      </c>
      <c r="R29" s="83">
        <v>0.98</v>
      </c>
      <c r="S29" s="83">
        <v>1.1599999999999999</v>
      </c>
      <c r="T29" s="1"/>
      <c r="U29" s="1"/>
      <c r="V29" s="7">
        <v>19</v>
      </c>
      <c r="W29" s="83">
        <v>0.14000000000000001</v>
      </c>
      <c r="X29" s="83">
        <v>0.18</v>
      </c>
      <c r="Y29" s="83">
        <v>0.39</v>
      </c>
      <c r="Z29" s="83">
        <v>1.02</v>
      </c>
      <c r="AA29" s="83">
        <v>2.06</v>
      </c>
      <c r="AB29" s="83">
        <v>5.17</v>
      </c>
      <c r="AC29" s="83">
        <v>5.17</v>
      </c>
      <c r="AD29" s="1"/>
      <c r="AE29" s="1"/>
      <c r="AF29" s="7">
        <v>19</v>
      </c>
      <c r="AG29" s="83">
        <v>0.09</v>
      </c>
      <c r="AH29" s="83">
        <v>0.1</v>
      </c>
      <c r="AI29" s="83">
        <v>0.19</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0.61</v>
      </c>
      <c r="R30" s="83">
        <v>0.93</v>
      </c>
      <c r="S30" s="83">
        <v>1.07</v>
      </c>
      <c r="T30" s="1"/>
      <c r="U30" s="1"/>
      <c r="V30" s="7">
        <v>20</v>
      </c>
      <c r="W30" s="83">
        <v>0.15</v>
      </c>
      <c r="X30" s="83">
        <v>0.18</v>
      </c>
      <c r="Y30" s="83">
        <v>0.4</v>
      </c>
      <c r="Z30" s="83">
        <v>1.02</v>
      </c>
      <c r="AA30" s="83">
        <v>2.06</v>
      </c>
      <c r="AB30" s="83">
        <v>5.17</v>
      </c>
      <c r="AC30" s="83">
        <v>5.17</v>
      </c>
      <c r="AD30" s="1"/>
      <c r="AE30" s="1"/>
      <c r="AF30" s="7">
        <v>20</v>
      </c>
      <c r="AG30" s="83">
        <v>0.1</v>
      </c>
      <c r="AH30" s="83">
        <v>0.11</v>
      </c>
      <c r="AI30" s="83">
        <v>0.2</v>
      </c>
      <c r="AJ30" s="83">
        <v>0.22</v>
      </c>
      <c r="AK30" s="83">
        <v>0.47</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0.05</v>
      </c>
      <c r="N31" s="83">
        <v>0.08</v>
      </c>
      <c r="O31" s="83">
        <v>0.12</v>
      </c>
      <c r="P31" s="83">
        <v>0.25</v>
      </c>
      <c r="Q31" s="83">
        <v>0.59</v>
      </c>
      <c r="R31" s="83">
        <v>0.88</v>
      </c>
      <c r="S31" s="83">
        <v>0.99</v>
      </c>
      <c r="T31" s="1"/>
      <c r="U31" s="1"/>
      <c r="V31" s="7">
        <v>21</v>
      </c>
      <c r="W31" s="83">
        <v>0.15</v>
      </c>
      <c r="X31" s="83">
        <v>0.2</v>
      </c>
      <c r="Y31" s="83">
        <v>0.4</v>
      </c>
      <c r="Z31" s="83">
        <v>1.03</v>
      </c>
      <c r="AA31" s="83">
        <v>2.06</v>
      </c>
      <c r="AB31" s="83">
        <v>5.18</v>
      </c>
      <c r="AC31" s="83">
        <v>5.18</v>
      </c>
      <c r="AD31" s="1"/>
      <c r="AE31" s="1"/>
      <c r="AF31" s="7">
        <v>21</v>
      </c>
      <c r="AG31" s="83">
        <v>0.1</v>
      </c>
      <c r="AH31" s="83">
        <v>0.12</v>
      </c>
      <c r="AI31" s="83">
        <v>0.21</v>
      </c>
      <c r="AJ31" s="83">
        <v>0.23</v>
      </c>
      <c r="AK31" s="83">
        <v>0.5</v>
      </c>
      <c r="AL31" s="83">
        <v>0.16</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0.56999999999999995</v>
      </c>
      <c r="R32" s="83">
        <v>0.83</v>
      </c>
      <c r="S32" s="83">
        <v>0.92</v>
      </c>
      <c r="T32" s="1"/>
      <c r="U32" s="1"/>
      <c r="V32" s="7">
        <v>22</v>
      </c>
      <c r="W32" s="83">
        <v>0.17</v>
      </c>
      <c r="X32" s="83">
        <v>0.2</v>
      </c>
      <c r="Y32" s="83">
        <v>0.4</v>
      </c>
      <c r="Z32" s="83">
        <v>1.03</v>
      </c>
      <c r="AA32" s="83">
        <v>2.06</v>
      </c>
      <c r="AB32" s="83">
        <v>5.18</v>
      </c>
      <c r="AC32" s="83">
        <v>5.18</v>
      </c>
      <c r="AD32" s="1"/>
      <c r="AE32" s="1"/>
      <c r="AF32" s="7">
        <v>22</v>
      </c>
      <c r="AG32" s="83">
        <v>0.11</v>
      </c>
      <c r="AH32" s="83">
        <v>0.12</v>
      </c>
      <c r="AI32" s="83">
        <v>0.22</v>
      </c>
      <c r="AJ32" s="83">
        <v>0.25</v>
      </c>
      <c r="AK32" s="83">
        <v>0.52</v>
      </c>
      <c r="AL32" s="83">
        <v>0.18</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0.55000000000000004</v>
      </c>
      <c r="R33" s="83">
        <v>0.79</v>
      </c>
      <c r="S33" s="83">
        <v>0.85</v>
      </c>
      <c r="T33" s="1"/>
      <c r="U33" s="1"/>
      <c r="V33" s="7">
        <v>23</v>
      </c>
      <c r="W33" s="83">
        <v>0.17</v>
      </c>
      <c r="X33" s="83">
        <v>0.21</v>
      </c>
      <c r="Y33" s="83">
        <v>0.4</v>
      </c>
      <c r="Z33" s="83">
        <v>1.03</v>
      </c>
      <c r="AA33" s="83">
        <v>2.06</v>
      </c>
      <c r="AB33" s="83">
        <v>5.17</v>
      </c>
      <c r="AC33" s="83">
        <v>5.17</v>
      </c>
      <c r="AD33" s="1"/>
      <c r="AE33" s="1"/>
      <c r="AF33" s="7">
        <v>23</v>
      </c>
      <c r="AG33" s="83">
        <v>0.11</v>
      </c>
      <c r="AH33" s="83">
        <v>0.13</v>
      </c>
      <c r="AI33" s="83">
        <v>0.23</v>
      </c>
      <c r="AJ33" s="83">
        <v>0.26</v>
      </c>
      <c r="AK33" s="83">
        <v>0.54</v>
      </c>
      <c r="AL33" s="83">
        <v>0.2</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0.53</v>
      </c>
      <c r="R34" s="83">
        <v>0.75</v>
      </c>
      <c r="S34" s="83">
        <v>0.79</v>
      </c>
      <c r="T34" s="1"/>
      <c r="U34" s="1"/>
      <c r="V34" s="7">
        <v>24</v>
      </c>
      <c r="W34" s="83">
        <v>0.18</v>
      </c>
      <c r="X34" s="83">
        <v>0.21</v>
      </c>
      <c r="Y34" s="83">
        <v>0.4</v>
      </c>
      <c r="Z34" s="83">
        <v>1.02</v>
      </c>
      <c r="AA34" s="83">
        <v>2.06</v>
      </c>
      <c r="AB34" s="83">
        <v>5.17</v>
      </c>
      <c r="AC34" s="83">
        <v>5.17</v>
      </c>
      <c r="AD34" s="1"/>
      <c r="AE34" s="1"/>
      <c r="AF34" s="7">
        <v>24</v>
      </c>
      <c r="AG34" s="83">
        <v>0.12</v>
      </c>
      <c r="AH34" s="83">
        <v>0.13</v>
      </c>
      <c r="AI34" s="83">
        <v>0.24</v>
      </c>
      <c r="AJ34" s="83">
        <v>0.27</v>
      </c>
      <c r="AK34" s="83">
        <v>0.56000000000000005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0.24</v>
      </c>
      <c r="Q35" s="83">
        <v>0.52</v>
      </c>
      <c r="R35" s="83">
        <v>0.71</v>
      </c>
      <c r="S35" s="83">
        <v>0.74</v>
      </c>
      <c r="T35" s="1"/>
      <c r="U35" s="1"/>
      <c r="V35" s="7">
        <v>25</v>
      </c>
      <c r="W35" s="83">
        <v>0.18</v>
      </c>
      <c r="X35" s="83">
        <v>0.22</v>
      </c>
      <c r="Y35" s="83">
        <v>0.4</v>
      </c>
      <c r="Z35" s="83">
        <v>1.02</v>
      </c>
      <c r="AA35" s="83">
        <v>2.06</v>
      </c>
      <c r="AB35" s="83">
        <v>5.17</v>
      </c>
      <c r="AC35" s="83">
        <v>5.17</v>
      </c>
      <c r="AD35" s="1"/>
      <c r="AE35" s="1"/>
      <c r="AF35" s="7">
        <v>25</v>
      </c>
      <c r="AG35" s="83">
        <v>0.12</v>
      </c>
      <c r="AH35" s="83">
        <v>0.14000000000000001</v>
      </c>
      <c r="AI35" s="83">
        <v>0.25</v>
      </c>
      <c r="AJ35" s="83">
        <v>0.28999999999999998</v>
      </c>
      <c r="AK35" s="83">
        <v>0.57999999999999996</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0.12</v>
      </c>
      <c r="P36" s="83">
        <v>0.24</v>
      </c>
      <c r="Q36" s="83">
        <v>0.5</v>
      </c>
      <c r="R36" s="83">
        <v>0.67</v>
      </c>
      <c r="S36" s="83">
        <v>0.69</v>
      </c>
      <c r="T36" s="1"/>
      <c r="U36" s="1"/>
      <c r="V36" s="7">
        <v>26</v>
      </c>
      <c r="W36" s="83">
        <v>0.19</v>
      </c>
      <c r="X36" s="83">
        <v>0.23</v>
      </c>
      <c r="Y36" s="83">
        <v>0.4</v>
      </c>
      <c r="Z36" s="83">
        <v>1.02</v>
      </c>
      <c r="AA36" s="83">
        <v>2.06</v>
      </c>
      <c r="AB36" s="83">
        <v>5.17</v>
      </c>
      <c r="AC36" s="83">
        <v>5.17</v>
      </c>
      <c r="AD36" s="1"/>
      <c r="AE36" s="1"/>
      <c r="AF36" s="7">
        <v>26</v>
      </c>
      <c r="AG36" s="83">
        <v>0.13</v>
      </c>
      <c r="AH36" s="83">
        <v>0.14000000000000001</v>
      </c>
      <c r="AI36" s="83">
        <v>0.26</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0.48</v>
      </c>
      <c r="R37" s="83">
        <v>0.64</v>
      </c>
      <c r="S37" s="83">
        <v>0.64</v>
      </c>
      <c r="T37" s="1"/>
      <c r="U37" s="1"/>
      <c r="V37" s="7">
        <v>27</v>
      </c>
      <c r="W37" s="83">
        <v>0.19</v>
      </c>
      <c r="X37" s="83">
        <v>0.24</v>
      </c>
      <c r="Y37" s="83">
        <v>0.41</v>
      </c>
      <c r="Z37" s="83">
        <v>1.02</v>
      </c>
      <c r="AA37" s="83">
        <v>2.06</v>
      </c>
      <c r="AB37" s="83">
        <v>5.17</v>
      </c>
      <c r="AC37" s="83">
        <v>5.17</v>
      </c>
      <c r="AD37" s="1"/>
      <c r="AE37" s="1"/>
      <c r="AF37" s="7">
        <v>27</v>
      </c>
      <c r="AG37" s="83">
        <v>0.13</v>
      </c>
      <c r="AH37" s="83">
        <v>0.15</v>
      </c>
      <c r="AI37" s="83">
        <v>0.28000000000000003</v>
      </c>
      <c r="AJ37" s="83">
        <v>0.31</v>
      </c>
      <c r="AK37" s="83">
        <v>0.61</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0.06</v>
      </c>
      <c r="N38" s="83">
        <v>0.09</v>
      </c>
      <c r="O38" s="83">
        <v>0.13</v>
      </c>
      <c r="P38" s="83">
        <v>0.24</v>
      </c>
      <c r="Q38" s="83">
        <v>0.47</v>
      </c>
      <c r="R38" s="83">
        <v>0.61</v>
      </c>
      <c r="S38" s="83">
        <v>0.6</v>
      </c>
      <c r="T38" s="1"/>
      <c r="U38" s="1"/>
      <c r="V38" s="7">
        <v>28</v>
      </c>
      <c r="W38" s="83">
        <v>0.2</v>
      </c>
      <c r="X38" s="83">
        <v>0.24</v>
      </c>
      <c r="Y38" s="83">
        <v>0.42</v>
      </c>
      <c r="Z38" s="83">
        <v>1.02</v>
      </c>
      <c r="AA38" s="83">
        <v>2.06</v>
      </c>
      <c r="AB38" s="83">
        <v>5.17</v>
      </c>
      <c r="AC38" s="83">
        <v>5.17</v>
      </c>
      <c r="AD38" s="1"/>
      <c r="AE38" s="1"/>
      <c r="AF38" s="7">
        <v>28</v>
      </c>
      <c r="AG38" s="83">
        <v>0.14000000000000001</v>
      </c>
      <c r="AH38" s="83">
        <v>0.15</v>
      </c>
      <c r="AI38" s="83">
        <v>0.28999999999999998</v>
      </c>
      <c r="AJ38" s="83">
        <v>0.32</v>
      </c>
      <c r="AK38" s="83">
        <v>0.63</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0.23</v>
      </c>
      <c r="Q39" s="83">
        <v>0.45</v>
      </c>
      <c r="R39" s="83">
        <v>0.57999999999999996</v>
      </c>
      <c r="S39" s="83">
        <v>0.56000000000000005</v>
      </c>
      <c r="T39" s="1"/>
      <c r="U39" s="1"/>
      <c r="V39" s="7">
        <v>29</v>
      </c>
      <c r="W39" s="83">
        <v>0.21</v>
      </c>
      <c r="X39" s="83">
        <v>0.25</v>
      </c>
      <c r="Y39" s="83">
        <v>0.43</v>
      </c>
      <c r="Z39" s="83">
        <v>1.02</v>
      </c>
      <c r="AA39" s="83">
        <v>2.06</v>
      </c>
      <c r="AB39" s="83">
        <v>5.17</v>
      </c>
      <c r="AC39" s="83">
        <v>5.17</v>
      </c>
      <c r="AD39" s="1"/>
      <c r="AE39" s="1"/>
      <c r="AF39" s="7">
        <v>29</v>
      </c>
      <c r="AG39" s="83">
        <v>0.14000000000000001</v>
      </c>
      <c r="AH39" s="83">
        <v>0.16</v>
      </c>
      <c r="AI39" s="83">
        <v>0.3</v>
      </c>
      <c r="AJ39" s="83">
        <v>0.34</v>
      </c>
      <c r="AK39" s="83">
        <v>0.64</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0.23</v>
      </c>
      <c r="Q40" s="84">
        <v>0.43</v>
      </c>
      <c r="R40" s="84">
        <v>0.55000000000000004</v>
      </c>
      <c r="S40" s="84">
        <v>0.53</v>
      </c>
      <c r="T40" s="1"/>
      <c r="U40" s="1"/>
      <c r="V40" s="9">
        <v>30</v>
      </c>
      <c r="W40" s="84">
        <v>0.22</v>
      </c>
      <c r="X40" s="84">
        <v>0.26</v>
      </c>
      <c r="Y40" s="84">
        <v>0.44</v>
      </c>
      <c r="Z40" s="84">
        <v>1.02</v>
      </c>
      <c r="AA40" s="84">
        <v>2.06</v>
      </c>
      <c r="AB40" s="84">
        <v>5.17</v>
      </c>
      <c r="AC40" s="84">
        <v>5.17</v>
      </c>
      <c r="AD40" s="1"/>
      <c r="AE40" s="1"/>
      <c r="AF40" s="9">
        <v>30</v>
      </c>
      <c r="AG40" s="84">
        <v>0.15</v>
      </c>
      <c r="AH40" s="84">
        <v>0.17</v>
      </c>
      <c r="AI40" s="84">
        <v>0.31</v>
      </c>
      <c r="AJ40" s="84">
        <v>0.35</v>
      </c>
      <c r="AK40" s="84">
        <v>0.66</v>
      </c>
      <c r="AL40" s="84">
        <v>0.31</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16</v>
      </c>
      <c r="C50" s="12">
        <v>0</v>
      </c>
      <c r="D50" s="4">
        <v>1</v>
      </c>
      <c r="E50" s="4">
        <v>2</v>
      </c>
      <c r="F50" s="4">
        <v>3</v>
      </c>
      <c r="G50" s="4">
        <v>4</v>
      </c>
      <c r="H50" s="4">
        <v>5</v>
      </c>
      <c r="I50" s="4">
        <v>6</v>
      </c>
      <c r="J50" s="1"/>
      <c r="K50" s="1"/>
      <c r="L50" s="14" t="s">
        <v>16</v>
      </c>
      <c r="M50" s="4">
        <v>0</v>
      </c>
      <c r="N50" s="4">
        <v>1</v>
      </c>
      <c r="O50" s="4">
        <v>2</v>
      </c>
      <c r="P50" s="4">
        <v>3</v>
      </c>
      <c r="Q50" s="4">
        <v>4</v>
      </c>
      <c r="R50" s="4">
        <v>5</v>
      </c>
      <c r="S50" s="4">
        <v>6</v>
      </c>
      <c r="T50" s="1"/>
      <c r="U50" s="1"/>
      <c r="V50" s="14" t="s">
        <v>16</v>
      </c>
      <c r="W50" s="4">
        <v>0</v>
      </c>
      <c r="X50" s="4">
        <v>1</v>
      </c>
      <c r="Y50" s="4">
        <v>2</v>
      </c>
      <c r="Z50" s="4">
        <v>3</v>
      </c>
      <c r="AA50" s="4">
        <v>4</v>
      </c>
      <c r="AB50" s="4">
        <v>5</v>
      </c>
      <c r="AC50" s="4">
        <v>6</v>
      </c>
      <c r="AD50" s="1"/>
      <c r="AE50" s="1"/>
      <c r="AF50" s="14" t="s">
        <v>16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0.49</v>
      </c>
      <c r="R51" s="82">
        <v>2.99</v>
      </c>
      <c r="S51" s="82">
        <v>31.6</v>
      </c>
      <c r="T51" s="1"/>
      <c r="U51" s="140" t="s">
        <v>103</v>
      </c>
      <c r="V51" s="5">
        <v>1</v>
      </c>
      <c r="W51" s="82">
        <v>0</v>
      </c>
      <c r="X51" s="82">
        <v>0</v>
      </c>
      <c r="Y51" s="82">
        <v>0.03</v>
      </c>
      <c r="Z51" s="82">
        <v>0.24</v>
      </c>
      <c r="AA51" s="82">
        <v>1.43</v>
      </c>
      <c r="AB51" s="82">
        <v>2.99</v>
      </c>
      <c r="AC51" s="82">
        <v>31.6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0.61</v>
      </c>
      <c r="R52" s="83">
        <v>3.43</v>
      </c>
      <c r="S52" s="83">
        <v>23.45</v>
      </c>
      <c r="T52" s="1"/>
      <c r="U52" s="1"/>
      <c r="V52" s="7">
        <v>2</v>
      </c>
      <c r="W52" s="83">
        <v>0</v>
      </c>
      <c r="X52" s="83">
        <v>0.01</v>
      </c>
      <c r="Y52" s="83">
        <v>0.06</v>
      </c>
      <c r="Z52" s="83">
        <v>0.25</v>
      </c>
      <c r="AA52" s="83">
        <v>1.44</v>
      </c>
      <c r="AB52" s="83">
        <v>3.43</v>
      </c>
      <c r="AC52" s="83">
        <v>23.45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0.04</v>
      </c>
      <c r="P53" s="83">
        <v>0.15</v>
      </c>
      <c r="Q53" s="83">
        <v>0.72</v>
      </c>
      <c r="R53" s="83">
        <v>3.59</v>
      </c>
      <c r="S53" s="83">
        <v>17.63</v>
      </c>
      <c r="T53" s="1"/>
      <c r="U53" s="1"/>
      <c r="V53" s="7">
        <v>3</v>
      </c>
      <c r="W53" s="83">
        <v>0.01</v>
      </c>
      <c r="X53" s="83">
        <v>0.01</v>
      </c>
      <c r="Y53" s="83">
        <v>0.08</v>
      </c>
      <c r="Z53" s="83">
        <v>0.3</v>
      </c>
      <c r="AA53" s="83">
        <v>1.39</v>
      </c>
      <c r="AB53" s="83">
        <v>3.59</v>
      </c>
      <c r="AC53" s="83">
        <v>17.63</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0.16</v>
      </c>
      <c r="Q54" s="83">
        <v>0.82</v>
      </c>
      <c r="R54" s="83">
        <v>3.59</v>
      </c>
      <c r="S54" s="83">
        <v>13.58</v>
      </c>
      <c r="T54" s="1"/>
      <c r="U54" s="1"/>
      <c r="V54" s="7">
        <v>4</v>
      </c>
      <c r="W54" s="83">
        <v>0.01</v>
      </c>
      <c r="X54" s="83">
        <v>0.03</v>
      </c>
      <c r="Y54" s="83">
        <v>0.11</v>
      </c>
      <c r="Z54" s="83">
        <v>0.34</v>
      </c>
      <c r="AA54" s="83">
        <v>1.37</v>
      </c>
      <c r="AB54" s="83">
        <v>3.59</v>
      </c>
      <c r="AC54" s="83">
        <v>13.58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v>
      </c>
      <c r="R55" s="83">
        <v>3.51</v>
      </c>
      <c r="S55" s="83">
        <v>10.73</v>
      </c>
      <c r="T55" s="1"/>
      <c r="U55" s="1"/>
      <c r="V55" s="7">
        <v>5</v>
      </c>
      <c r="W55" s="83">
        <v>0.01</v>
      </c>
      <c r="X55" s="83">
        <v>0.04</v>
      </c>
      <c r="Y55" s="83">
        <v>0.14000000000000001</v>
      </c>
      <c r="Z55" s="83">
        <v>0.36</v>
      </c>
      <c r="AA55" s="83">
        <v>1.37</v>
      </c>
      <c r="AB55" s="83">
        <v>3.51</v>
      </c>
      <c r="AC55" s="83">
        <v>10.73</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0.97</v>
      </c>
      <c r="R56" s="83">
        <v>3.38</v>
      </c>
      <c r="S56" s="83">
        <v>8.68</v>
      </c>
      <c r="T56" s="1"/>
      <c r="U56" s="1"/>
      <c r="V56" s="7">
        <v>6</v>
      </c>
      <c r="W56" s="83">
        <v>0.02</v>
      </c>
      <c r="X56" s="83">
        <v>0.04</v>
      </c>
      <c r="Y56" s="83">
        <v>0.16</v>
      </c>
      <c r="Z56" s="83">
        <v>0.39</v>
      </c>
      <c r="AA56" s="83">
        <v>1.37</v>
      </c>
      <c r="AB56" s="83">
        <v>3.38</v>
      </c>
      <c r="AC56" s="83">
        <v>8.68</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1.02</v>
      </c>
      <c r="R57" s="83">
        <v>3.22</v>
      </c>
      <c r="S57" s="83">
        <v>7.16</v>
      </c>
      <c r="T57" s="1"/>
      <c r="U57" s="1"/>
      <c r="V57" s="7">
        <v>7</v>
      </c>
      <c r="W57" s="83">
        <v>0.02</v>
      </c>
      <c r="X57" s="83">
        <v>0.06</v>
      </c>
      <c r="Y57" s="83">
        <v>0.19</v>
      </c>
      <c r="Z57" s="83">
        <v>0.41</v>
      </c>
      <c r="AA57" s="83">
        <v>1.37</v>
      </c>
      <c r="AB57" s="83">
        <v>3.22</v>
      </c>
      <c r="AC57" s="83">
        <v>7.16</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1.06</v>
      </c>
      <c r="R58" s="83">
        <v>3.05</v>
      </c>
      <c r="S58" s="83">
        <v>6.01</v>
      </c>
      <c r="T58" s="1"/>
      <c r="U58" s="1"/>
      <c r="V58" s="7">
        <v>8</v>
      </c>
      <c r="W58" s="83">
        <v>0.02</v>
      </c>
      <c r="X58" s="83">
        <v>0.06</v>
      </c>
      <c r="Y58" s="83">
        <v>0.22</v>
      </c>
      <c r="Z58" s="83">
        <v>0.43</v>
      </c>
      <c r="AA58" s="83">
        <v>1.37</v>
      </c>
      <c r="AB58" s="83">
        <v>3.05</v>
      </c>
      <c r="AC58" s="83">
        <v>6.01</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0.08</v>
      </c>
      <c r="P59" s="83">
        <v>0.25</v>
      </c>
      <c r="Q59" s="83">
        <v>1.08</v>
      </c>
      <c r="R59" s="83">
        <v>2.87</v>
      </c>
      <c r="S59" s="83">
        <v>5.1100000000000003</v>
      </c>
      <c r="T59" s="1"/>
      <c r="U59" s="1"/>
      <c r="V59" s="7">
        <v>9</v>
      </c>
      <c r="W59" s="83">
        <v>0.03</v>
      </c>
      <c r="X59" s="83">
        <v>7.0000000000000007E-2</v>
      </c>
      <c r="Y59" s="83">
        <v>0.23</v>
      </c>
      <c r="Z59" s="83">
        <v>0.46</v>
      </c>
      <c r="AA59" s="83">
        <v>1.36</v>
      </c>
      <c r="AB59" s="83">
        <v>2.87</v>
      </c>
      <c r="AC59" s="83">
        <v>5.1100000000000003</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1.1000000000000001</v>
      </c>
      <c r="R60" s="83">
        <v>2.7</v>
      </c>
      <c r="S60" s="83">
        <v>4.3899999999999997</v>
      </c>
      <c r="T60" s="1"/>
      <c r="U60" s="1"/>
      <c r="V60" s="7">
        <v>10</v>
      </c>
      <c r="W60" s="83">
        <v>0.04</v>
      </c>
      <c r="X60" s="83">
        <v>0.08</v>
      </c>
      <c r="Y60" s="83">
        <v>0.26</v>
      </c>
      <c r="Z60" s="83">
        <v>0.48</v>
      </c>
      <c r="AA60" s="83">
        <v>1.36</v>
      </c>
      <c r="AB60" s="83">
        <v>2.7</v>
      </c>
      <c r="AC60" s="83">
        <v>4.3899999999999997</v>
      </c>
      <c r="AD60" s="1"/>
      <c r="AE60" s="1"/>
      <c r="AF60" s="7">
        <v>10</v>
      </c>
      <c r="AG60" s="83">
        <v>0.03</v>
      </c>
      <c r="AH60" s="83">
        <v>0.05</v>
      </c>
      <c r="AI60" s="83">
        <v>0.17</v>
      </c>
      <c r="AJ60" s="83">
        <v>7.0000000000000007E-2</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0.28000000000000003</v>
      </c>
      <c r="Q61" s="83">
        <v>1.1000000000000001</v>
      </c>
      <c r="R61" s="83">
        <v>2.5299999999999998</v>
      </c>
      <c r="S61" s="83">
        <v>3.81</v>
      </c>
      <c r="T61" s="1"/>
      <c r="U61" s="1"/>
      <c r="V61" s="7">
        <v>11</v>
      </c>
      <c r="W61" s="83">
        <v>0.04</v>
      </c>
      <c r="X61" s="83">
        <v>0.09</v>
      </c>
      <c r="Y61" s="83">
        <v>0.28999999999999998</v>
      </c>
      <c r="Z61" s="83">
        <v>0.5</v>
      </c>
      <c r="AA61" s="83">
        <v>1.37</v>
      </c>
      <c r="AB61" s="83">
        <v>2.5299999999999998</v>
      </c>
      <c r="AC61" s="83">
        <v>3.81</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1.1000000000000001</v>
      </c>
      <c r="R62" s="83">
        <v>2.37</v>
      </c>
      <c r="S62" s="83">
        <v>3.32</v>
      </c>
      <c r="T62" s="1"/>
      <c r="U62" s="1"/>
      <c r="V62" s="7">
        <v>12</v>
      </c>
      <c r="W62" s="83">
        <v>0.04</v>
      </c>
      <c r="X62" s="83">
        <v>0.1</v>
      </c>
      <c r="Y62" s="83">
        <v>0.31</v>
      </c>
      <c r="Z62" s="83">
        <v>0.49</v>
      </c>
      <c r="AA62" s="83">
        <v>1.36</v>
      </c>
      <c r="AB62" s="83">
        <v>2.37</v>
      </c>
      <c r="AC62" s="83">
        <v>3.32</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1.0900000000000001</v>
      </c>
      <c r="R63" s="83">
        <v>2.2200000000000002</v>
      </c>
      <c r="S63" s="83">
        <v>2.92</v>
      </c>
      <c r="T63" s="1"/>
      <c r="U63" s="1"/>
      <c r="V63" s="7">
        <v>13</v>
      </c>
      <c r="W63" s="83">
        <v>0.04</v>
      </c>
      <c r="X63" s="83">
        <v>0.1</v>
      </c>
      <c r="Y63" s="83">
        <v>0.34</v>
      </c>
      <c r="Z63" s="83">
        <v>0.5</v>
      </c>
      <c r="AA63" s="83">
        <v>1.37</v>
      </c>
      <c r="AB63" s="83">
        <v>2.3199999999999998</v>
      </c>
      <c r="AC63" s="83">
        <v>2.92</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1.08</v>
      </c>
      <c r="R64" s="83">
        <v>2.08</v>
      </c>
      <c r="S64" s="83">
        <v>2.58</v>
      </c>
      <c r="T64" s="1"/>
      <c r="U64" s="1"/>
      <c r="V64" s="7">
        <v>14</v>
      </c>
      <c r="W64" s="83">
        <v>0.04</v>
      </c>
      <c r="X64" s="83">
        <v>0.12</v>
      </c>
      <c r="Y64" s="83">
        <v>0.35</v>
      </c>
      <c r="Z64" s="83">
        <v>0.5</v>
      </c>
      <c r="AA64" s="83">
        <v>1.37</v>
      </c>
      <c r="AB64" s="83">
        <v>2.31</v>
      </c>
      <c r="AC64" s="83">
        <v>2.58</v>
      </c>
      <c r="AD64" s="1"/>
      <c r="AE64" s="1"/>
      <c r="AF64" s="7">
        <v>14</v>
      </c>
      <c r="AG64" s="83">
        <v>0.03</v>
      </c>
      <c r="AH64" s="83">
        <v>7.0000000000000007E-2</v>
      </c>
      <c r="AI64" s="83">
        <v>0.23</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1.06</v>
      </c>
      <c r="R65" s="83">
        <v>1.94</v>
      </c>
      <c r="S65" s="83">
        <v>2.2999999999999998</v>
      </c>
      <c r="T65" s="1"/>
      <c r="U65" s="1"/>
      <c r="V65" s="7">
        <v>15</v>
      </c>
      <c r="W65" s="83">
        <v>0.05</v>
      </c>
      <c r="X65" s="83">
        <v>0.12</v>
      </c>
      <c r="Y65" s="83">
        <v>0.38</v>
      </c>
      <c r="Z65" s="83">
        <v>0.49</v>
      </c>
      <c r="AA65" s="83">
        <v>1.36</v>
      </c>
      <c r="AB65" s="83">
        <v>2.2999999999999998</v>
      </c>
      <c r="AC65" s="83">
        <v>2.2999999999999998</v>
      </c>
      <c r="AD65" s="1"/>
      <c r="AE65" s="1"/>
      <c r="AF65" s="7">
        <v>15</v>
      </c>
      <c r="AG65" s="83">
        <v>0.03</v>
      </c>
      <c r="AH65" s="83">
        <v>7.0000000000000007E-2</v>
      </c>
      <c r="AI65" s="83">
        <v>0.25</v>
      </c>
      <c r="AJ65" s="83">
        <v>0.12</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1.04</v>
      </c>
      <c r="R66" s="83">
        <v>1.82</v>
      </c>
      <c r="S66" s="83">
        <v>2.0499999999999998</v>
      </c>
      <c r="T66" s="1"/>
      <c r="U66" s="1"/>
      <c r="V66" s="7">
        <v>16</v>
      </c>
      <c r="W66" s="83">
        <v>0.06</v>
      </c>
      <c r="X66" s="83">
        <v>0.13</v>
      </c>
      <c r="Y66" s="83">
        <v>0.41</v>
      </c>
      <c r="Z66" s="83">
        <v>0.48</v>
      </c>
      <c r="AA66" s="83">
        <v>1.35</v>
      </c>
      <c r="AB66" s="83">
        <v>2.29</v>
      </c>
      <c r="AC66" s="83">
        <v>2.29</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1.01</v>
      </c>
      <c r="R67" s="83">
        <v>1.7</v>
      </c>
      <c r="S67" s="83">
        <v>1.84</v>
      </c>
      <c r="T67" s="1"/>
      <c r="U67" s="1"/>
      <c r="V67" s="7">
        <v>17</v>
      </c>
      <c r="W67" s="83">
        <v>0.06</v>
      </c>
      <c r="X67" s="83">
        <v>0.14000000000000001</v>
      </c>
      <c r="Y67" s="83">
        <v>0.43</v>
      </c>
      <c r="Z67" s="83">
        <v>0.5</v>
      </c>
      <c r="AA67" s="83">
        <v>1.35</v>
      </c>
      <c r="AB67" s="83">
        <v>2.29</v>
      </c>
      <c r="AC67" s="83">
        <v>2.29</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0.15</v>
      </c>
      <c r="P68" s="83">
        <v>0.35</v>
      </c>
      <c r="Q68" s="83">
        <v>0.99</v>
      </c>
      <c r="R68" s="83">
        <v>1.59</v>
      </c>
      <c r="S68" s="83">
        <v>1.65</v>
      </c>
      <c r="T68" s="1"/>
      <c r="U68" s="1"/>
      <c r="V68" s="7">
        <v>18</v>
      </c>
      <c r="W68" s="83">
        <v>0.06</v>
      </c>
      <c r="X68" s="83">
        <v>0.15</v>
      </c>
      <c r="Y68" s="83">
        <v>0.45</v>
      </c>
      <c r="Z68" s="83">
        <v>0.51</v>
      </c>
      <c r="AA68" s="83">
        <v>1.35</v>
      </c>
      <c r="AB68" s="83">
        <v>2.29</v>
      </c>
      <c r="AC68" s="83">
        <v>2.29</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0.96</v>
      </c>
      <c r="R69" s="83">
        <v>1.49</v>
      </c>
      <c r="S69" s="83">
        <v>1.49</v>
      </c>
      <c r="T69" s="1"/>
      <c r="U69" s="1"/>
      <c r="V69" s="7">
        <v>19</v>
      </c>
      <c r="W69" s="83">
        <v>7.0000000000000007E-2</v>
      </c>
      <c r="X69" s="83">
        <v>0.15</v>
      </c>
      <c r="Y69" s="83">
        <v>0.47</v>
      </c>
      <c r="Z69" s="83">
        <v>0.54</v>
      </c>
      <c r="AA69" s="83">
        <v>1.35</v>
      </c>
      <c r="AB69" s="83">
        <v>2.2999999999999998</v>
      </c>
      <c r="AC69" s="83">
        <v>2.2999999999999998</v>
      </c>
      <c r="AD69" s="1"/>
      <c r="AE69" s="1"/>
      <c r="AF69" s="7">
        <v>19</v>
      </c>
      <c r="AG69" s="83">
        <v>0.04</v>
      </c>
      <c r="AH69" s="83">
        <v>0.08</v>
      </c>
      <c r="AI69" s="83">
        <v>0.31</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0.36</v>
      </c>
      <c r="Q70" s="83">
        <v>0.93</v>
      </c>
      <c r="R70" s="83">
        <v>1.39</v>
      </c>
      <c r="S70" s="83">
        <v>1.35</v>
      </c>
      <c r="T70" s="1"/>
      <c r="U70" s="1"/>
      <c r="V70" s="7">
        <v>20</v>
      </c>
      <c r="W70" s="83">
        <v>7.0000000000000007E-2</v>
      </c>
      <c r="X70" s="83">
        <v>0.16</v>
      </c>
      <c r="Y70" s="83">
        <v>0.5</v>
      </c>
      <c r="Z70" s="83">
        <v>0.55000000000000004</v>
      </c>
      <c r="AA70" s="83">
        <v>1.36</v>
      </c>
      <c r="AB70" s="83">
        <v>2.2999999999999998</v>
      </c>
      <c r="AC70" s="83">
        <v>2.2999999999999998</v>
      </c>
      <c r="AD70" s="1"/>
      <c r="AE70" s="1"/>
      <c r="AF70" s="7">
        <v>20</v>
      </c>
      <c r="AG70" s="83">
        <v>0.04</v>
      </c>
      <c r="AH70" s="83">
        <v>0.08</v>
      </c>
      <c r="AI70" s="83">
        <v>0.33</v>
      </c>
      <c r="AJ70" s="83">
        <v>0.19</v>
      </c>
      <c r="AK70" s="83">
        <v>0.32</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0.17</v>
      </c>
      <c r="P71" s="83">
        <v>0.37</v>
      </c>
      <c r="Q71" s="83">
        <v>0.9</v>
      </c>
      <c r="R71" s="83">
        <v>1.3</v>
      </c>
      <c r="S71" s="83">
        <v>1.22</v>
      </c>
      <c r="T71" s="1"/>
      <c r="U71" s="1"/>
      <c r="V71" s="7">
        <v>21</v>
      </c>
      <c r="W71" s="83">
        <v>7.0000000000000007E-2</v>
      </c>
      <c r="X71" s="83">
        <v>0.17</v>
      </c>
      <c r="Y71" s="83">
        <v>0.52</v>
      </c>
      <c r="Z71" s="83">
        <v>0.57999999999999996</v>
      </c>
      <c r="AA71" s="83">
        <v>1.36</v>
      </c>
      <c r="AB71" s="83">
        <v>2.2999999999999998</v>
      </c>
      <c r="AC71" s="83">
        <v>2.2999999999999998</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1.22</v>
      </c>
      <c r="S72" s="83">
        <v>1.1100000000000001</v>
      </c>
      <c r="T72" s="1"/>
      <c r="U72" s="1"/>
      <c r="V72" s="7">
        <v>22</v>
      </c>
      <c r="W72" s="83">
        <v>0.08</v>
      </c>
      <c r="X72" s="83">
        <v>0.18</v>
      </c>
      <c r="Y72" s="83">
        <v>0.54</v>
      </c>
      <c r="Z72" s="83">
        <v>0.59</v>
      </c>
      <c r="AA72" s="83">
        <v>1.36</v>
      </c>
      <c r="AB72" s="83">
        <v>2.31</v>
      </c>
      <c r="AC72" s="83">
        <v>2.31</v>
      </c>
      <c r="AD72" s="1"/>
      <c r="AE72" s="1"/>
      <c r="AF72" s="7">
        <v>22</v>
      </c>
      <c r="AG72" s="83">
        <v>0.04</v>
      </c>
      <c r="AH72" s="83">
        <v>0.09</v>
      </c>
      <c r="AI72" s="83">
        <v>0.36</v>
      </c>
      <c r="AJ72" s="83">
        <v>0.22</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0.37</v>
      </c>
      <c r="Q73" s="83">
        <v>0.85</v>
      </c>
      <c r="R73" s="83">
        <v>1.1399999999999999</v>
      </c>
      <c r="S73" s="83">
        <v>1.01</v>
      </c>
      <c r="T73" s="1"/>
      <c r="U73" s="1"/>
      <c r="V73" s="7">
        <v>23</v>
      </c>
      <c r="W73" s="83">
        <v>0.08</v>
      </c>
      <c r="X73" s="83">
        <v>0.18</v>
      </c>
      <c r="Y73" s="83">
        <v>0.56999999999999995</v>
      </c>
      <c r="Z73" s="83">
        <v>0.61</v>
      </c>
      <c r="AA73" s="83">
        <v>1.36</v>
      </c>
      <c r="AB73" s="83">
        <v>2.2999999999999998</v>
      </c>
      <c r="AC73" s="83">
        <v>2.2999999999999998</v>
      </c>
      <c r="AD73" s="1"/>
      <c r="AE73" s="1"/>
      <c r="AF73" s="7">
        <v>23</v>
      </c>
      <c r="AG73" s="83">
        <v>0.04</v>
      </c>
      <c r="AH73" s="83">
        <v>0.09</v>
      </c>
      <c r="AI73" s="83">
        <v>0.38</v>
      </c>
      <c r="AJ73" s="83">
        <v>0.24</v>
      </c>
      <c r="AK73" s="83">
        <v>0.46</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0.37</v>
      </c>
      <c r="Q74" s="83">
        <v>0.82</v>
      </c>
      <c r="R74" s="83">
        <v>1.07</v>
      </c>
      <c r="S74" s="83">
        <v>0.93</v>
      </c>
      <c r="T74" s="1"/>
      <c r="U74" s="1"/>
      <c r="V74" s="7">
        <v>24</v>
      </c>
      <c r="W74" s="83">
        <v>0.08</v>
      </c>
      <c r="X74" s="83">
        <v>0.2</v>
      </c>
      <c r="Y74" s="83">
        <v>0.59</v>
      </c>
      <c r="Z74" s="83">
        <v>0.63</v>
      </c>
      <c r="AA74" s="83">
        <v>1.36</v>
      </c>
      <c r="AB74" s="83">
        <v>2.2999999999999998</v>
      </c>
      <c r="AC74" s="83">
        <v>2.2999999999999998</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v>
      </c>
      <c r="O75" s="83">
        <v>0.2</v>
      </c>
      <c r="P75" s="83">
        <v>0.37</v>
      </c>
      <c r="Q75" s="83">
        <v>0.79</v>
      </c>
      <c r="R75" s="83">
        <v>1.01</v>
      </c>
      <c r="S75" s="83">
        <v>0.85</v>
      </c>
      <c r="T75" s="1"/>
      <c r="U75" s="1"/>
      <c r="V75" s="7">
        <v>25</v>
      </c>
      <c r="W75" s="83">
        <v>0.09</v>
      </c>
      <c r="X75" s="83">
        <v>0.2</v>
      </c>
      <c r="Y75" s="83">
        <v>0.62</v>
      </c>
      <c r="Z75" s="83">
        <v>0.65</v>
      </c>
      <c r="AA75" s="83">
        <v>1.36</v>
      </c>
      <c r="AB75" s="83">
        <v>2.2999999999999998</v>
      </c>
      <c r="AC75" s="83">
        <v>2.2999999999999998</v>
      </c>
      <c r="AD75" s="1"/>
      <c r="AE75" s="1"/>
      <c r="AF75" s="7">
        <v>25</v>
      </c>
      <c r="AG75" s="83">
        <v>0.04</v>
      </c>
      <c r="AH75" s="83">
        <v>0.1</v>
      </c>
      <c r="AI75" s="83">
        <v>0.42</v>
      </c>
      <c r="AJ75" s="83">
        <v>0.28000000000000003</v>
      </c>
      <c r="AK75" s="83">
        <v>0.55000000000000004</v>
      </c>
      <c r="AL75" s="83">
        <v>0.18</v>
      </c>
      <c r="AM75" s="83">
        <v>0.03</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v>
      </c>
      <c r="P76" s="83">
        <v>0.37</v>
      </c>
      <c r="Q76" s="83">
        <v>0.76</v>
      </c>
      <c r="R76" s="83">
        <v>0.95</v>
      </c>
      <c r="S76" s="83">
        <v>0.78</v>
      </c>
      <c r="T76" s="1"/>
      <c r="U76" s="1"/>
      <c r="V76" s="7">
        <v>26</v>
      </c>
      <c r="W76" s="83">
        <v>0.09</v>
      </c>
      <c r="X76" s="83">
        <v>0.21</v>
      </c>
      <c r="Y76" s="83">
        <v>0.63</v>
      </c>
      <c r="Z76" s="83">
        <v>0.67</v>
      </c>
      <c r="AA76" s="83">
        <v>1.35</v>
      </c>
      <c r="AB76" s="83">
        <v>2.2999999999999998</v>
      </c>
      <c r="AC76" s="83">
        <v>2.2999999999999998</v>
      </c>
      <c r="AD76" s="1"/>
      <c r="AE76" s="1"/>
      <c r="AF76" s="7">
        <v>26</v>
      </c>
      <c r="AG76" s="83">
        <v>0.04</v>
      </c>
      <c r="AH76" s="83">
        <v>0.1</v>
      </c>
      <c r="AI76" s="83">
        <v>0.43</v>
      </c>
      <c r="AJ76" s="83">
        <v>0.3</v>
      </c>
      <c r="AK76" s="83">
        <v>0.59</v>
      </c>
      <c r="AL76" s="83">
        <v>0.21</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0.11</v>
      </c>
      <c r="O77" s="83">
        <v>0.21</v>
      </c>
      <c r="P77" s="83">
        <v>0.37</v>
      </c>
      <c r="Q77" s="83">
        <v>0.73</v>
      </c>
      <c r="R77" s="83">
        <v>0.89</v>
      </c>
      <c r="S77" s="83">
        <v>0.71</v>
      </c>
      <c r="T77" s="1"/>
      <c r="U77" s="1"/>
      <c r="V77" s="7">
        <v>27</v>
      </c>
      <c r="W77" s="83">
        <v>0.1</v>
      </c>
      <c r="X77" s="83">
        <v>0.22</v>
      </c>
      <c r="Y77" s="83">
        <v>0.66</v>
      </c>
      <c r="Z77" s="83">
        <v>0.69</v>
      </c>
      <c r="AA77" s="83">
        <v>1.36</v>
      </c>
      <c r="AB77" s="83">
        <v>2.2999999999999998</v>
      </c>
      <c r="AC77" s="83">
        <v>2.2999999999999998</v>
      </c>
      <c r="AD77" s="1"/>
      <c r="AE77" s="1"/>
      <c r="AF77" s="7">
        <v>27</v>
      </c>
      <c r="AG77" s="83">
        <v>0.04</v>
      </c>
      <c r="AH77" s="83">
        <v>0.11</v>
      </c>
      <c r="AI77" s="83">
        <v>0.45</v>
      </c>
      <c r="AJ77" s="83">
        <v>0.32</v>
      </c>
      <c r="AK77" s="83">
        <v>0.63</v>
      </c>
      <c r="AL77" s="83">
        <v>0.24</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0.37</v>
      </c>
      <c r="Q78" s="83">
        <v>0.71</v>
      </c>
      <c r="R78" s="83">
        <v>0.84</v>
      </c>
      <c r="S78" s="83">
        <v>0.66</v>
      </c>
      <c r="T78" s="1"/>
      <c r="U78" s="1"/>
      <c r="V78" s="7">
        <v>28</v>
      </c>
      <c r="W78" s="83">
        <v>0.1</v>
      </c>
      <c r="X78" s="83">
        <v>0.23</v>
      </c>
      <c r="Y78" s="83">
        <v>0.68</v>
      </c>
      <c r="Z78" s="83">
        <v>0.71</v>
      </c>
      <c r="AA78" s="83">
        <v>1.38</v>
      </c>
      <c r="AB78" s="83">
        <v>2.2999999999999998</v>
      </c>
      <c r="AC78" s="83">
        <v>2.2999999999999998</v>
      </c>
      <c r="AD78" s="1"/>
      <c r="AE78" s="1"/>
      <c r="AF78" s="7">
        <v>28</v>
      </c>
      <c r="AG78" s="83">
        <v>0.04</v>
      </c>
      <c r="AH78" s="83">
        <v>0.11</v>
      </c>
      <c r="AI78" s="83">
        <v>0.47</v>
      </c>
      <c r="AJ78" s="83">
        <v>0.34</v>
      </c>
      <c r="AK78" s="83">
        <v>0.67</v>
      </c>
      <c r="AL78" s="83">
        <v>0.27</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0.12</v>
      </c>
      <c r="O79" s="83">
        <v>0.22</v>
      </c>
      <c r="P79" s="83">
        <v>0.37</v>
      </c>
      <c r="Q79" s="83">
        <v>0.68</v>
      </c>
      <c r="R79" s="83">
        <v>0.79</v>
      </c>
      <c r="S79" s="83">
        <v>0.6</v>
      </c>
      <c r="T79" s="1"/>
      <c r="U79" s="1"/>
      <c r="V79" s="7">
        <v>29</v>
      </c>
      <c r="W79" s="83">
        <v>0.1</v>
      </c>
      <c r="X79" s="83">
        <v>0.23</v>
      </c>
      <c r="Y79" s="83">
        <v>0.71</v>
      </c>
      <c r="Z79" s="83">
        <v>0.73</v>
      </c>
      <c r="AA79" s="83">
        <v>1.39</v>
      </c>
      <c r="AB79" s="83">
        <v>2.2999999999999998</v>
      </c>
      <c r="AC79" s="83">
        <v>2.2999999999999998</v>
      </c>
      <c r="AD79" s="1"/>
      <c r="AE79" s="1"/>
      <c r="AF79" s="7">
        <v>29</v>
      </c>
      <c r="AG79" s="83">
        <v>0.04</v>
      </c>
      <c r="AH79" s="83">
        <v>0.11</v>
      </c>
      <c r="AI79" s="83">
        <v>0.49</v>
      </c>
      <c r="AJ79" s="83">
        <v>0.36</v>
      </c>
      <c r="AK79" s="83">
        <v>0.71</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0.74</v>
      </c>
      <c r="S80" s="84">
        <v>0.56000000000000005</v>
      </c>
      <c r="T80" s="1"/>
      <c r="U80" s="1"/>
      <c r="V80" s="9">
        <v>30</v>
      </c>
      <c r="W80" s="84">
        <v>0.11</v>
      </c>
      <c r="X80" s="84">
        <v>0.25</v>
      </c>
      <c r="Y80" s="84">
        <v>0.73</v>
      </c>
      <c r="Z80" s="84">
        <v>0.75</v>
      </c>
      <c r="AA80" s="84">
        <v>1.4</v>
      </c>
      <c r="AB80" s="84">
        <v>2.2999999999999998</v>
      </c>
      <c r="AC80" s="84">
        <v>2.2999999999999998</v>
      </c>
      <c r="AD80" s="1"/>
      <c r="AE80" s="1"/>
      <c r="AF80" s="9">
        <v>30</v>
      </c>
      <c r="AG80" s="84">
        <v>0.04</v>
      </c>
      <c r="AH80" s="84">
        <v>0.12</v>
      </c>
      <c r="AI80" s="84">
        <v>0.51</v>
      </c>
      <c r="AJ80" s="84">
        <v>0.38</v>
      </c>
      <c r="AK80" s="84">
        <v>0.74</v>
      </c>
      <c r="AL80" s="84">
        <v>0.32</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22</v>
      </c>
      <c r="C10" s="12">
        <v>0</v>
      </c>
      <c r="D10" s="4">
        <v>1</v>
      </c>
      <c r="E10" s="4">
        <v>2</v>
      </c>
      <c r="F10" s="4">
        <v>3</v>
      </c>
      <c r="G10" s="4">
        <v>4</v>
      </c>
      <c r="H10" s="4">
        <v>5</v>
      </c>
      <c r="I10" s="4">
        <v>6</v>
      </c>
      <c r="J10" s="1"/>
      <c r="K10" s="1"/>
      <c r="L10" s="14" t="s">
        <v>22</v>
      </c>
      <c r="M10" s="4">
        <v>0</v>
      </c>
      <c r="N10" s="4">
        <v>1</v>
      </c>
      <c r="O10" s="4">
        <v>2</v>
      </c>
      <c r="P10" s="4">
        <v>3</v>
      </c>
      <c r="Q10" s="4">
        <v>4</v>
      </c>
      <c r="R10" s="4">
        <v>5</v>
      </c>
      <c r="S10" s="4">
        <v>6</v>
      </c>
      <c r="T10" s="1"/>
      <c r="U10" s="1"/>
      <c r="V10" s="14" t="s">
        <v>22</v>
      </c>
      <c r="W10" s="4">
        <v>0</v>
      </c>
      <c r="X10" s="4">
        <v>1</v>
      </c>
      <c r="Y10" s="4">
        <v>2</v>
      </c>
      <c r="Z10" s="4">
        <v>3</v>
      </c>
      <c r="AA10" s="4">
        <v>4</v>
      </c>
      <c r="AB10" s="4">
        <v>5</v>
      </c>
      <c r="AC10" s="4">
        <v>6</v>
      </c>
      <c r="AD10" s="1"/>
      <c r="AE10" s="1"/>
      <c r="AF10" s="14" t="s">
        <v>22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2.37</v>
      </c>
      <c r="S11" s="82">
        <v>12.14</v>
      </c>
      <c r="T11" s="1"/>
      <c r="U11" s="141" t="s">
        <v>103</v>
      </c>
      <c r="V11" s="5">
        <v>1</v>
      </c>
      <c r="W11" s="82">
        <v>0.08</v>
      </c>
      <c r="X11" s="82">
        <v>0.24</v>
      </c>
      <c r="Y11" s="82">
        <v>0.54</v>
      </c>
      <c r="Z11" s="82">
        <v>1.48</v>
      </c>
      <c r="AA11" s="82">
        <v>2.4700000000000002</v>
      </c>
      <c r="AB11" s="82">
        <v>5.58</v>
      </c>
      <c r="AC11" s="82">
        <v>12.14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2.35</v>
      </c>
      <c r="S12" s="83">
        <v>9.77</v>
      </c>
      <c r="T12" s="1"/>
      <c r="U12" s="1"/>
      <c r="V12" s="7">
        <v>2</v>
      </c>
      <c r="W12" s="83">
        <v>0.08</v>
      </c>
      <c r="X12" s="83">
        <v>0.24</v>
      </c>
      <c r="Y12" s="83">
        <v>0.54</v>
      </c>
      <c r="Z12" s="83">
        <v>1.48</v>
      </c>
      <c r="AA12" s="83">
        <v>2.4700000000000002</v>
      </c>
      <c r="AB12" s="83">
        <v>5.58</v>
      </c>
      <c r="AC12" s="83">
        <v>9.77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2.2999999999999998</v>
      </c>
      <c r="S13" s="83">
        <v>7.97</v>
      </c>
      <c r="T13" s="1"/>
      <c r="U13" s="1"/>
      <c r="V13" s="7">
        <v>3</v>
      </c>
      <c r="W13" s="83">
        <v>0.09</v>
      </c>
      <c r="X13" s="83">
        <v>0.26</v>
      </c>
      <c r="Y13" s="83">
        <v>0.54</v>
      </c>
      <c r="Z13" s="83">
        <v>1.34</v>
      </c>
      <c r="AA13" s="83">
        <v>2.44</v>
      </c>
      <c r="AB13" s="83">
        <v>5.55</v>
      </c>
      <c r="AC13" s="83">
        <v>7.97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0.18</v>
      </c>
      <c r="Q14" s="83">
        <v>0.82</v>
      </c>
      <c r="R14" s="83">
        <v>2.2200000000000002</v>
      </c>
      <c r="S14" s="83">
        <v>6.6</v>
      </c>
      <c r="T14" s="1"/>
      <c r="U14" s="1"/>
      <c r="V14" s="7">
        <v>4</v>
      </c>
      <c r="W14" s="83">
        <v>0.1</v>
      </c>
      <c r="X14" s="83">
        <v>0.28999999999999998</v>
      </c>
      <c r="Y14" s="83">
        <v>0.56000000000000005</v>
      </c>
      <c r="Z14" s="83">
        <v>1.24</v>
      </c>
      <c r="AA14" s="83">
        <v>2.42</v>
      </c>
      <c r="AB14" s="83">
        <v>5.53</v>
      </c>
      <c r="AC14" s="83">
        <v>6.6</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0.83</v>
      </c>
      <c r="R15" s="83">
        <v>2.13</v>
      </c>
      <c r="S15" s="83">
        <v>5.54</v>
      </c>
      <c r="T15" s="1"/>
      <c r="U15" s="1"/>
      <c r="V15" s="7">
        <v>5</v>
      </c>
      <c r="W15" s="83">
        <v>0.12</v>
      </c>
      <c r="X15" s="83">
        <v>0.31</v>
      </c>
      <c r="Y15" s="83">
        <v>0.56999999999999995</v>
      </c>
      <c r="Z15" s="83">
        <v>1.1299999999999999</v>
      </c>
      <c r="AA15" s="83">
        <v>2.41</v>
      </c>
      <c r="AB15" s="83">
        <v>5.52</v>
      </c>
      <c r="AC15" s="83">
        <v>5.54</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0.84</v>
      </c>
      <c r="R16" s="83">
        <v>2.0299999999999998</v>
      </c>
      <c r="S16" s="83">
        <v>4.72</v>
      </c>
      <c r="T16" s="1"/>
      <c r="U16" s="1"/>
      <c r="V16" s="7">
        <v>6</v>
      </c>
      <c r="W16" s="83">
        <v>0.14000000000000001</v>
      </c>
      <c r="X16" s="83">
        <v>0.34</v>
      </c>
      <c r="Y16" s="83">
        <v>0.61</v>
      </c>
      <c r="Z16" s="83">
        <v>1.07</v>
      </c>
      <c r="AA16" s="83">
        <v>2.4</v>
      </c>
      <c r="AB16" s="83">
        <v>5.51</v>
      </c>
      <c r="AC16" s="83">
        <v>5.51</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1.93</v>
      </c>
      <c r="S17" s="83">
        <v>4.08</v>
      </c>
      <c r="T17" s="1"/>
      <c r="U17" s="1"/>
      <c r="V17" s="7">
        <v>7</v>
      </c>
      <c r="W17" s="83">
        <v>0.16</v>
      </c>
      <c r="X17" s="83">
        <v>0.37</v>
      </c>
      <c r="Y17" s="83">
        <v>0.62</v>
      </c>
      <c r="Z17" s="83">
        <v>1</v>
      </c>
      <c r="AA17" s="83">
        <v>2.39</v>
      </c>
      <c r="AB17" s="83">
        <v>5.5</v>
      </c>
      <c r="AC17" s="83">
        <v>5.5</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0.84</v>
      </c>
      <c r="R18" s="83">
        <v>1.83</v>
      </c>
      <c r="S18" s="83">
        <v>3.56</v>
      </c>
      <c r="T18" s="1"/>
      <c r="U18" s="1"/>
      <c r="V18" s="7">
        <v>8</v>
      </c>
      <c r="W18" s="83">
        <v>0.17</v>
      </c>
      <c r="X18" s="83">
        <v>0.38</v>
      </c>
      <c r="Y18" s="83">
        <v>0.6</v>
      </c>
      <c r="Z18" s="83">
        <v>0.93</v>
      </c>
      <c r="AA18" s="83">
        <v>2.38</v>
      </c>
      <c r="AB18" s="83">
        <v>5.49</v>
      </c>
      <c r="AC18" s="83">
        <v>5.49</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1.74</v>
      </c>
      <c r="S19" s="83">
        <v>3.13</v>
      </c>
      <c r="T19" s="1"/>
      <c r="U19" s="1"/>
      <c r="V19" s="7">
        <v>9</v>
      </c>
      <c r="W19" s="83">
        <v>0.2</v>
      </c>
      <c r="X19" s="83">
        <v>0.45</v>
      </c>
      <c r="Y19" s="83">
        <v>0.63</v>
      </c>
      <c r="Z19" s="83">
        <v>0.87</v>
      </c>
      <c r="AA19" s="83">
        <v>2.37</v>
      </c>
      <c r="AB19" s="83">
        <v>5.48</v>
      </c>
      <c r="AC19" s="83">
        <v>5.48</v>
      </c>
      <c r="AD19" s="1"/>
      <c r="AE19" s="1"/>
      <c r="AF19" s="7">
        <v>9</v>
      </c>
      <c r="AG19" s="83">
        <v>0.03</v>
      </c>
      <c r="AH19" s="83">
        <v>0.05</v>
      </c>
      <c r="AI19" s="83">
        <v>0.09</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0.82</v>
      </c>
      <c r="R20" s="83">
        <v>1.64</v>
      </c>
      <c r="S20" s="83">
        <v>2.78</v>
      </c>
      <c r="T20" s="1"/>
      <c r="U20" s="1"/>
      <c r="V20" s="7">
        <v>10</v>
      </c>
      <c r="W20" s="83">
        <v>0.19</v>
      </c>
      <c r="X20" s="83">
        <v>0.44</v>
      </c>
      <c r="Y20" s="83">
        <v>0.61</v>
      </c>
      <c r="Z20" s="83">
        <v>0.84</v>
      </c>
      <c r="AA20" s="83">
        <v>2.36</v>
      </c>
      <c r="AB20" s="83">
        <v>5.47</v>
      </c>
      <c r="AC20" s="83">
        <v>5.47</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0.8</v>
      </c>
      <c r="R21" s="83">
        <v>1.56</v>
      </c>
      <c r="S21" s="83">
        <v>2.48</v>
      </c>
      <c r="T21" s="1"/>
      <c r="U21" s="1"/>
      <c r="V21" s="7">
        <v>11</v>
      </c>
      <c r="W21" s="83">
        <v>0.18</v>
      </c>
      <c r="X21" s="83">
        <v>0.43</v>
      </c>
      <c r="Y21" s="83">
        <v>0.6</v>
      </c>
      <c r="Z21" s="83">
        <v>0.85</v>
      </c>
      <c r="AA21" s="83">
        <v>2.35</v>
      </c>
      <c r="AB21" s="83">
        <v>5.46</v>
      </c>
      <c r="AC21" s="83">
        <v>5.46</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0.79</v>
      </c>
      <c r="R22" s="83">
        <v>1.47</v>
      </c>
      <c r="S22" s="83">
        <v>2.23</v>
      </c>
      <c r="T22" s="1"/>
      <c r="U22" s="1"/>
      <c r="V22" s="7">
        <v>12</v>
      </c>
      <c r="W22" s="83">
        <v>0.18</v>
      </c>
      <c r="X22" s="83">
        <v>0.43</v>
      </c>
      <c r="Y22" s="83">
        <v>0.61</v>
      </c>
      <c r="Z22" s="83">
        <v>0.86</v>
      </c>
      <c r="AA22" s="83">
        <v>2.34</v>
      </c>
      <c r="AB22" s="83">
        <v>5.45</v>
      </c>
      <c r="AC22" s="83">
        <v>5.45</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1.39</v>
      </c>
      <c r="S23" s="83">
        <v>2.02</v>
      </c>
      <c r="T23" s="1"/>
      <c r="U23" s="1"/>
      <c r="V23" s="7">
        <v>13</v>
      </c>
      <c r="W23" s="83">
        <v>0.18</v>
      </c>
      <c r="X23" s="83">
        <v>0.43</v>
      </c>
      <c r="Y23" s="83">
        <v>0.61</v>
      </c>
      <c r="Z23" s="83">
        <v>0.86</v>
      </c>
      <c r="AA23" s="83">
        <v>2.33</v>
      </c>
      <c r="AB23" s="83">
        <v>5.44</v>
      </c>
      <c r="AC23" s="83">
        <v>5.44</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0.75</v>
      </c>
      <c r="R24" s="83">
        <v>1.32</v>
      </c>
      <c r="S24" s="83">
        <v>1.83</v>
      </c>
      <c r="T24" s="1"/>
      <c r="U24" s="1"/>
      <c r="V24" s="7">
        <v>14</v>
      </c>
      <c r="W24" s="83">
        <v>0.18</v>
      </c>
      <c r="X24" s="83">
        <v>0.44</v>
      </c>
      <c r="Y24" s="83">
        <v>0.61</v>
      </c>
      <c r="Z24" s="83">
        <v>0.86</v>
      </c>
      <c r="AA24" s="83">
        <v>2.33</v>
      </c>
      <c r="AB24" s="83">
        <v>5.44</v>
      </c>
      <c r="AC24" s="83">
        <v>5.44</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0.73</v>
      </c>
      <c r="R25" s="83">
        <v>1.24</v>
      </c>
      <c r="S25" s="83">
        <v>1.66</v>
      </c>
      <c r="T25" s="1"/>
      <c r="U25" s="1"/>
      <c r="V25" s="7">
        <v>15</v>
      </c>
      <c r="W25" s="83">
        <v>0.18</v>
      </c>
      <c r="X25" s="83">
        <v>0.44</v>
      </c>
      <c r="Y25" s="83">
        <v>0.61</v>
      </c>
      <c r="Z25" s="83">
        <v>0.86</v>
      </c>
      <c r="AA25" s="83">
        <v>2.3199999999999998</v>
      </c>
      <c r="AB25" s="83">
        <v>5.43</v>
      </c>
      <c r="AC25" s="83">
        <v>5.43</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0.71</v>
      </c>
      <c r="R26" s="83">
        <v>1.18</v>
      </c>
      <c r="S26" s="83">
        <v>1.52</v>
      </c>
      <c r="T26" s="1"/>
      <c r="U26" s="1"/>
      <c r="V26" s="7">
        <v>16</v>
      </c>
      <c r="W26" s="83">
        <v>0.18</v>
      </c>
      <c r="X26" s="83">
        <v>0.44</v>
      </c>
      <c r="Y26" s="83">
        <v>0.61</v>
      </c>
      <c r="Z26" s="83">
        <v>0.86</v>
      </c>
      <c r="AA26" s="83">
        <v>2.2999999999999998</v>
      </c>
      <c r="AB26" s="83">
        <v>5.42</v>
      </c>
      <c r="AC26" s="83">
        <v>5.42</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1.1100000000000001</v>
      </c>
      <c r="S27" s="83">
        <v>1.39</v>
      </c>
      <c r="T27" s="1"/>
      <c r="U27" s="1"/>
      <c r="V27" s="7">
        <v>17</v>
      </c>
      <c r="W27" s="83">
        <v>0.18</v>
      </c>
      <c r="X27" s="83">
        <v>0.44</v>
      </c>
      <c r="Y27" s="83">
        <v>0.61</v>
      </c>
      <c r="Z27" s="83">
        <v>0.86</v>
      </c>
      <c r="AA27" s="83">
        <v>2.2999999999999998</v>
      </c>
      <c r="AB27" s="83">
        <v>5.41</v>
      </c>
      <c r="AC27" s="83">
        <v>5.41</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1.05</v>
      </c>
      <c r="S28" s="83">
        <v>1.28</v>
      </c>
      <c r="T28" s="1"/>
      <c r="U28" s="1"/>
      <c r="V28" s="7">
        <v>18</v>
      </c>
      <c r="W28" s="83">
        <v>0.18</v>
      </c>
      <c r="X28" s="83">
        <v>0.44</v>
      </c>
      <c r="Y28" s="83">
        <v>0.61</v>
      </c>
      <c r="Z28" s="83">
        <v>0.86</v>
      </c>
      <c r="AA28" s="83">
        <v>2.29</v>
      </c>
      <c r="AB28" s="83">
        <v>5.4</v>
      </c>
      <c r="AC28" s="83">
        <v>5.4</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1</v>
      </c>
      <c r="S29" s="83">
        <v>1.18</v>
      </c>
      <c r="T29" s="1"/>
      <c r="U29" s="1"/>
      <c r="V29" s="7">
        <v>19</v>
      </c>
      <c r="W29" s="83">
        <v>0.18</v>
      </c>
      <c r="X29" s="83">
        <v>0.44</v>
      </c>
      <c r="Y29" s="83">
        <v>0.61</v>
      </c>
      <c r="Z29" s="83">
        <v>0.86</v>
      </c>
      <c r="AA29" s="83">
        <v>2.29</v>
      </c>
      <c r="AB29" s="83">
        <v>5.4</v>
      </c>
      <c r="AC29" s="83">
        <v>5.4</v>
      </c>
      <c r="AD29" s="1"/>
      <c r="AE29" s="1"/>
      <c r="AF29" s="7">
        <v>19</v>
      </c>
      <c r="AG29" s="83">
        <v>0.09</v>
      </c>
      <c r="AH29" s="83">
        <v>0.11</v>
      </c>
      <c r="AI29" s="83">
        <v>0.2</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0.62</v>
      </c>
      <c r="R30" s="83">
        <v>0.94</v>
      </c>
      <c r="S30" s="83">
        <v>1.0900000000000001</v>
      </c>
      <c r="T30" s="1"/>
      <c r="U30" s="1"/>
      <c r="V30" s="7">
        <v>20</v>
      </c>
      <c r="W30" s="83">
        <v>0.18</v>
      </c>
      <c r="X30" s="83">
        <v>0.44</v>
      </c>
      <c r="Y30" s="83">
        <v>0.61</v>
      </c>
      <c r="Z30" s="83">
        <v>0.86</v>
      </c>
      <c r="AA30" s="83">
        <v>2.29</v>
      </c>
      <c r="AB30" s="83">
        <v>5.4</v>
      </c>
      <c r="AC30" s="83">
        <v>5.4</v>
      </c>
      <c r="AD30" s="1"/>
      <c r="AE30" s="1"/>
      <c r="AF30" s="7">
        <v>20</v>
      </c>
      <c r="AG30" s="83">
        <v>0.1</v>
      </c>
      <c r="AH30" s="83">
        <v>0.11</v>
      </c>
      <c r="AI30" s="83">
        <v>0.21</v>
      </c>
      <c r="AJ30" s="83">
        <v>0.22</v>
      </c>
      <c r="AK30" s="83">
        <v>0.48</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0.25</v>
      </c>
      <c r="Q31" s="83">
        <v>0.6</v>
      </c>
      <c r="R31" s="83">
        <v>0.89</v>
      </c>
      <c r="S31" s="83">
        <v>1</v>
      </c>
      <c r="T31" s="1"/>
      <c r="U31" s="1"/>
      <c r="V31" s="7">
        <v>21</v>
      </c>
      <c r="W31" s="83">
        <v>0.18</v>
      </c>
      <c r="X31" s="83">
        <v>0.44</v>
      </c>
      <c r="Y31" s="83">
        <v>0.61</v>
      </c>
      <c r="Z31" s="83">
        <v>0.86</v>
      </c>
      <c r="AA31" s="83">
        <v>2.29</v>
      </c>
      <c r="AB31" s="83">
        <v>5.41</v>
      </c>
      <c r="AC31" s="83">
        <v>5.41</v>
      </c>
      <c r="AD31" s="1"/>
      <c r="AE31" s="1"/>
      <c r="AF31" s="7">
        <v>21</v>
      </c>
      <c r="AG31" s="83">
        <v>0.1</v>
      </c>
      <c r="AH31" s="83">
        <v>0.12</v>
      </c>
      <c r="AI31" s="83">
        <v>0.22</v>
      </c>
      <c r="AJ31" s="83">
        <v>0.24</v>
      </c>
      <c r="AK31" s="83">
        <v>0.5</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0.84</v>
      </c>
      <c r="S32" s="83">
        <v>0.93</v>
      </c>
      <c r="T32" s="1"/>
      <c r="U32" s="1"/>
      <c r="V32" s="7">
        <v>22</v>
      </c>
      <c r="W32" s="83">
        <v>0.18</v>
      </c>
      <c r="X32" s="83">
        <v>0.44</v>
      </c>
      <c r="Y32" s="83">
        <v>0.61</v>
      </c>
      <c r="Z32" s="83">
        <v>0.86</v>
      </c>
      <c r="AA32" s="83">
        <v>2.29</v>
      </c>
      <c r="AB32" s="83">
        <v>5.4</v>
      </c>
      <c r="AC32" s="83">
        <v>5.4</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0.8</v>
      </c>
      <c r="S33" s="83">
        <v>0.86</v>
      </c>
      <c r="T33" s="1"/>
      <c r="U33" s="1"/>
      <c r="V33" s="7">
        <v>23</v>
      </c>
      <c r="W33" s="83">
        <v>0.18</v>
      </c>
      <c r="X33" s="83">
        <v>0.44</v>
      </c>
      <c r="Y33" s="83">
        <v>0.61</v>
      </c>
      <c r="Z33" s="83">
        <v>0.86</v>
      </c>
      <c r="AA33" s="83">
        <v>2.29</v>
      </c>
      <c r="AB33" s="83">
        <v>5.4</v>
      </c>
      <c r="AC33" s="83">
        <v>5.4</v>
      </c>
      <c r="AD33" s="1"/>
      <c r="AE33" s="1"/>
      <c r="AF33" s="7">
        <v>23</v>
      </c>
      <c r="AG33" s="83">
        <v>0.11</v>
      </c>
      <c r="AH33" s="83">
        <v>0.13</v>
      </c>
      <c r="AI33" s="83">
        <v>0.24</v>
      </c>
      <c r="AJ33" s="83">
        <v>0.26</v>
      </c>
      <c r="AK33" s="83">
        <v>0.55000000000000004</v>
      </c>
      <c r="AL33" s="83">
        <v>0.21</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0.54</v>
      </c>
      <c r="R34" s="83">
        <v>0.76</v>
      </c>
      <c r="S34" s="83">
        <v>0.8</v>
      </c>
      <c r="T34" s="1"/>
      <c r="U34" s="1"/>
      <c r="V34" s="7">
        <v>24</v>
      </c>
      <c r="W34" s="83">
        <v>0.18</v>
      </c>
      <c r="X34" s="83">
        <v>0.44</v>
      </c>
      <c r="Y34" s="83">
        <v>0.61</v>
      </c>
      <c r="Z34" s="83">
        <v>0.86</v>
      </c>
      <c r="AA34" s="83">
        <v>2.2799999999999998</v>
      </c>
      <c r="AB34" s="83">
        <v>5.39</v>
      </c>
      <c r="AC34" s="83">
        <v>5.39</v>
      </c>
      <c r="AD34" s="1"/>
      <c r="AE34" s="1"/>
      <c r="AF34" s="7">
        <v>24</v>
      </c>
      <c r="AG34" s="83">
        <v>0.12</v>
      </c>
      <c r="AH34" s="83">
        <v>0.13</v>
      </c>
      <c r="AI34" s="83">
        <v>0.25</v>
      </c>
      <c r="AJ34" s="83">
        <v>0.28000000000000003</v>
      </c>
      <c r="AK34" s="83">
        <v>0.56999999999999995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0.25</v>
      </c>
      <c r="Q35" s="83">
        <v>0.52</v>
      </c>
      <c r="R35" s="83">
        <v>0.72</v>
      </c>
      <c r="S35" s="83">
        <v>0.75</v>
      </c>
      <c r="T35" s="1"/>
      <c r="U35" s="1"/>
      <c r="V35" s="7">
        <v>25</v>
      </c>
      <c r="W35" s="83">
        <v>0.18</v>
      </c>
      <c r="X35" s="83">
        <v>0.44</v>
      </c>
      <c r="Y35" s="83">
        <v>0.61</v>
      </c>
      <c r="Z35" s="83">
        <v>0.86</v>
      </c>
      <c r="AA35" s="83">
        <v>2.27</v>
      </c>
      <c r="AB35" s="83">
        <v>5.39</v>
      </c>
      <c r="AC35" s="83">
        <v>5.39</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0.24</v>
      </c>
      <c r="Q36" s="83">
        <v>0.5</v>
      </c>
      <c r="R36" s="83">
        <v>0.68</v>
      </c>
      <c r="S36" s="83">
        <v>0.7</v>
      </c>
      <c r="T36" s="1"/>
      <c r="U36" s="1"/>
      <c r="V36" s="7">
        <v>26</v>
      </c>
      <c r="W36" s="83">
        <v>0.19</v>
      </c>
      <c r="X36" s="83">
        <v>0.44</v>
      </c>
      <c r="Y36" s="83">
        <v>0.61</v>
      </c>
      <c r="Z36" s="83">
        <v>0.86</v>
      </c>
      <c r="AA36" s="83">
        <v>2.27</v>
      </c>
      <c r="AB36" s="83">
        <v>5.38</v>
      </c>
      <c r="AC36" s="83">
        <v>5.38</v>
      </c>
      <c r="AD36" s="1"/>
      <c r="AE36" s="1"/>
      <c r="AF36" s="7">
        <v>26</v>
      </c>
      <c r="AG36" s="83">
        <v>0.13</v>
      </c>
      <c r="AH36" s="83">
        <v>0.14000000000000001</v>
      </c>
      <c r="AI36" s="83">
        <v>0.27</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0.49</v>
      </c>
      <c r="R37" s="83">
        <v>0.65</v>
      </c>
      <c r="S37" s="83">
        <v>0.65</v>
      </c>
      <c r="T37" s="1"/>
      <c r="U37" s="1"/>
      <c r="V37" s="7">
        <v>27</v>
      </c>
      <c r="W37" s="83">
        <v>0.19</v>
      </c>
      <c r="X37" s="83">
        <v>0.44</v>
      </c>
      <c r="Y37" s="83">
        <v>0.61</v>
      </c>
      <c r="Z37" s="83">
        <v>0.86</v>
      </c>
      <c r="AA37" s="83">
        <v>2.2599999999999998</v>
      </c>
      <c r="AB37" s="83">
        <v>5.38</v>
      </c>
      <c r="AC37" s="83">
        <v>5.38</v>
      </c>
      <c r="AD37" s="1"/>
      <c r="AE37" s="1"/>
      <c r="AF37" s="7">
        <v>27</v>
      </c>
      <c r="AG37" s="83">
        <v>0.13</v>
      </c>
      <c r="AH37" s="83">
        <v>0.15</v>
      </c>
      <c r="AI37" s="83">
        <v>0.28000000000000003</v>
      </c>
      <c r="AJ37" s="83">
        <v>0.32</v>
      </c>
      <c r="AK37" s="83">
        <v>0.62</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0.62</v>
      </c>
      <c r="S38" s="83">
        <v>0.61</v>
      </c>
      <c r="T38" s="1"/>
      <c r="U38" s="1"/>
      <c r="V38" s="7">
        <v>28</v>
      </c>
      <c r="W38" s="83">
        <v>0.21</v>
      </c>
      <c r="X38" s="83">
        <v>0.44</v>
      </c>
      <c r="Y38" s="83">
        <v>0.61</v>
      </c>
      <c r="Z38" s="83">
        <v>0.86</v>
      </c>
      <c r="AA38" s="83">
        <v>2.2599999999999998</v>
      </c>
      <c r="AB38" s="83">
        <v>5.37</v>
      </c>
      <c r="AC38" s="83">
        <v>5.37</v>
      </c>
      <c r="AD38" s="1"/>
      <c r="AE38" s="1"/>
      <c r="AF38" s="7">
        <v>28</v>
      </c>
      <c r="AG38" s="83">
        <v>0.14000000000000001</v>
      </c>
      <c r="AH38" s="83">
        <v>0.16</v>
      </c>
      <c r="AI38" s="83">
        <v>0.28999999999999998</v>
      </c>
      <c r="AJ38" s="83">
        <v>0.33</v>
      </c>
      <c r="AK38" s="83">
        <v>0.64</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0.45</v>
      </c>
      <c r="R39" s="83">
        <v>0.59</v>
      </c>
      <c r="S39" s="83">
        <v>0.56999999999999995</v>
      </c>
      <c r="T39" s="1"/>
      <c r="U39" s="1"/>
      <c r="V39" s="7">
        <v>29</v>
      </c>
      <c r="W39" s="83">
        <v>0.21</v>
      </c>
      <c r="X39" s="83">
        <v>0.44</v>
      </c>
      <c r="Y39" s="83">
        <v>0.61</v>
      </c>
      <c r="Z39" s="83">
        <v>0.86</v>
      </c>
      <c r="AA39" s="83">
        <v>2.25</v>
      </c>
      <c r="AB39" s="83">
        <v>5.37</v>
      </c>
      <c r="AC39" s="83">
        <v>5.37</v>
      </c>
      <c r="AD39" s="1"/>
      <c r="AE39" s="1"/>
      <c r="AF39" s="7">
        <v>29</v>
      </c>
      <c r="AG39" s="83">
        <v>0.14000000000000001</v>
      </c>
      <c r="AH39" s="83">
        <v>0.16</v>
      </c>
      <c r="AI39" s="83">
        <v>0.3</v>
      </c>
      <c r="AJ39" s="83">
        <v>0.34</v>
      </c>
      <c r="AK39" s="83">
        <v>0.65</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0.23</v>
      </c>
      <c r="Q40" s="84">
        <v>0.44</v>
      </c>
      <c r="R40" s="84">
        <v>0.56000000000000005</v>
      </c>
      <c r="S40" s="84">
        <v>0.53</v>
      </c>
      <c r="T40" s="1"/>
      <c r="U40" s="1"/>
      <c r="V40" s="9">
        <v>30</v>
      </c>
      <c r="W40" s="84">
        <v>0.22</v>
      </c>
      <c r="X40" s="84">
        <v>0.44</v>
      </c>
      <c r="Y40" s="84">
        <v>0.61</v>
      </c>
      <c r="Z40" s="84">
        <v>0.86</v>
      </c>
      <c r="AA40" s="84">
        <v>2.25</v>
      </c>
      <c r="AB40" s="84">
        <v>5.36</v>
      </c>
      <c r="AC40" s="84">
        <v>5.36</v>
      </c>
      <c r="AD40" s="1"/>
      <c r="AE40" s="1"/>
      <c r="AF40" s="9">
        <v>30</v>
      </c>
      <c r="AG40" s="84">
        <v>0.15</v>
      </c>
      <c r="AH40" s="84">
        <v>0.17</v>
      </c>
      <c r="AI40" s="84">
        <v>0.31</v>
      </c>
      <c r="AJ40" s="84">
        <v>0.35</v>
      </c>
      <c r="AK40" s="84">
        <v>0.66</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22</v>
      </c>
      <c r="C50" s="12">
        <v>0</v>
      </c>
      <c r="D50" s="4">
        <v>1</v>
      </c>
      <c r="E50" s="4">
        <v>2</v>
      </c>
      <c r="F50" s="4">
        <v>3</v>
      </c>
      <c r="G50" s="4">
        <v>4</v>
      </c>
      <c r="H50" s="4">
        <v>5</v>
      </c>
      <c r="I50" s="4">
        <v>6</v>
      </c>
      <c r="J50" s="1"/>
      <c r="K50" s="1"/>
      <c r="L50" s="14" t="s">
        <v>22</v>
      </c>
      <c r="M50" s="4">
        <v>0</v>
      </c>
      <c r="N50" s="4">
        <v>1</v>
      </c>
      <c r="O50" s="4">
        <v>2</v>
      </c>
      <c r="P50" s="4">
        <v>3</v>
      </c>
      <c r="Q50" s="4">
        <v>4</v>
      </c>
      <c r="R50" s="4">
        <v>5</v>
      </c>
      <c r="S50" s="4">
        <v>6</v>
      </c>
      <c r="T50" s="1"/>
      <c r="U50" s="1"/>
      <c r="V50" s="14" t="s">
        <v>22</v>
      </c>
      <c r="W50" s="4">
        <v>0</v>
      </c>
      <c r="X50" s="4">
        <v>1</v>
      </c>
      <c r="Y50" s="4">
        <v>2</v>
      </c>
      <c r="Z50" s="4">
        <v>3</v>
      </c>
      <c r="AA50" s="4">
        <v>4</v>
      </c>
      <c r="AB50" s="4">
        <v>5</v>
      </c>
      <c r="AC50" s="4">
        <v>6</v>
      </c>
      <c r="AD50" s="1"/>
      <c r="AE50" s="1"/>
      <c r="AF50" s="14" t="s">
        <v>22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0.5</v>
      </c>
      <c r="R51" s="82">
        <v>3.02</v>
      </c>
      <c r="S51" s="82">
        <v>32</v>
      </c>
      <c r="T51" s="1"/>
      <c r="U51" s="140" t="s">
        <v>103</v>
      </c>
      <c r="V51" s="5">
        <v>1</v>
      </c>
      <c r="W51" s="82">
        <v>0</v>
      </c>
      <c r="X51" s="82">
        <v>0.11</v>
      </c>
      <c r="Y51" s="82">
        <v>0.22</v>
      </c>
      <c r="Z51" s="82">
        <v>0.45</v>
      </c>
      <c r="AA51" s="82">
        <v>1.8</v>
      </c>
      <c r="AB51" s="82">
        <v>3.02</v>
      </c>
      <c r="AC51" s="82">
        <v>32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3.47</v>
      </c>
      <c r="S52" s="83">
        <v>23.77</v>
      </c>
      <c r="T52" s="1"/>
      <c r="U52" s="1"/>
      <c r="V52" s="7">
        <v>2</v>
      </c>
      <c r="W52" s="83">
        <v>0</v>
      </c>
      <c r="X52" s="83">
        <v>0.11</v>
      </c>
      <c r="Y52" s="83">
        <v>0.22</v>
      </c>
      <c r="Z52" s="83">
        <v>0.45</v>
      </c>
      <c r="AA52" s="83">
        <v>1.8</v>
      </c>
      <c r="AB52" s="83">
        <v>3.47</v>
      </c>
      <c r="AC52" s="83">
        <v>23.77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3.63</v>
      </c>
      <c r="S53" s="83">
        <v>17.88</v>
      </c>
      <c r="T53" s="1"/>
      <c r="U53" s="1"/>
      <c r="V53" s="7">
        <v>3</v>
      </c>
      <c r="W53" s="83">
        <v>0.01</v>
      </c>
      <c r="X53" s="83">
        <v>0.11</v>
      </c>
      <c r="Y53" s="83">
        <v>0.24</v>
      </c>
      <c r="Z53" s="83">
        <v>0.5</v>
      </c>
      <c r="AA53" s="83">
        <v>1.75</v>
      </c>
      <c r="AB53" s="83">
        <v>3.63</v>
      </c>
      <c r="AC53" s="83">
        <v>17.88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3.64</v>
      </c>
      <c r="S54" s="83">
        <v>13.77</v>
      </c>
      <c r="T54" s="1"/>
      <c r="U54" s="1"/>
      <c r="V54" s="7">
        <v>4</v>
      </c>
      <c r="W54" s="83">
        <v>0.01</v>
      </c>
      <c r="X54" s="83">
        <v>0.13</v>
      </c>
      <c r="Y54" s="83">
        <v>0.26</v>
      </c>
      <c r="Z54" s="83">
        <v>0.56000000000000005</v>
      </c>
      <c r="AA54" s="83">
        <v>1.71</v>
      </c>
      <c r="AB54" s="83">
        <v>3.64</v>
      </c>
      <c r="AC54" s="83">
        <v>13.77</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0.92</v>
      </c>
      <c r="R55" s="83">
        <v>3.56</v>
      </c>
      <c r="S55" s="83">
        <v>10.88</v>
      </c>
      <c r="T55" s="1"/>
      <c r="U55" s="1"/>
      <c r="V55" s="7">
        <v>5</v>
      </c>
      <c r="W55" s="83">
        <v>0.01</v>
      </c>
      <c r="X55" s="83">
        <v>0.16</v>
      </c>
      <c r="Y55" s="83">
        <v>0.28000000000000003</v>
      </c>
      <c r="Z55" s="83">
        <v>0.59</v>
      </c>
      <c r="AA55" s="83">
        <v>1.7</v>
      </c>
      <c r="AB55" s="83">
        <v>3.56</v>
      </c>
      <c r="AC55" s="83">
        <v>10.88</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0.98</v>
      </c>
      <c r="R56" s="83">
        <v>3.42</v>
      </c>
      <c r="S56" s="83">
        <v>8.8000000000000007</v>
      </c>
      <c r="T56" s="1"/>
      <c r="U56" s="1"/>
      <c r="V56" s="7">
        <v>6</v>
      </c>
      <c r="W56" s="83">
        <v>0.02</v>
      </c>
      <c r="X56" s="83">
        <v>0.18</v>
      </c>
      <c r="Y56" s="83">
        <v>0.33</v>
      </c>
      <c r="Z56" s="83">
        <v>0.6</v>
      </c>
      <c r="AA56" s="83">
        <v>1.69</v>
      </c>
      <c r="AB56" s="83">
        <v>3.42</v>
      </c>
      <c r="AC56" s="83">
        <v>8.8000000000000007</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3.26</v>
      </c>
      <c r="S57" s="83">
        <v>7.26</v>
      </c>
      <c r="T57" s="1"/>
      <c r="U57" s="1"/>
      <c r="V57" s="7">
        <v>7</v>
      </c>
      <c r="W57" s="83">
        <v>0.03</v>
      </c>
      <c r="X57" s="83">
        <v>0.21</v>
      </c>
      <c r="Y57" s="83">
        <v>0.36</v>
      </c>
      <c r="Z57" s="83">
        <v>0.6</v>
      </c>
      <c r="AA57" s="83">
        <v>1.68</v>
      </c>
      <c r="AB57" s="83">
        <v>3.26</v>
      </c>
      <c r="AC57" s="83">
        <v>7.26</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1.07</v>
      </c>
      <c r="R58" s="83">
        <v>3.09</v>
      </c>
      <c r="S58" s="83">
        <v>6.09</v>
      </c>
      <c r="T58" s="1"/>
      <c r="U58" s="1"/>
      <c r="V58" s="7">
        <v>8</v>
      </c>
      <c r="W58" s="83">
        <v>0.05</v>
      </c>
      <c r="X58" s="83">
        <v>0.24</v>
      </c>
      <c r="Y58" s="83">
        <v>0.37</v>
      </c>
      <c r="Z58" s="83">
        <v>0.6</v>
      </c>
      <c r="AA58" s="83">
        <v>1.67</v>
      </c>
      <c r="AB58" s="83">
        <v>3.09</v>
      </c>
      <c r="AC58" s="83">
        <v>6.09</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2.91</v>
      </c>
      <c r="S59" s="83">
        <v>5.17</v>
      </c>
      <c r="T59" s="1"/>
      <c r="U59" s="1"/>
      <c r="V59" s="7">
        <v>9</v>
      </c>
      <c r="W59" s="83">
        <v>0.08</v>
      </c>
      <c r="X59" s="83">
        <v>0.31</v>
      </c>
      <c r="Y59" s="83">
        <v>0.42</v>
      </c>
      <c r="Z59" s="83">
        <v>0.59</v>
      </c>
      <c r="AA59" s="83">
        <v>1.66</v>
      </c>
      <c r="AB59" s="83">
        <v>2.91</v>
      </c>
      <c r="AC59" s="83">
        <v>5.17</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1.1100000000000001</v>
      </c>
      <c r="R60" s="83">
        <v>2.73</v>
      </c>
      <c r="S60" s="83">
        <v>4.45</v>
      </c>
      <c r="T60" s="1"/>
      <c r="U60" s="1"/>
      <c r="V60" s="7">
        <v>10</v>
      </c>
      <c r="W60" s="83">
        <v>0.1</v>
      </c>
      <c r="X60" s="83">
        <v>0.34</v>
      </c>
      <c r="Y60" s="83">
        <v>0.42</v>
      </c>
      <c r="Z60" s="83">
        <v>0.56999999999999995</v>
      </c>
      <c r="AA60" s="83">
        <v>1.65</v>
      </c>
      <c r="AB60" s="83">
        <v>2.73</v>
      </c>
      <c r="AC60" s="83">
        <v>4.45</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1.1100000000000001</v>
      </c>
      <c r="R61" s="83">
        <v>2.57</v>
      </c>
      <c r="S61" s="83">
        <v>3.86</v>
      </c>
      <c r="T61" s="1"/>
      <c r="U61" s="1"/>
      <c r="V61" s="7">
        <v>11</v>
      </c>
      <c r="W61" s="83">
        <v>0.09</v>
      </c>
      <c r="X61" s="83">
        <v>0.33</v>
      </c>
      <c r="Y61" s="83">
        <v>0.41</v>
      </c>
      <c r="Z61" s="83">
        <v>0.56999999999999995</v>
      </c>
      <c r="AA61" s="83">
        <v>1.64</v>
      </c>
      <c r="AB61" s="83">
        <v>2.59</v>
      </c>
      <c r="AC61" s="83">
        <v>3.86</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1.1100000000000001</v>
      </c>
      <c r="R62" s="83">
        <v>2.4</v>
      </c>
      <c r="S62" s="83">
        <v>3.37</v>
      </c>
      <c r="T62" s="1"/>
      <c r="U62" s="1"/>
      <c r="V62" s="7">
        <v>12</v>
      </c>
      <c r="W62" s="83">
        <v>0.08</v>
      </c>
      <c r="X62" s="83">
        <v>0.32</v>
      </c>
      <c r="Y62" s="83">
        <v>0.41</v>
      </c>
      <c r="Z62" s="83">
        <v>0.56999999999999995</v>
      </c>
      <c r="AA62" s="83">
        <v>1.64</v>
      </c>
      <c r="AB62" s="83">
        <v>2.58</v>
      </c>
      <c r="AC62" s="83">
        <v>3.37</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1.1000000000000001</v>
      </c>
      <c r="R63" s="83">
        <v>2.25</v>
      </c>
      <c r="S63" s="83">
        <v>2.96</v>
      </c>
      <c r="T63" s="1"/>
      <c r="U63" s="1"/>
      <c r="V63" s="7">
        <v>13</v>
      </c>
      <c r="W63" s="83">
        <v>7.0000000000000007E-2</v>
      </c>
      <c r="X63" s="83">
        <v>0.31</v>
      </c>
      <c r="Y63" s="83">
        <v>0.42</v>
      </c>
      <c r="Z63" s="83">
        <v>0.56999999999999995</v>
      </c>
      <c r="AA63" s="83">
        <v>1.63</v>
      </c>
      <c r="AB63" s="83">
        <v>2.57</v>
      </c>
      <c r="AC63" s="83">
        <v>2.96</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1.0900000000000001</v>
      </c>
      <c r="R64" s="83">
        <v>2.11</v>
      </c>
      <c r="S64" s="83">
        <v>2.62</v>
      </c>
      <c r="T64" s="1"/>
      <c r="U64" s="1"/>
      <c r="V64" s="7">
        <v>14</v>
      </c>
      <c r="W64" s="83">
        <v>7.0000000000000007E-2</v>
      </c>
      <c r="X64" s="83">
        <v>0.31</v>
      </c>
      <c r="Y64" s="83">
        <v>0.42</v>
      </c>
      <c r="Z64" s="83">
        <v>0.56999999999999995</v>
      </c>
      <c r="AA64" s="83">
        <v>1.62</v>
      </c>
      <c r="AB64" s="83">
        <v>2.57</v>
      </c>
      <c r="AC64" s="83">
        <v>2.62</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1.07</v>
      </c>
      <c r="R65" s="83">
        <v>1.97</v>
      </c>
      <c r="S65" s="83">
        <v>2.33</v>
      </c>
      <c r="T65" s="1"/>
      <c r="U65" s="1"/>
      <c r="V65" s="7">
        <v>15</v>
      </c>
      <c r="W65" s="83">
        <v>0.08</v>
      </c>
      <c r="X65" s="83">
        <v>0.31</v>
      </c>
      <c r="Y65" s="83">
        <v>0.43</v>
      </c>
      <c r="Z65" s="83">
        <v>0.56999999999999995</v>
      </c>
      <c r="AA65" s="83">
        <v>1.61</v>
      </c>
      <c r="AB65" s="83">
        <v>2.56</v>
      </c>
      <c r="AC65" s="83">
        <v>2.56</v>
      </c>
      <c r="AD65" s="1"/>
      <c r="AE65" s="1"/>
      <c r="AF65" s="7">
        <v>15</v>
      </c>
      <c r="AG65" s="83">
        <v>0.04</v>
      </c>
      <c r="AH65" s="83">
        <v>7.0000000000000007E-2</v>
      </c>
      <c r="AI65" s="83">
        <v>0.25</v>
      </c>
      <c r="AJ65" s="83">
        <v>0.12</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1.05</v>
      </c>
      <c r="R66" s="83">
        <v>1.84</v>
      </c>
      <c r="S66" s="83">
        <v>2.08</v>
      </c>
      <c r="T66" s="1"/>
      <c r="U66" s="1"/>
      <c r="V66" s="7">
        <v>16</v>
      </c>
      <c r="W66" s="83">
        <v>0.08</v>
      </c>
      <c r="X66" s="83">
        <v>0.31</v>
      </c>
      <c r="Y66" s="83">
        <v>0.43</v>
      </c>
      <c r="Z66" s="83">
        <v>0.56999999999999995</v>
      </c>
      <c r="AA66" s="83">
        <v>1.6</v>
      </c>
      <c r="AB66" s="83">
        <v>2.5499999999999998</v>
      </c>
      <c r="AC66" s="83">
        <v>2.5499999999999998</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1.03</v>
      </c>
      <c r="R67" s="83">
        <v>1.72</v>
      </c>
      <c r="S67" s="83">
        <v>1.86</v>
      </c>
      <c r="T67" s="1"/>
      <c r="U67" s="1"/>
      <c r="V67" s="7">
        <v>17</v>
      </c>
      <c r="W67" s="83">
        <v>0.08</v>
      </c>
      <c r="X67" s="83">
        <v>0.31</v>
      </c>
      <c r="Y67" s="83">
        <v>0.43</v>
      </c>
      <c r="Z67" s="83">
        <v>0.56999999999999995</v>
      </c>
      <c r="AA67" s="83">
        <v>1.59</v>
      </c>
      <c r="AB67" s="83">
        <v>2.54</v>
      </c>
      <c r="AC67" s="83">
        <v>2.54</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v>
      </c>
      <c r="R68" s="83">
        <v>1.61</v>
      </c>
      <c r="S68" s="83">
        <v>1.67</v>
      </c>
      <c r="T68" s="1"/>
      <c r="U68" s="1"/>
      <c r="V68" s="7">
        <v>18</v>
      </c>
      <c r="W68" s="83">
        <v>0.08</v>
      </c>
      <c r="X68" s="83">
        <v>0.31</v>
      </c>
      <c r="Y68" s="83">
        <v>0.46</v>
      </c>
      <c r="Z68" s="83">
        <v>0.56999999999999995</v>
      </c>
      <c r="AA68" s="83">
        <v>1.59</v>
      </c>
      <c r="AB68" s="83">
        <v>2.5299999999999998</v>
      </c>
      <c r="AC68" s="83">
        <v>2.5299999999999998</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0.97</v>
      </c>
      <c r="R69" s="83">
        <v>1.51</v>
      </c>
      <c r="S69" s="83">
        <v>1.51</v>
      </c>
      <c r="T69" s="1"/>
      <c r="U69" s="1"/>
      <c r="V69" s="7">
        <v>19</v>
      </c>
      <c r="W69" s="83">
        <v>0.08</v>
      </c>
      <c r="X69" s="83">
        <v>0.31</v>
      </c>
      <c r="Y69" s="83">
        <v>0.48</v>
      </c>
      <c r="Z69" s="83">
        <v>0.56999999999999995</v>
      </c>
      <c r="AA69" s="83">
        <v>1.59</v>
      </c>
      <c r="AB69" s="83">
        <v>2.5299999999999998</v>
      </c>
      <c r="AC69" s="83">
        <v>2.5299999999999998</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0.95</v>
      </c>
      <c r="R70" s="83">
        <v>1.41</v>
      </c>
      <c r="S70" s="83">
        <v>1.37</v>
      </c>
      <c r="T70" s="1"/>
      <c r="U70" s="1"/>
      <c r="V70" s="7">
        <v>20</v>
      </c>
      <c r="W70" s="83">
        <v>0.08</v>
      </c>
      <c r="X70" s="83">
        <v>0.31</v>
      </c>
      <c r="Y70" s="83">
        <v>0.5</v>
      </c>
      <c r="Z70" s="83">
        <v>0.56999999999999995</v>
      </c>
      <c r="AA70" s="83">
        <v>1.59</v>
      </c>
      <c r="AB70" s="83">
        <v>2.5299999999999998</v>
      </c>
      <c r="AC70" s="83">
        <v>2.5299999999999998</v>
      </c>
      <c r="AD70" s="1"/>
      <c r="AE70" s="1"/>
      <c r="AF70" s="7">
        <v>20</v>
      </c>
      <c r="AG70" s="83">
        <v>0.04</v>
      </c>
      <c r="AH70" s="83">
        <v>0.09</v>
      </c>
      <c r="AI70" s="83">
        <v>0.33</v>
      </c>
      <c r="AJ70" s="83">
        <v>0.19</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0.37</v>
      </c>
      <c r="Q71" s="83">
        <v>0.92</v>
      </c>
      <c r="R71" s="83">
        <v>1.32</v>
      </c>
      <c r="S71" s="83">
        <v>1.24</v>
      </c>
      <c r="T71" s="1"/>
      <c r="U71" s="1"/>
      <c r="V71" s="7">
        <v>21</v>
      </c>
      <c r="W71" s="83">
        <v>0.08</v>
      </c>
      <c r="X71" s="83">
        <v>0.31</v>
      </c>
      <c r="Y71" s="83">
        <v>0.53</v>
      </c>
      <c r="Z71" s="83">
        <v>0.57999999999999996</v>
      </c>
      <c r="AA71" s="83">
        <v>1.59</v>
      </c>
      <c r="AB71" s="83">
        <v>2.54</v>
      </c>
      <c r="AC71" s="83">
        <v>2.54</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0.38</v>
      </c>
      <c r="Q72" s="83">
        <v>0.89</v>
      </c>
      <c r="R72" s="83">
        <v>1.24</v>
      </c>
      <c r="S72" s="83">
        <v>1.1299999999999999</v>
      </c>
      <c r="T72" s="1"/>
      <c r="U72" s="1"/>
      <c r="V72" s="7">
        <v>22</v>
      </c>
      <c r="W72" s="83">
        <v>0.08</v>
      </c>
      <c r="X72" s="83">
        <v>0.31</v>
      </c>
      <c r="Y72" s="83">
        <v>0.55000000000000004</v>
      </c>
      <c r="Z72" s="83">
        <v>0.61</v>
      </c>
      <c r="AA72" s="83">
        <v>1.59</v>
      </c>
      <c r="AB72" s="83">
        <v>2.5299999999999998</v>
      </c>
      <c r="AC72" s="83">
        <v>2.5299999999999998</v>
      </c>
      <c r="AD72" s="1"/>
      <c r="AE72" s="1"/>
      <c r="AF72" s="7">
        <v>22</v>
      </c>
      <c r="AG72" s="83">
        <v>0.04</v>
      </c>
      <c r="AH72" s="83">
        <v>0.09</v>
      </c>
      <c r="AI72" s="83">
        <v>0.37</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0.38</v>
      </c>
      <c r="Q73" s="83">
        <v>0.86</v>
      </c>
      <c r="R73" s="83">
        <v>1.1599999999999999</v>
      </c>
      <c r="S73" s="83">
        <v>1.03</v>
      </c>
      <c r="T73" s="1"/>
      <c r="U73" s="1"/>
      <c r="V73" s="7">
        <v>23</v>
      </c>
      <c r="W73" s="83">
        <v>0.08</v>
      </c>
      <c r="X73" s="83">
        <v>0.31</v>
      </c>
      <c r="Y73" s="83">
        <v>0.57999999999999996</v>
      </c>
      <c r="Z73" s="83">
        <v>0.63</v>
      </c>
      <c r="AA73" s="83">
        <v>1.58</v>
      </c>
      <c r="AB73" s="83">
        <v>2.5299999999999998</v>
      </c>
      <c r="AC73" s="83">
        <v>2.5299999999999998</v>
      </c>
      <c r="AD73" s="1"/>
      <c r="AE73" s="1"/>
      <c r="AF73" s="7">
        <v>23</v>
      </c>
      <c r="AG73" s="83">
        <v>0.04</v>
      </c>
      <c r="AH73" s="83">
        <v>0.09</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0.38</v>
      </c>
      <c r="Q74" s="83">
        <v>0.83</v>
      </c>
      <c r="R74" s="83">
        <v>1.0900000000000001</v>
      </c>
      <c r="S74" s="83">
        <v>0.94</v>
      </c>
      <c r="T74" s="1"/>
      <c r="U74" s="1"/>
      <c r="V74" s="7">
        <v>24</v>
      </c>
      <c r="W74" s="83">
        <v>0.08</v>
      </c>
      <c r="X74" s="83">
        <v>0.31</v>
      </c>
      <c r="Y74" s="83">
        <v>0.59</v>
      </c>
      <c r="Z74" s="83">
        <v>0.64</v>
      </c>
      <c r="AA74" s="83">
        <v>1.58</v>
      </c>
      <c r="AB74" s="83">
        <v>2.52</v>
      </c>
      <c r="AC74" s="83">
        <v>2.52</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v>
      </c>
      <c r="R75" s="83">
        <v>1.02</v>
      </c>
      <c r="S75" s="83">
        <v>0.86</v>
      </c>
      <c r="T75" s="1"/>
      <c r="U75" s="1"/>
      <c r="V75" s="7">
        <v>25</v>
      </c>
      <c r="W75" s="83">
        <v>0.09</v>
      </c>
      <c r="X75" s="83">
        <v>0.31</v>
      </c>
      <c r="Y75" s="83">
        <v>0.62</v>
      </c>
      <c r="Z75" s="83">
        <v>0.66</v>
      </c>
      <c r="AA75" s="83">
        <v>1.57</v>
      </c>
      <c r="AB75" s="83">
        <v>2.52</v>
      </c>
      <c r="AC75" s="83">
        <v>2.52</v>
      </c>
      <c r="AD75" s="1"/>
      <c r="AE75" s="1"/>
      <c r="AF75" s="7">
        <v>25</v>
      </c>
      <c r="AG75" s="83">
        <v>0.04</v>
      </c>
      <c r="AH75" s="83">
        <v>0.1</v>
      </c>
      <c r="AI75" s="83">
        <v>0.42</v>
      </c>
      <c r="AJ75" s="83">
        <v>0.28000000000000003</v>
      </c>
      <c r="AK75" s="83">
        <v>0.56000000000000005</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v>
      </c>
      <c r="P76" s="83">
        <v>0.38</v>
      </c>
      <c r="Q76" s="83">
        <v>0.77</v>
      </c>
      <c r="R76" s="83">
        <v>0.96</v>
      </c>
      <c r="S76" s="83">
        <v>0.79</v>
      </c>
      <c r="T76" s="1"/>
      <c r="U76" s="1"/>
      <c r="V76" s="7">
        <v>26</v>
      </c>
      <c r="W76" s="83">
        <v>0.09</v>
      </c>
      <c r="X76" s="83">
        <v>0.31</v>
      </c>
      <c r="Y76" s="83">
        <v>0.64</v>
      </c>
      <c r="Z76" s="83">
        <v>0.68</v>
      </c>
      <c r="AA76" s="83">
        <v>1.57</v>
      </c>
      <c r="AB76" s="83">
        <v>2.5099999999999998</v>
      </c>
      <c r="AC76" s="83">
        <v>2.5099999999999998</v>
      </c>
      <c r="AD76" s="1"/>
      <c r="AE76" s="1"/>
      <c r="AF76" s="7">
        <v>26</v>
      </c>
      <c r="AG76" s="83">
        <v>0.04</v>
      </c>
      <c r="AH76" s="83">
        <v>0.1</v>
      </c>
      <c r="AI76" s="83">
        <v>0.44</v>
      </c>
      <c r="AJ76" s="83">
        <v>0.3</v>
      </c>
      <c r="AK76" s="83">
        <v>0.6</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0.74</v>
      </c>
      <c r="R77" s="83">
        <v>0.9</v>
      </c>
      <c r="S77" s="83">
        <v>0.72</v>
      </c>
      <c r="T77" s="1"/>
      <c r="U77" s="1"/>
      <c r="V77" s="7">
        <v>27</v>
      </c>
      <c r="W77" s="83">
        <v>0.1</v>
      </c>
      <c r="X77" s="83">
        <v>0.31</v>
      </c>
      <c r="Y77" s="83">
        <v>0.67</v>
      </c>
      <c r="Z77" s="83">
        <v>0.7</v>
      </c>
      <c r="AA77" s="83">
        <v>1.56</v>
      </c>
      <c r="AB77" s="83">
        <v>2.5099999999999998</v>
      </c>
      <c r="AC77" s="83">
        <v>2.5099999999999998</v>
      </c>
      <c r="AD77" s="1"/>
      <c r="AE77" s="1"/>
      <c r="AF77" s="7">
        <v>27</v>
      </c>
      <c r="AG77" s="83">
        <v>0.04</v>
      </c>
      <c r="AH77" s="83">
        <v>0.11</v>
      </c>
      <c r="AI77" s="83">
        <v>0.46</v>
      </c>
      <c r="AJ77" s="83">
        <v>0.32</v>
      </c>
      <c r="AK77" s="83">
        <v>0.64</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0.38</v>
      </c>
      <c r="Q78" s="83">
        <v>0.71</v>
      </c>
      <c r="R78" s="83">
        <v>0.85</v>
      </c>
      <c r="S78" s="83">
        <v>0.66</v>
      </c>
      <c r="T78" s="1"/>
      <c r="U78" s="1"/>
      <c r="V78" s="7">
        <v>28</v>
      </c>
      <c r="W78" s="83">
        <v>0.1</v>
      </c>
      <c r="X78" s="83">
        <v>0.31</v>
      </c>
      <c r="Y78" s="83">
        <v>0.69</v>
      </c>
      <c r="Z78" s="83">
        <v>0.72</v>
      </c>
      <c r="AA78" s="83">
        <v>1.56</v>
      </c>
      <c r="AB78" s="83">
        <v>2.5</v>
      </c>
      <c r="AC78" s="83">
        <v>2.5</v>
      </c>
      <c r="AD78" s="1"/>
      <c r="AE78" s="1"/>
      <c r="AF78" s="7">
        <v>28</v>
      </c>
      <c r="AG78" s="83">
        <v>0.04</v>
      </c>
      <c r="AH78" s="83">
        <v>0.11</v>
      </c>
      <c r="AI78" s="83">
        <v>0.48</v>
      </c>
      <c r="AJ78" s="83">
        <v>0.34</v>
      </c>
      <c r="AK78" s="83">
        <v>0.68</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0.37</v>
      </c>
      <c r="Q79" s="83">
        <v>0.69</v>
      </c>
      <c r="R79" s="83">
        <v>0.8</v>
      </c>
      <c r="S79" s="83">
        <v>0.61</v>
      </c>
      <c r="T79" s="1"/>
      <c r="U79" s="1"/>
      <c r="V79" s="7">
        <v>29</v>
      </c>
      <c r="W79" s="83">
        <v>0.1</v>
      </c>
      <c r="X79" s="83">
        <v>0.31</v>
      </c>
      <c r="Y79" s="83">
        <v>0.72</v>
      </c>
      <c r="Z79" s="83">
        <v>0.73</v>
      </c>
      <c r="AA79" s="83">
        <v>1.55</v>
      </c>
      <c r="AB79" s="83">
        <v>2.5</v>
      </c>
      <c r="AC79" s="83">
        <v>2.5</v>
      </c>
      <c r="AD79" s="1"/>
      <c r="AE79" s="1"/>
      <c r="AF79" s="7">
        <v>29</v>
      </c>
      <c r="AG79" s="83">
        <v>0.04</v>
      </c>
      <c r="AH79" s="83">
        <v>0.11</v>
      </c>
      <c r="AI79" s="83">
        <v>0.5</v>
      </c>
      <c r="AJ79" s="83">
        <v>0.36</v>
      </c>
      <c r="AK79" s="83">
        <v>0.72</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0.75</v>
      </c>
      <c r="S80" s="84">
        <v>0.56000000000000005</v>
      </c>
      <c r="T80" s="1"/>
      <c r="U80" s="1"/>
      <c r="V80" s="9">
        <v>30</v>
      </c>
      <c r="W80" s="84">
        <v>0.11</v>
      </c>
      <c r="X80" s="84">
        <v>0.31</v>
      </c>
      <c r="Y80" s="84">
        <v>0.74</v>
      </c>
      <c r="Z80" s="84">
        <v>0.75</v>
      </c>
      <c r="AA80" s="84">
        <v>1.55</v>
      </c>
      <c r="AB80" s="84">
        <v>2.4900000000000002</v>
      </c>
      <c r="AC80" s="84">
        <v>2.4900000000000002</v>
      </c>
      <c r="AD80" s="1"/>
      <c r="AE80" s="1"/>
      <c r="AF80" s="9">
        <v>30</v>
      </c>
      <c r="AG80" s="84">
        <v>0.04</v>
      </c>
      <c r="AH80" s="84">
        <v>0.12</v>
      </c>
      <c r="AI80" s="84">
        <v>0.52</v>
      </c>
      <c r="AJ80" s="84">
        <v>0.38</v>
      </c>
      <c r="AK80" s="84">
        <v>0.75</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27</v>
      </c>
      <c r="C10" s="12">
        <v>0</v>
      </c>
      <c r="D10" s="4">
        <v>1</v>
      </c>
      <c r="E10" s="4">
        <v>2</v>
      </c>
      <c r="F10" s="4">
        <v>3</v>
      </c>
      <c r="G10" s="4">
        <v>4</v>
      </c>
      <c r="H10" s="4">
        <v>5</v>
      </c>
      <c r="I10" s="4">
        <v>6</v>
      </c>
      <c r="J10" s="1"/>
      <c r="K10" s="1"/>
      <c r="L10" s="14" t="s">
        <v>27</v>
      </c>
      <c r="M10" s="4">
        <v>0</v>
      </c>
      <c r="N10" s="4">
        <v>1</v>
      </c>
      <c r="O10" s="4">
        <v>2</v>
      </c>
      <c r="P10" s="4">
        <v>3</v>
      </c>
      <c r="Q10" s="4">
        <v>4</v>
      </c>
      <c r="R10" s="4">
        <v>5</v>
      </c>
      <c r="S10" s="4">
        <v>6</v>
      </c>
      <c r="T10" s="1"/>
      <c r="U10" s="1"/>
      <c r="V10" s="14" t="s">
        <v>27</v>
      </c>
      <c r="W10" s="4">
        <v>0</v>
      </c>
      <c r="X10" s="4">
        <v>1</v>
      </c>
      <c r="Y10" s="4">
        <v>2</v>
      </c>
      <c r="Z10" s="4">
        <v>3</v>
      </c>
      <c r="AA10" s="4">
        <v>4</v>
      </c>
      <c r="AB10" s="4">
        <v>5</v>
      </c>
      <c r="AC10" s="4">
        <v>6</v>
      </c>
      <c r="AD10" s="1"/>
      <c r="AE10" s="1"/>
      <c r="AF10" s="14" t="s">
        <v>27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2.37</v>
      </c>
      <c r="S11" s="82">
        <v>12.15</v>
      </c>
      <c r="T11" s="1"/>
      <c r="U11" s="141" t="s">
        <v>103</v>
      </c>
      <c r="V11" s="5">
        <v>1</v>
      </c>
      <c r="W11" s="82">
        <v>0.46</v>
      </c>
      <c r="X11" s="82">
        <v>0.6</v>
      </c>
      <c r="Y11" s="82">
        <v>0.84</v>
      </c>
      <c r="Z11" s="82">
        <v>1.56</v>
      </c>
      <c r="AA11" s="82">
        <v>2.69</v>
      </c>
      <c r="AB11" s="82">
        <v>5.8</v>
      </c>
      <c r="AC11" s="82">
        <v>12.15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2.35</v>
      </c>
      <c r="S12" s="83">
        <v>9.77</v>
      </c>
      <c r="T12" s="1"/>
      <c r="U12" s="1"/>
      <c r="V12" s="7">
        <v>2</v>
      </c>
      <c r="W12" s="83">
        <v>0.46</v>
      </c>
      <c r="X12" s="83">
        <v>0.6</v>
      </c>
      <c r="Y12" s="83">
        <v>0.84</v>
      </c>
      <c r="Z12" s="83">
        <v>1.56</v>
      </c>
      <c r="AA12" s="83">
        <v>2.69</v>
      </c>
      <c r="AB12" s="83">
        <v>5.8</v>
      </c>
      <c r="AC12" s="83">
        <v>9.77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2.2999999999999998</v>
      </c>
      <c r="S13" s="83">
        <v>7.97</v>
      </c>
      <c r="T13" s="1"/>
      <c r="U13" s="1"/>
      <c r="V13" s="7">
        <v>3</v>
      </c>
      <c r="W13" s="83">
        <v>0.47</v>
      </c>
      <c r="X13" s="83">
        <v>0.61</v>
      </c>
      <c r="Y13" s="83">
        <v>0.84</v>
      </c>
      <c r="Z13" s="83">
        <v>1.49</v>
      </c>
      <c r="AA13" s="83">
        <v>2.65</v>
      </c>
      <c r="AB13" s="83">
        <v>5.76</v>
      </c>
      <c r="AC13" s="83">
        <v>7.97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2.2200000000000002</v>
      </c>
      <c r="S14" s="83">
        <v>6.6</v>
      </c>
      <c r="T14" s="1"/>
      <c r="U14" s="1"/>
      <c r="V14" s="7">
        <v>4</v>
      </c>
      <c r="W14" s="83">
        <v>0.47</v>
      </c>
      <c r="X14" s="83">
        <v>0.63</v>
      </c>
      <c r="Y14" s="83">
        <v>0.86</v>
      </c>
      <c r="Z14" s="83">
        <v>1.51</v>
      </c>
      <c r="AA14" s="83">
        <v>2.63</v>
      </c>
      <c r="AB14" s="83">
        <v>5.74</v>
      </c>
      <c r="AC14" s="83">
        <v>6.6</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2.13</v>
      </c>
      <c r="S15" s="83">
        <v>5.55</v>
      </c>
      <c r="T15" s="1"/>
      <c r="U15" s="1"/>
      <c r="V15" s="7">
        <v>5</v>
      </c>
      <c r="W15" s="83">
        <v>0.48</v>
      </c>
      <c r="X15" s="83">
        <v>0.65</v>
      </c>
      <c r="Y15" s="83">
        <v>0.9</v>
      </c>
      <c r="Z15" s="83">
        <v>1.53</v>
      </c>
      <c r="AA15" s="83">
        <v>2.62</v>
      </c>
      <c r="AB15" s="83">
        <v>5.73</v>
      </c>
      <c r="AC15" s="83">
        <v>5.73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0.84</v>
      </c>
      <c r="R16" s="83">
        <v>2.04</v>
      </c>
      <c r="S16" s="83">
        <v>4.74</v>
      </c>
      <c r="T16" s="1"/>
      <c r="U16" s="1"/>
      <c r="V16" s="7">
        <v>6</v>
      </c>
      <c r="W16" s="83">
        <v>0.48</v>
      </c>
      <c r="X16" s="83">
        <v>0.66</v>
      </c>
      <c r="Y16" s="83">
        <v>0.93</v>
      </c>
      <c r="Z16" s="83">
        <v>1.57</v>
      </c>
      <c r="AA16" s="83">
        <v>2.61</v>
      </c>
      <c r="AB16" s="83">
        <v>5.72</v>
      </c>
      <c r="AC16" s="83">
        <v>5.72</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0.85</v>
      </c>
      <c r="R17" s="83">
        <v>1.94</v>
      </c>
      <c r="S17" s="83">
        <v>4.09</v>
      </c>
      <c r="T17" s="1"/>
      <c r="U17" s="1"/>
      <c r="V17" s="7">
        <v>7</v>
      </c>
      <c r="W17" s="83">
        <v>0.48</v>
      </c>
      <c r="X17" s="83">
        <v>0.67</v>
      </c>
      <c r="Y17" s="83">
        <v>0.94</v>
      </c>
      <c r="Z17" s="83">
        <v>1.58</v>
      </c>
      <c r="AA17" s="83">
        <v>2.6</v>
      </c>
      <c r="AB17" s="83">
        <v>5.71</v>
      </c>
      <c r="AC17" s="83">
        <v>5.71</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0.84</v>
      </c>
      <c r="R18" s="83">
        <v>1.84</v>
      </c>
      <c r="S18" s="83">
        <v>3.58</v>
      </c>
      <c r="T18" s="1"/>
      <c r="U18" s="1"/>
      <c r="V18" s="7">
        <v>8</v>
      </c>
      <c r="W18" s="83">
        <v>0.47</v>
      </c>
      <c r="X18" s="83">
        <v>0.67</v>
      </c>
      <c r="Y18" s="83">
        <v>0.92</v>
      </c>
      <c r="Z18" s="83">
        <v>1.56</v>
      </c>
      <c r="AA18" s="83">
        <v>2.59</v>
      </c>
      <c r="AB18" s="83">
        <v>5.7</v>
      </c>
      <c r="AC18" s="83">
        <v>5.7</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1.75</v>
      </c>
      <c r="S19" s="83">
        <v>3.15</v>
      </c>
      <c r="T19" s="1"/>
      <c r="U19" s="1"/>
      <c r="V19" s="7">
        <v>9</v>
      </c>
      <c r="W19" s="83">
        <v>0.46</v>
      </c>
      <c r="X19" s="83">
        <v>0.67</v>
      </c>
      <c r="Y19" s="83">
        <v>0.91</v>
      </c>
      <c r="Z19" s="83">
        <v>1.54</v>
      </c>
      <c r="AA19" s="83">
        <v>2.58</v>
      </c>
      <c r="AB19" s="83">
        <v>5.69</v>
      </c>
      <c r="AC19" s="83">
        <v>5.69</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0.82</v>
      </c>
      <c r="R20" s="83">
        <v>1.66</v>
      </c>
      <c r="S20" s="83">
        <v>2.8</v>
      </c>
      <c r="T20" s="1"/>
      <c r="U20" s="1"/>
      <c r="V20" s="7">
        <v>10</v>
      </c>
      <c r="W20" s="83">
        <v>0.46</v>
      </c>
      <c r="X20" s="83">
        <v>0.67</v>
      </c>
      <c r="Y20" s="83">
        <v>0.91</v>
      </c>
      <c r="Z20" s="83">
        <v>1.54</v>
      </c>
      <c r="AA20" s="83">
        <v>2.57</v>
      </c>
      <c r="AB20" s="83">
        <v>5.69</v>
      </c>
      <c r="AC20" s="83">
        <v>5.69</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1.57</v>
      </c>
      <c r="S21" s="83">
        <v>2.5</v>
      </c>
      <c r="T21" s="1"/>
      <c r="U21" s="1"/>
      <c r="V21" s="7">
        <v>11</v>
      </c>
      <c r="W21" s="83">
        <v>0.46</v>
      </c>
      <c r="X21" s="83">
        <v>0.67</v>
      </c>
      <c r="Y21" s="83">
        <v>0.9</v>
      </c>
      <c r="Z21" s="83">
        <v>1.53</v>
      </c>
      <c r="AA21" s="83">
        <v>2.57</v>
      </c>
      <c r="AB21" s="83">
        <v>5.68</v>
      </c>
      <c r="AC21" s="83">
        <v>5.68</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0.79</v>
      </c>
      <c r="R22" s="83">
        <v>1.49</v>
      </c>
      <c r="S22" s="83">
        <v>2.25</v>
      </c>
      <c r="T22" s="1"/>
      <c r="U22" s="1"/>
      <c r="V22" s="7">
        <v>12</v>
      </c>
      <c r="W22" s="83">
        <v>0.45</v>
      </c>
      <c r="X22" s="83">
        <v>0.67</v>
      </c>
      <c r="Y22" s="83">
        <v>0.9</v>
      </c>
      <c r="Z22" s="83">
        <v>1.52</v>
      </c>
      <c r="AA22" s="83">
        <v>2.56</v>
      </c>
      <c r="AB22" s="83">
        <v>5.67</v>
      </c>
      <c r="AC22" s="83">
        <v>5.67</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1.41</v>
      </c>
      <c r="S23" s="83">
        <v>2.0299999999999998</v>
      </c>
      <c r="T23" s="1"/>
      <c r="U23" s="1"/>
      <c r="V23" s="7">
        <v>13</v>
      </c>
      <c r="W23" s="83">
        <v>0.45</v>
      </c>
      <c r="X23" s="83">
        <v>0.67</v>
      </c>
      <c r="Y23" s="83">
        <v>0.89</v>
      </c>
      <c r="Z23" s="83">
        <v>1.51</v>
      </c>
      <c r="AA23" s="83">
        <v>2.5499999999999998</v>
      </c>
      <c r="AB23" s="83">
        <v>5.66</v>
      </c>
      <c r="AC23" s="83">
        <v>5.66</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1.33</v>
      </c>
      <c r="S24" s="83">
        <v>1.85</v>
      </c>
      <c r="T24" s="1"/>
      <c r="U24" s="1"/>
      <c r="V24" s="7">
        <v>14</v>
      </c>
      <c r="W24" s="83">
        <v>0.45</v>
      </c>
      <c r="X24" s="83">
        <v>0.67</v>
      </c>
      <c r="Y24" s="83">
        <v>0.88</v>
      </c>
      <c r="Z24" s="83">
        <v>1.51</v>
      </c>
      <c r="AA24" s="83">
        <v>2.5499999999999998</v>
      </c>
      <c r="AB24" s="83">
        <v>5.66</v>
      </c>
      <c r="AC24" s="83">
        <v>5.66</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0.74</v>
      </c>
      <c r="R25" s="83">
        <v>1.26</v>
      </c>
      <c r="S25" s="83">
        <v>1.68</v>
      </c>
      <c r="T25" s="1"/>
      <c r="U25" s="1"/>
      <c r="V25" s="7">
        <v>15</v>
      </c>
      <c r="W25" s="83">
        <v>0.44</v>
      </c>
      <c r="X25" s="83">
        <v>0.66</v>
      </c>
      <c r="Y25" s="83">
        <v>0.88</v>
      </c>
      <c r="Z25" s="83">
        <v>1.5</v>
      </c>
      <c r="AA25" s="83">
        <v>2.54</v>
      </c>
      <c r="AB25" s="83">
        <v>5.65</v>
      </c>
      <c r="AC25" s="83">
        <v>5.65</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0.71</v>
      </c>
      <c r="R26" s="83">
        <v>1.19</v>
      </c>
      <c r="S26" s="83">
        <v>1.54</v>
      </c>
      <c r="T26" s="1"/>
      <c r="U26" s="1"/>
      <c r="V26" s="7">
        <v>16</v>
      </c>
      <c r="W26" s="83">
        <v>0.43</v>
      </c>
      <c r="X26" s="83">
        <v>0.65</v>
      </c>
      <c r="Y26" s="83">
        <v>0.87</v>
      </c>
      <c r="Z26" s="83">
        <v>1.49</v>
      </c>
      <c r="AA26" s="83">
        <v>2.5299999999999998</v>
      </c>
      <c r="AB26" s="83">
        <v>5.64</v>
      </c>
      <c r="AC26" s="83">
        <v>5.64</v>
      </c>
      <c r="AD26" s="1"/>
      <c r="AE26" s="1"/>
      <c r="AF26" s="7">
        <v>16</v>
      </c>
      <c r="AG26" s="83">
        <v>0.08</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1.1299999999999999</v>
      </c>
      <c r="S27" s="83">
        <v>1.41</v>
      </c>
      <c r="T27" s="1"/>
      <c r="U27" s="1"/>
      <c r="V27" s="7">
        <v>17</v>
      </c>
      <c r="W27" s="83">
        <v>0.43</v>
      </c>
      <c r="X27" s="83">
        <v>0.65</v>
      </c>
      <c r="Y27" s="83">
        <v>0.86</v>
      </c>
      <c r="Z27" s="83">
        <v>1.49</v>
      </c>
      <c r="AA27" s="83">
        <v>2.5299999999999998</v>
      </c>
      <c r="AB27" s="83">
        <v>5.64</v>
      </c>
      <c r="AC27" s="83">
        <v>5.64</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1.06</v>
      </c>
      <c r="S28" s="83">
        <v>1.29</v>
      </c>
      <c r="T28" s="1"/>
      <c r="U28" s="1"/>
      <c r="V28" s="7">
        <v>18</v>
      </c>
      <c r="W28" s="83">
        <v>0.42</v>
      </c>
      <c r="X28" s="83">
        <v>0.64</v>
      </c>
      <c r="Y28" s="83">
        <v>0.86</v>
      </c>
      <c r="Z28" s="83">
        <v>1.48</v>
      </c>
      <c r="AA28" s="83">
        <v>2.52</v>
      </c>
      <c r="AB28" s="83">
        <v>5.63</v>
      </c>
      <c r="AC28" s="83">
        <v>5.63</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1.19</v>
      </c>
      <c r="T29" s="1"/>
      <c r="U29" s="1"/>
      <c r="V29" s="7">
        <v>19</v>
      </c>
      <c r="W29" s="83">
        <v>0.42</v>
      </c>
      <c r="X29" s="83">
        <v>0.64</v>
      </c>
      <c r="Y29" s="83">
        <v>0.85</v>
      </c>
      <c r="Z29" s="83">
        <v>1.48</v>
      </c>
      <c r="AA29" s="83">
        <v>2.52</v>
      </c>
      <c r="AB29" s="83">
        <v>5.63</v>
      </c>
      <c r="AC29" s="83">
        <v>5.63</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0.95</v>
      </c>
      <c r="S30" s="83">
        <v>1.1000000000000001</v>
      </c>
      <c r="T30" s="1"/>
      <c r="U30" s="1"/>
      <c r="V30" s="7">
        <v>20</v>
      </c>
      <c r="W30" s="83">
        <v>0.41</v>
      </c>
      <c r="X30" s="83">
        <v>0.64</v>
      </c>
      <c r="Y30" s="83">
        <v>0.85</v>
      </c>
      <c r="Z30" s="83">
        <v>1.48</v>
      </c>
      <c r="AA30" s="83">
        <v>2.5099999999999998</v>
      </c>
      <c r="AB30" s="83">
        <v>5.63</v>
      </c>
      <c r="AC30" s="83">
        <v>5.63</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v>
      </c>
      <c r="S31" s="83">
        <v>1.02</v>
      </c>
      <c r="T31" s="1"/>
      <c r="U31" s="1"/>
      <c r="V31" s="7">
        <v>21</v>
      </c>
      <c r="W31" s="83">
        <v>0.41</v>
      </c>
      <c r="X31" s="83">
        <v>0.63</v>
      </c>
      <c r="Y31" s="83">
        <v>0.85</v>
      </c>
      <c r="Z31" s="83">
        <v>1.47</v>
      </c>
      <c r="AA31" s="83">
        <v>2.5099999999999998</v>
      </c>
      <c r="AB31" s="83">
        <v>5.62</v>
      </c>
      <c r="AC31" s="83">
        <v>5.62</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0.94</v>
      </c>
      <c r="T32" s="1"/>
      <c r="U32" s="1"/>
      <c r="V32" s="7">
        <v>22</v>
      </c>
      <c r="W32" s="83">
        <v>0.41</v>
      </c>
      <c r="X32" s="83">
        <v>0.63</v>
      </c>
      <c r="Y32" s="83">
        <v>0.85</v>
      </c>
      <c r="Z32" s="83">
        <v>1.47</v>
      </c>
      <c r="AA32" s="83">
        <v>2.5099999999999998</v>
      </c>
      <c r="AB32" s="83">
        <v>5.62</v>
      </c>
      <c r="AC32" s="83">
        <v>5.62</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0.87</v>
      </c>
      <c r="T33" s="1"/>
      <c r="U33" s="1"/>
      <c r="V33" s="7">
        <v>23</v>
      </c>
      <c r="W33" s="83">
        <v>0.4</v>
      </c>
      <c r="X33" s="83">
        <v>0.63</v>
      </c>
      <c r="Y33" s="83">
        <v>0.84</v>
      </c>
      <c r="Z33" s="83">
        <v>1.47</v>
      </c>
      <c r="AA33" s="83">
        <v>2.5</v>
      </c>
      <c r="AB33" s="83">
        <v>5.61</v>
      </c>
      <c r="AC33" s="83">
        <v>5.61</v>
      </c>
      <c r="AD33" s="1"/>
      <c r="AE33" s="1"/>
      <c r="AF33" s="7">
        <v>23</v>
      </c>
      <c r="AG33" s="83">
        <v>0.11</v>
      </c>
      <c r="AH33" s="83">
        <v>0.13</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0.81</v>
      </c>
      <c r="T34" s="1"/>
      <c r="U34" s="1"/>
      <c r="V34" s="7">
        <v>24</v>
      </c>
      <c r="W34" s="83">
        <v>0.4</v>
      </c>
      <c r="X34" s="83">
        <v>0.62</v>
      </c>
      <c r="Y34" s="83">
        <v>0.83</v>
      </c>
      <c r="Z34" s="83">
        <v>1.46</v>
      </c>
      <c r="AA34" s="83">
        <v>2.5</v>
      </c>
      <c r="AB34" s="83">
        <v>5.61</v>
      </c>
      <c r="AC34" s="83">
        <v>5.61</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0.39</v>
      </c>
      <c r="X35" s="83">
        <v>0.61</v>
      </c>
      <c r="Y35" s="83">
        <v>0.83</v>
      </c>
      <c r="Z35" s="83">
        <v>1.45</v>
      </c>
      <c r="AA35" s="83">
        <v>2.4900000000000002</v>
      </c>
      <c r="AB35" s="83">
        <v>5.6</v>
      </c>
      <c r="AC35" s="83">
        <v>5.6</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0.71</v>
      </c>
      <c r="T36" s="1"/>
      <c r="U36" s="1"/>
      <c r="V36" s="7">
        <v>26</v>
      </c>
      <c r="W36" s="83">
        <v>0.38</v>
      </c>
      <c r="X36" s="83">
        <v>0.61</v>
      </c>
      <c r="Y36" s="83">
        <v>0.82</v>
      </c>
      <c r="Z36" s="83">
        <v>1.45</v>
      </c>
      <c r="AA36" s="83">
        <v>2.48</v>
      </c>
      <c r="AB36" s="83">
        <v>5.59</v>
      </c>
      <c r="AC36" s="83">
        <v>5.59</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0.49</v>
      </c>
      <c r="R37" s="83">
        <v>0.66</v>
      </c>
      <c r="S37" s="83">
        <v>0.66</v>
      </c>
      <c r="T37" s="1"/>
      <c r="U37" s="1"/>
      <c r="V37" s="7">
        <v>27</v>
      </c>
      <c r="W37" s="83">
        <v>0.38</v>
      </c>
      <c r="X37" s="83">
        <v>0.6</v>
      </c>
      <c r="Y37" s="83">
        <v>0.81</v>
      </c>
      <c r="Z37" s="83">
        <v>1.44</v>
      </c>
      <c r="AA37" s="83">
        <v>2.48</v>
      </c>
      <c r="AB37" s="83">
        <v>5.59</v>
      </c>
      <c r="AC37" s="83">
        <v>5.59</v>
      </c>
      <c r="AD37" s="1"/>
      <c r="AE37" s="1"/>
      <c r="AF37" s="7">
        <v>27</v>
      </c>
      <c r="AG37" s="83">
        <v>0.13</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0.62</v>
      </c>
      <c r="S38" s="83">
        <v>0.62</v>
      </c>
      <c r="T38" s="1"/>
      <c r="U38" s="1"/>
      <c r="V38" s="7">
        <v>28</v>
      </c>
      <c r="W38" s="83">
        <v>0.37</v>
      </c>
      <c r="X38" s="83">
        <v>0.59</v>
      </c>
      <c r="Y38" s="83">
        <v>0.81</v>
      </c>
      <c r="Z38" s="83">
        <v>1.43</v>
      </c>
      <c r="AA38" s="83">
        <v>2.4700000000000002</v>
      </c>
      <c r="AB38" s="83">
        <v>5.58</v>
      </c>
      <c r="AC38" s="83">
        <v>5.58</v>
      </c>
      <c r="AD38" s="1"/>
      <c r="AE38" s="1"/>
      <c r="AF38" s="7">
        <v>28</v>
      </c>
      <c r="AG38" s="83">
        <v>0.14000000000000001</v>
      </c>
      <c r="AH38" s="83">
        <v>0.16</v>
      </c>
      <c r="AI38" s="83">
        <v>0.28999999999999998</v>
      </c>
      <c r="AJ38" s="83">
        <v>0.33</v>
      </c>
      <c r="AK38" s="83">
        <v>0.64</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0.57999999999999996</v>
      </c>
      <c r="T39" s="1"/>
      <c r="U39" s="1"/>
      <c r="V39" s="7">
        <v>29</v>
      </c>
      <c r="W39" s="83">
        <v>0.36</v>
      </c>
      <c r="X39" s="83">
        <v>0.57999999999999996</v>
      </c>
      <c r="Y39" s="83">
        <v>0.8</v>
      </c>
      <c r="Z39" s="83">
        <v>1.42</v>
      </c>
      <c r="AA39" s="83">
        <v>2.46</v>
      </c>
      <c r="AB39" s="83">
        <v>5.57</v>
      </c>
      <c r="AC39" s="83">
        <v>5.57</v>
      </c>
      <c r="AD39" s="1"/>
      <c r="AE39" s="1"/>
      <c r="AF39" s="7">
        <v>29</v>
      </c>
      <c r="AG39" s="83">
        <v>0.14000000000000001</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0.24</v>
      </c>
      <c r="Q40" s="84">
        <v>0.44</v>
      </c>
      <c r="R40" s="84">
        <v>0.56000000000000005</v>
      </c>
      <c r="S40" s="84">
        <v>0.54</v>
      </c>
      <c r="T40" s="1"/>
      <c r="U40" s="1"/>
      <c r="V40" s="9">
        <v>30</v>
      </c>
      <c r="W40" s="84">
        <v>0.36</v>
      </c>
      <c r="X40" s="84">
        <v>0.57999999999999996</v>
      </c>
      <c r="Y40" s="84">
        <v>0.79</v>
      </c>
      <c r="Z40" s="84">
        <v>1.42</v>
      </c>
      <c r="AA40" s="84">
        <v>2.46</v>
      </c>
      <c r="AB40" s="84">
        <v>5.57</v>
      </c>
      <c r="AC40" s="84">
        <v>5.57</v>
      </c>
      <c r="AD40" s="1"/>
      <c r="AE40" s="1"/>
      <c r="AF40" s="9">
        <v>30</v>
      </c>
      <c r="AG40" s="84">
        <v>0.15</v>
      </c>
      <c r="AH40" s="84">
        <v>0.17</v>
      </c>
      <c r="AI40" s="84">
        <v>0.31</v>
      </c>
      <c r="AJ40" s="84">
        <v>0.36</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27</v>
      </c>
      <c r="C50" s="12">
        <v>0</v>
      </c>
      <c r="D50" s="4">
        <v>1</v>
      </c>
      <c r="E50" s="4">
        <v>2</v>
      </c>
      <c r="F50" s="4">
        <v>3</v>
      </c>
      <c r="G50" s="4">
        <v>4</v>
      </c>
      <c r="H50" s="4">
        <v>5</v>
      </c>
      <c r="I50" s="4">
        <v>6</v>
      </c>
      <c r="J50" s="1"/>
      <c r="K50" s="1"/>
      <c r="L50" s="14" t="s">
        <v>27</v>
      </c>
      <c r="M50" s="4">
        <v>0</v>
      </c>
      <c r="N50" s="4">
        <v>1</v>
      </c>
      <c r="O50" s="4">
        <v>2</v>
      </c>
      <c r="P50" s="4">
        <v>3</v>
      </c>
      <c r="Q50" s="4">
        <v>4</v>
      </c>
      <c r="R50" s="4">
        <v>5</v>
      </c>
      <c r="S50" s="4">
        <v>6</v>
      </c>
      <c r="T50" s="1"/>
      <c r="U50" s="1"/>
      <c r="V50" s="14" t="s">
        <v>27</v>
      </c>
      <c r="W50" s="4">
        <v>0</v>
      </c>
      <c r="X50" s="4">
        <v>1</v>
      </c>
      <c r="Y50" s="4">
        <v>2</v>
      </c>
      <c r="Z50" s="4">
        <v>3</v>
      </c>
      <c r="AA50" s="4">
        <v>4</v>
      </c>
      <c r="AB50" s="4">
        <v>5</v>
      </c>
      <c r="AC50" s="4">
        <v>6</v>
      </c>
      <c r="AD50" s="1"/>
      <c r="AE50" s="1"/>
      <c r="AF50" s="14" t="s">
        <v>27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0.5</v>
      </c>
      <c r="R51" s="82">
        <v>3.03</v>
      </c>
      <c r="S51" s="82">
        <v>32.01</v>
      </c>
      <c r="T51" s="1"/>
      <c r="U51" s="140" t="s">
        <v>103</v>
      </c>
      <c r="V51" s="5">
        <v>1</v>
      </c>
      <c r="W51" s="82">
        <v>0.42</v>
      </c>
      <c r="X51" s="82">
        <v>0.54</v>
      </c>
      <c r="Y51" s="82">
        <v>0.61</v>
      </c>
      <c r="Z51" s="82">
        <v>0.83</v>
      </c>
      <c r="AA51" s="82">
        <v>2.02</v>
      </c>
      <c r="AB51" s="82">
        <v>3.03</v>
      </c>
      <c r="AC51" s="82">
        <v>32.01</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3.47</v>
      </c>
      <c r="S52" s="83">
        <v>23.77</v>
      </c>
      <c r="T52" s="1"/>
      <c r="U52" s="1"/>
      <c r="V52" s="7">
        <v>2</v>
      </c>
      <c r="W52" s="83">
        <v>0.42</v>
      </c>
      <c r="X52" s="83">
        <v>0.54</v>
      </c>
      <c r="Y52" s="83">
        <v>0.61</v>
      </c>
      <c r="Z52" s="83">
        <v>0.83</v>
      </c>
      <c r="AA52" s="83">
        <v>2.02</v>
      </c>
      <c r="AB52" s="83">
        <v>3.47</v>
      </c>
      <c r="AC52" s="83">
        <v>23.77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3.64</v>
      </c>
      <c r="S53" s="83">
        <v>17.88</v>
      </c>
      <c r="T53" s="1"/>
      <c r="U53" s="1"/>
      <c r="V53" s="7">
        <v>3</v>
      </c>
      <c r="W53" s="83">
        <v>0.41</v>
      </c>
      <c r="X53" s="83">
        <v>0.54</v>
      </c>
      <c r="Y53" s="83">
        <v>0.63</v>
      </c>
      <c r="Z53" s="83">
        <v>0.87</v>
      </c>
      <c r="AA53" s="83">
        <v>1.96</v>
      </c>
      <c r="AB53" s="83">
        <v>3.64</v>
      </c>
      <c r="AC53" s="83">
        <v>17.88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3.64</v>
      </c>
      <c r="S54" s="83">
        <v>13.78</v>
      </c>
      <c r="T54" s="1"/>
      <c r="U54" s="1"/>
      <c r="V54" s="7">
        <v>4</v>
      </c>
      <c r="W54" s="83">
        <v>0.4</v>
      </c>
      <c r="X54" s="83">
        <v>0.54</v>
      </c>
      <c r="Y54" s="83">
        <v>0.65</v>
      </c>
      <c r="Z54" s="83">
        <v>0.9</v>
      </c>
      <c r="AA54" s="83">
        <v>1.93</v>
      </c>
      <c r="AB54" s="83">
        <v>3.64</v>
      </c>
      <c r="AC54" s="83">
        <v>13.78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0.92</v>
      </c>
      <c r="R55" s="83">
        <v>3.56</v>
      </c>
      <c r="S55" s="83">
        <v>10.9</v>
      </c>
      <c r="T55" s="1"/>
      <c r="U55" s="1"/>
      <c r="V55" s="7">
        <v>5</v>
      </c>
      <c r="W55" s="83">
        <v>0.4</v>
      </c>
      <c r="X55" s="83">
        <v>0.55000000000000004</v>
      </c>
      <c r="Y55" s="83">
        <v>0.67</v>
      </c>
      <c r="Z55" s="83">
        <v>0.91</v>
      </c>
      <c r="AA55" s="83">
        <v>1.92</v>
      </c>
      <c r="AB55" s="83">
        <v>3.56</v>
      </c>
      <c r="AC55" s="83">
        <v>10.9</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0.99</v>
      </c>
      <c r="R56" s="83">
        <v>3.43</v>
      </c>
      <c r="S56" s="83">
        <v>8.82</v>
      </c>
      <c r="T56" s="1"/>
      <c r="U56" s="1"/>
      <c r="V56" s="7">
        <v>6</v>
      </c>
      <c r="W56" s="83">
        <v>0.4</v>
      </c>
      <c r="X56" s="83">
        <v>0.56999999999999995</v>
      </c>
      <c r="Y56" s="83">
        <v>0.68</v>
      </c>
      <c r="Z56" s="83">
        <v>0.93</v>
      </c>
      <c r="AA56" s="83">
        <v>1.91</v>
      </c>
      <c r="AB56" s="83">
        <v>3.43</v>
      </c>
      <c r="AC56" s="83">
        <v>8.82</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1.04</v>
      </c>
      <c r="R57" s="83">
        <v>3.27</v>
      </c>
      <c r="S57" s="83">
        <v>7.29</v>
      </c>
      <c r="T57" s="1"/>
      <c r="U57" s="1"/>
      <c r="V57" s="7">
        <v>7</v>
      </c>
      <c r="W57" s="83">
        <v>0.41</v>
      </c>
      <c r="X57" s="83">
        <v>0.57999999999999996</v>
      </c>
      <c r="Y57" s="83">
        <v>0.69</v>
      </c>
      <c r="Z57" s="83">
        <v>0.94</v>
      </c>
      <c r="AA57" s="83">
        <v>1.9</v>
      </c>
      <c r="AB57" s="83">
        <v>3.27</v>
      </c>
      <c r="AC57" s="83">
        <v>7.29</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v>
      </c>
      <c r="S58" s="83">
        <v>6.12</v>
      </c>
      <c r="T58" s="1"/>
      <c r="U58" s="1"/>
      <c r="V58" s="7">
        <v>8</v>
      </c>
      <c r="W58" s="83">
        <v>0.4</v>
      </c>
      <c r="X58" s="83">
        <v>0.57999999999999996</v>
      </c>
      <c r="Y58" s="83">
        <v>0.69</v>
      </c>
      <c r="Z58" s="83">
        <v>0.96</v>
      </c>
      <c r="AA58" s="83">
        <v>1.89</v>
      </c>
      <c r="AB58" s="83">
        <v>3.1</v>
      </c>
      <c r="AC58" s="83">
        <v>6.12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2.93</v>
      </c>
      <c r="S59" s="83">
        <v>5.21</v>
      </c>
      <c r="T59" s="1"/>
      <c r="U59" s="1"/>
      <c r="V59" s="7">
        <v>9</v>
      </c>
      <c r="W59" s="83">
        <v>0.39</v>
      </c>
      <c r="X59" s="83">
        <v>0.57999999999999996</v>
      </c>
      <c r="Y59" s="83">
        <v>0.7</v>
      </c>
      <c r="Z59" s="83">
        <v>0.98</v>
      </c>
      <c r="AA59" s="83">
        <v>1.88</v>
      </c>
      <c r="AB59" s="83">
        <v>2.93</v>
      </c>
      <c r="AC59" s="83">
        <v>5.21</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1.1200000000000001</v>
      </c>
      <c r="R60" s="83">
        <v>2.76</v>
      </c>
      <c r="S60" s="83">
        <v>4.4800000000000004</v>
      </c>
      <c r="T60" s="1"/>
      <c r="U60" s="1"/>
      <c r="V60" s="7">
        <v>10</v>
      </c>
      <c r="W60" s="83">
        <v>0.39</v>
      </c>
      <c r="X60" s="83">
        <v>0.57999999999999996</v>
      </c>
      <c r="Y60" s="83">
        <v>0.71</v>
      </c>
      <c r="Z60" s="83">
        <v>0.99</v>
      </c>
      <c r="AA60" s="83">
        <v>1.87</v>
      </c>
      <c r="AB60" s="83">
        <v>2.82</v>
      </c>
      <c r="AC60" s="83">
        <v>4.4800000000000004</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1.1200000000000001</v>
      </c>
      <c r="R61" s="83">
        <v>2.59</v>
      </c>
      <c r="S61" s="83">
        <v>3.88</v>
      </c>
      <c r="T61" s="1"/>
      <c r="U61" s="1"/>
      <c r="V61" s="7">
        <v>11</v>
      </c>
      <c r="W61" s="83">
        <v>0.38</v>
      </c>
      <c r="X61" s="83">
        <v>0.57999999999999996</v>
      </c>
      <c r="Y61" s="83">
        <v>0.71</v>
      </c>
      <c r="Z61" s="83">
        <v>0.99</v>
      </c>
      <c r="AA61" s="83">
        <v>1.86</v>
      </c>
      <c r="AB61" s="83">
        <v>2.81</v>
      </c>
      <c r="AC61" s="83">
        <v>3.88</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2.4300000000000002</v>
      </c>
      <c r="S62" s="83">
        <v>3.4</v>
      </c>
      <c r="T62" s="1"/>
      <c r="U62" s="1"/>
      <c r="V62" s="7">
        <v>12</v>
      </c>
      <c r="W62" s="83">
        <v>0.38</v>
      </c>
      <c r="X62" s="83">
        <v>0.56999999999999995</v>
      </c>
      <c r="Y62" s="83">
        <v>0.7</v>
      </c>
      <c r="Z62" s="83">
        <v>0.98</v>
      </c>
      <c r="AA62" s="83">
        <v>1.85</v>
      </c>
      <c r="AB62" s="83">
        <v>2.8</v>
      </c>
      <c r="AC62" s="83">
        <v>3.4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2.27</v>
      </c>
      <c r="S63" s="83">
        <v>2.99</v>
      </c>
      <c r="T63" s="1"/>
      <c r="U63" s="1"/>
      <c r="V63" s="7">
        <v>13</v>
      </c>
      <c r="W63" s="83">
        <v>0.37</v>
      </c>
      <c r="X63" s="83">
        <v>0.56000000000000005</v>
      </c>
      <c r="Y63" s="83">
        <v>0.69</v>
      </c>
      <c r="Z63" s="83">
        <v>0.98</v>
      </c>
      <c r="AA63" s="83">
        <v>1.85</v>
      </c>
      <c r="AB63" s="83">
        <v>2.79</v>
      </c>
      <c r="AC63" s="83">
        <v>2.99</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2.13</v>
      </c>
      <c r="S64" s="83">
        <v>2.64</v>
      </c>
      <c r="T64" s="1"/>
      <c r="U64" s="1"/>
      <c r="V64" s="7">
        <v>14</v>
      </c>
      <c r="W64" s="83">
        <v>0.36</v>
      </c>
      <c r="X64" s="83">
        <v>0.56000000000000005</v>
      </c>
      <c r="Y64" s="83">
        <v>0.69</v>
      </c>
      <c r="Z64" s="83">
        <v>0.97</v>
      </c>
      <c r="AA64" s="83">
        <v>1.84</v>
      </c>
      <c r="AB64" s="83">
        <v>2.79</v>
      </c>
      <c r="AC64" s="83">
        <v>2.79</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1.0900000000000001</v>
      </c>
      <c r="R65" s="83">
        <v>1.99</v>
      </c>
      <c r="S65" s="83">
        <v>2.35</v>
      </c>
      <c r="T65" s="1"/>
      <c r="U65" s="1"/>
      <c r="V65" s="7">
        <v>15</v>
      </c>
      <c r="W65" s="83">
        <v>0.36</v>
      </c>
      <c r="X65" s="83">
        <v>0.55000000000000004</v>
      </c>
      <c r="Y65" s="83">
        <v>0.68</v>
      </c>
      <c r="Z65" s="83">
        <v>0.97</v>
      </c>
      <c r="AA65" s="83">
        <v>1.84</v>
      </c>
      <c r="AB65" s="83">
        <v>2.78</v>
      </c>
      <c r="AC65" s="83">
        <v>2.78</v>
      </c>
      <c r="AD65" s="1"/>
      <c r="AE65" s="1"/>
      <c r="AF65" s="7">
        <v>15</v>
      </c>
      <c r="AG65" s="83">
        <v>0.04</v>
      </c>
      <c r="AH65" s="83">
        <v>7.0000000000000007E-2</v>
      </c>
      <c r="AI65" s="83">
        <v>0.26</v>
      </c>
      <c r="AJ65" s="83">
        <v>0.13</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1.86</v>
      </c>
      <c r="S66" s="83">
        <v>2.1</v>
      </c>
      <c r="T66" s="1"/>
      <c r="U66" s="1"/>
      <c r="V66" s="7">
        <v>16</v>
      </c>
      <c r="W66" s="83">
        <v>0.35</v>
      </c>
      <c r="X66" s="83">
        <v>0.54</v>
      </c>
      <c r="Y66" s="83">
        <v>0.67</v>
      </c>
      <c r="Z66" s="83">
        <v>0.96</v>
      </c>
      <c r="AA66" s="83">
        <v>1.83</v>
      </c>
      <c r="AB66" s="83">
        <v>2.77</v>
      </c>
      <c r="AC66" s="83">
        <v>2.77</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1.74</v>
      </c>
      <c r="S67" s="83">
        <v>1.88</v>
      </c>
      <c r="T67" s="1"/>
      <c r="U67" s="1"/>
      <c r="V67" s="7">
        <v>17</v>
      </c>
      <c r="W67" s="83">
        <v>0.34</v>
      </c>
      <c r="X67" s="83">
        <v>0.54</v>
      </c>
      <c r="Y67" s="83">
        <v>0.67</v>
      </c>
      <c r="Z67" s="83">
        <v>0.95</v>
      </c>
      <c r="AA67" s="83">
        <v>1.82</v>
      </c>
      <c r="AB67" s="83">
        <v>2.77</v>
      </c>
      <c r="AC67" s="83">
        <v>2.77</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1.63</v>
      </c>
      <c r="S68" s="83">
        <v>1.69</v>
      </c>
      <c r="T68" s="1"/>
      <c r="U68" s="1"/>
      <c r="V68" s="7">
        <v>18</v>
      </c>
      <c r="W68" s="83">
        <v>0.34</v>
      </c>
      <c r="X68" s="83">
        <v>0.53</v>
      </c>
      <c r="Y68" s="83">
        <v>0.66</v>
      </c>
      <c r="Z68" s="83">
        <v>0.95</v>
      </c>
      <c r="AA68" s="83">
        <v>1.82</v>
      </c>
      <c r="AB68" s="83">
        <v>2.76</v>
      </c>
      <c r="AC68" s="83">
        <v>2.76</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1.53</v>
      </c>
      <c r="T69" s="1"/>
      <c r="U69" s="1"/>
      <c r="V69" s="7">
        <v>19</v>
      </c>
      <c r="W69" s="83">
        <v>0.33</v>
      </c>
      <c r="X69" s="83">
        <v>0.53</v>
      </c>
      <c r="Y69" s="83">
        <v>0.66</v>
      </c>
      <c r="Z69" s="83">
        <v>0.94</v>
      </c>
      <c r="AA69" s="83">
        <v>1.81</v>
      </c>
      <c r="AB69" s="83">
        <v>2.76</v>
      </c>
      <c r="AC69" s="83">
        <v>2.76</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0.96</v>
      </c>
      <c r="R70" s="83">
        <v>1.43</v>
      </c>
      <c r="S70" s="83">
        <v>1.38</v>
      </c>
      <c r="T70" s="1"/>
      <c r="U70" s="1"/>
      <c r="V70" s="7">
        <v>20</v>
      </c>
      <c r="W70" s="83">
        <v>0.33</v>
      </c>
      <c r="X70" s="83">
        <v>0.53</v>
      </c>
      <c r="Y70" s="83">
        <v>0.65</v>
      </c>
      <c r="Z70" s="83">
        <v>0.94</v>
      </c>
      <c r="AA70" s="83">
        <v>1.81</v>
      </c>
      <c r="AB70" s="83">
        <v>2.76</v>
      </c>
      <c r="AC70" s="83">
        <v>2.76</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1.25</v>
      </c>
      <c r="T71" s="1"/>
      <c r="U71" s="1"/>
      <c r="V71" s="7">
        <v>21</v>
      </c>
      <c r="W71" s="83">
        <v>0.33</v>
      </c>
      <c r="X71" s="83">
        <v>0.52</v>
      </c>
      <c r="Y71" s="83">
        <v>0.65</v>
      </c>
      <c r="Z71" s="83">
        <v>0.94</v>
      </c>
      <c r="AA71" s="83">
        <v>1.81</v>
      </c>
      <c r="AB71" s="83">
        <v>2.75</v>
      </c>
      <c r="AC71" s="83">
        <v>2.75</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1.25</v>
      </c>
      <c r="S72" s="83">
        <v>1.1399999999999999</v>
      </c>
      <c r="T72" s="1"/>
      <c r="U72" s="1"/>
      <c r="V72" s="7">
        <v>22</v>
      </c>
      <c r="W72" s="83">
        <v>0.32</v>
      </c>
      <c r="X72" s="83">
        <v>0.52</v>
      </c>
      <c r="Y72" s="83">
        <v>0.65</v>
      </c>
      <c r="Z72" s="83">
        <v>0.93</v>
      </c>
      <c r="AA72" s="83">
        <v>1.8</v>
      </c>
      <c r="AB72" s="83">
        <v>2.75</v>
      </c>
      <c r="AC72" s="83">
        <v>2.75</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0.32</v>
      </c>
      <c r="X73" s="83">
        <v>0.51</v>
      </c>
      <c r="Y73" s="83">
        <v>0.64</v>
      </c>
      <c r="Z73" s="83">
        <v>0.93</v>
      </c>
      <c r="AA73" s="83">
        <v>1.8</v>
      </c>
      <c r="AB73" s="83">
        <v>2.74</v>
      </c>
      <c r="AC73" s="83">
        <v>2.74</v>
      </c>
      <c r="AD73" s="1"/>
      <c r="AE73" s="1"/>
      <c r="AF73" s="7">
        <v>23</v>
      </c>
      <c r="AG73" s="83">
        <v>0.04</v>
      </c>
      <c r="AH73" s="83">
        <v>0.1</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0.84</v>
      </c>
      <c r="R74" s="83">
        <v>1.1000000000000001</v>
      </c>
      <c r="S74" s="83">
        <v>0.95</v>
      </c>
      <c r="T74" s="1"/>
      <c r="U74" s="1"/>
      <c r="V74" s="7">
        <v>24</v>
      </c>
      <c r="W74" s="83">
        <v>0.31</v>
      </c>
      <c r="X74" s="83">
        <v>0.51</v>
      </c>
      <c r="Y74" s="83">
        <v>0.64</v>
      </c>
      <c r="Z74" s="83">
        <v>0.92</v>
      </c>
      <c r="AA74" s="83">
        <v>1.79</v>
      </c>
      <c r="AB74" s="83">
        <v>2.74</v>
      </c>
      <c r="AC74" s="83">
        <v>2.74</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0.81</v>
      </c>
      <c r="R75" s="83">
        <v>1.04</v>
      </c>
      <c r="S75" s="83">
        <v>0.87</v>
      </c>
      <c r="T75" s="1"/>
      <c r="U75" s="1"/>
      <c r="V75" s="7">
        <v>25</v>
      </c>
      <c r="W75" s="83">
        <v>0.31</v>
      </c>
      <c r="X75" s="83">
        <v>0.5</v>
      </c>
      <c r="Y75" s="83">
        <v>0.63</v>
      </c>
      <c r="Z75" s="83">
        <v>0.92</v>
      </c>
      <c r="AA75" s="83">
        <v>1.79</v>
      </c>
      <c r="AB75" s="83">
        <v>2.73</v>
      </c>
      <c r="AC75" s="83">
        <v>2.73</v>
      </c>
      <c r="AD75" s="1"/>
      <c r="AE75" s="1"/>
      <c r="AF75" s="7">
        <v>25</v>
      </c>
      <c r="AG75" s="83">
        <v>0.04</v>
      </c>
      <c r="AH75" s="83">
        <v>0.1</v>
      </c>
      <c r="AI75" s="83">
        <v>0.43</v>
      </c>
      <c r="AJ75" s="83">
        <v>0.28999999999999998</v>
      </c>
      <c r="AK75" s="83">
        <v>0.56000000000000005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0.78</v>
      </c>
      <c r="R76" s="83">
        <v>0.97</v>
      </c>
      <c r="S76" s="83">
        <v>0.8</v>
      </c>
      <c r="T76" s="1"/>
      <c r="U76" s="1"/>
      <c r="V76" s="7">
        <v>26</v>
      </c>
      <c r="W76" s="83">
        <v>0.3</v>
      </c>
      <c r="X76" s="83">
        <v>0.5</v>
      </c>
      <c r="Y76" s="83">
        <v>0.65</v>
      </c>
      <c r="Z76" s="83">
        <v>0.91</v>
      </c>
      <c r="AA76" s="83">
        <v>1.78</v>
      </c>
      <c r="AB76" s="83">
        <v>2.72</v>
      </c>
      <c r="AC76" s="83">
        <v>2.72</v>
      </c>
      <c r="AD76" s="1"/>
      <c r="AE76" s="1"/>
      <c r="AF76" s="7">
        <v>26</v>
      </c>
      <c r="AG76" s="83">
        <v>0.04</v>
      </c>
      <c r="AH76" s="83">
        <v>0.1</v>
      </c>
      <c r="AI76" s="83">
        <v>0.44</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0.75</v>
      </c>
      <c r="R77" s="83">
        <v>0.91</v>
      </c>
      <c r="S77" s="83">
        <v>0.73</v>
      </c>
      <c r="T77" s="1"/>
      <c r="U77" s="1"/>
      <c r="V77" s="7">
        <v>27</v>
      </c>
      <c r="W77" s="83">
        <v>0.28999999999999998</v>
      </c>
      <c r="X77" s="83">
        <v>0.49</v>
      </c>
      <c r="Y77" s="83">
        <v>0.67</v>
      </c>
      <c r="Z77" s="83">
        <v>0.9</v>
      </c>
      <c r="AA77" s="83">
        <v>1.77</v>
      </c>
      <c r="AB77" s="83">
        <v>2.72</v>
      </c>
      <c r="AC77" s="83">
        <v>2.72</v>
      </c>
      <c r="AD77" s="1"/>
      <c r="AE77" s="1"/>
      <c r="AF77" s="7">
        <v>27</v>
      </c>
      <c r="AG77" s="83">
        <v>0.04</v>
      </c>
      <c r="AH77" s="83">
        <v>0.11</v>
      </c>
      <c r="AI77" s="83">
        <v>0.46</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0.67</v>
      </c>
      <c r="T78" s="1"/>
      <c r="U78" s="1"/>
      <c r="V78" s="7">
        <v>28</v>
      </c>
      <c r="W78" s="83">
        <v>0.28999999999999998</v>
      </c>
      <c r="X78" s="83">
        <v>0.48</v>
      </c>
      <c r="Y78" s="83">
        <v>0.7</v>
      </c>
      <c r="Z78" s="83">
        <v>0.9</v>
      </c>
      <c r="AA78" s="83">
        <v>1.76</v>
      </c>
      <c r="AB78" s="83">
        <v>2.71</v>
      </c>
      <c r="AC78" s="83">
        <v>2.71</v>
      </c>
      <c r="AD78" s="1"/>
      <c r="AE78" s="1"/>
      <c r="AF78" s="7">
        <v>28</v>
      </c>
      <c r="AG78" s="83">
        <v>0.04</v>
      </c>
      <c r="AH78" s="83">
        <v>0.11</v>
      </c>
      <c r="AI78" s="83">
        <v>0.48</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0.28000000000000003</v>
      </c>
      <c r="X79" s="83">
        <v>0.47</v>
      </c>
      <c r="Y79" s="83">
        <v>0.72</v>
      </c>
      <c r="Z79" s="83">
        <v>0.89</v>
      </c>
      <c r="AA79" s="83">
        <v>1.76</v>
      </c>
      <c r="AB79" s="83">
        <v>2.7</v>
      </c>
      <c r="AC79" s="83">
        <v>2.7</v>
      </c>
      <c r="AD79" s="1"/>
      <c r="AE79" s="1"/>
      <c r="AF79" s="7">
        <v>29</v>
      </c>
      <c r="AG79" s="83">
        <v>0.04</v>
      </c>
      <c r="AH79" s="83">
        <v>0.11</v>
      </c>
      <c r="AI79" s="83">
        <v>0.5</v>
      </c>
      <c r="AJ79" s="83">
        <v>0.37</v>
      </c>
      <c r="AK79" s="83">
        <v>0.72</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0.38</v>
      </c>
      <c r="Q80" s="84">
        <v>0.67</v>
      </c>
      <c r="R80" s="84">
        <v>0.76</v>
      </c>
      <c r="S80" s="84">
        <v>0.56999999999999995</v>
      </c>
      <c r="T80" s="1"/>
      <c r="U80" s="1"/>
      <c r="V80" s="9">
        <v>30</v>
      </c>
      <c r="W80" s="84">
        <v>0.27</v>
      </c>
      <c r="X80" s="84">
        <v>0.47</v>
      </c>
      <c r="Y80" s="84">
        <v>0.75</v>
      </c>
      <c r="Z80" s="84">
        <v>0.88</v>
      </c>
      <c r="AA80" s="84">
        <v>1.75</v>
      </c>
      <c r="AB80" s="84">
        <v>2.7</v>
      </c>
      <c r="AC80" s="84">
        <v>2.7</v>
      </c>
      <c r="AD80" s="1"/>
      <c r="AE80" s="1"/>
      <c r="AF80" s="9">
        <v>30</v>
      </c>
      <c r="AG80" s="84">
        <v>0.04</v>
      </c>
      <c r="AH80" s="84">
        <v>0.12</v>
      </c>
      <c r="AI80" s="84">
        <v>0.53</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32</v>
      </c>
      <c r="C10" s="12">
        <v>0</v>
      </c>
      <c r="D10" s="4">
        <v>1</v>
      </c>
      <c r="E10" s="4">
        <v>2</v>
      </c>
      <c r="F10" s="4">
        <v>3</v>
      </c>
      <c r="G10" s="4">
        <v>4</v>
      </c>
      <c r="H10" s="4">
        <v>5</v>
      </c>
      <c r="I10" s="4">
        <v>6</v>
      </c>
      <c r="J10" s="1"/>
      <c r="K10" s="1"/>
      <c r="L10" s="14" t="s">
        <v>32</v>
      </c>
      <c r="M10" s="4">
        <v>0</v>
      </c>
      <c r="N10" s="4">
        <v>1</v>
      </c>
      <c r="O10" s="4">
        <v>2</v>
      </c>
      <c r="P10" s="4">
        <v>3</v>
      </c>
      <c r="Q10" s="4">
        <v>4</v>
      </c>
      <c r="R10" s="4">
        <v>5</v>
      </c>
      <c r="S10" s="4">
        <v>6</v>
      </c>
      <c r="T10" s="1"/>
      <c r="U10" s="1"/>
      <c r="V10" s="14" t="s">
        <v>32</v>
      </c>
      <c r="W10" s="4">
        <v>0</v>
      </c>
      <c r="X10" s="4">
        <v>1</v>
      </c>
      <c r="Y10" s="4">
        <v>2</v>
      </c>
      <c r="Z10" s="4">
        <v>3</v>
      </c>
      <c r="AA10" s="4">
        <v>4</v>
      </c>
      <c r="AB10" s="4">
        <v>5</v>
      </c>
      <c r="AC10" s="4">
        <v>6</v>
      </c>
      <c r="AD10" s="1"/>
      <c r="AE10" s="1"/>
      <c r="AF10" s="14" t="s">
        <v>32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0.72</v>
      </c>
      <c r="R11" s="82">
        <v>2.4900000000000002</v>
      </c>
      <c r="S11" s="82">
        <v>12.77</v>
      </c>
      <c r="T11" s="1"/>
      <c r="U11" s="141" t="s">
        <v>103</v>
      </c>
      <c r="V11" s="5">
        <v>1</v>
      </c>
      <c r="W11" s="82">
        <v>1.67</v>
      </c>
      <c r="X11" s="82">
        <v>1.8</v>
      </c>
      <c r="Y11" s="82">
        <v>2.04</v>
      </c>
      <c r="Z11" s="82">
        <v>2.77</v>
      </c>
      <c r="AA11" s="82">
        <v>3.9</v>
      </c>
      <c r="AB11" s="82">
        <v>7.01</v>
      </c>
      <c r="AC11" s="82">
        <v>12.77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0.79</v>
      </c>
      <c r="R12" s="83">
        <v>2.5099999999999998</v>
      </c>
      <c r="S12" s="83">
        <v>10.44</v>
      </c>
      <c r="T12" s="1"/>
      <c r="U12" s="1"/>
      <c r="V12" s="7">
        <v>2</v>
      </c>
      <c r="W12" s="83">
        <v>1.77</v>
      </c>
      <c r="X12" s="83">
        <v>1.9</v>
      </c>
      <c r="Y12" s="83">
        <v>2.14</v>
      </c>
      <c r="Z12" s="83">
        <v>2.87</v>
      </c>
      <c r="AA12" s="83">
        <v>4</v>
      </c>
      <c r="AB12" s="83">
        <v>7.11</v>
      </c>
      <c r="AC12" s="83">
        <v>10.44</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0.19</v>
      </c>
      <c r="Q13" s="83">
        <v>0.85</v>
      </c>
      <c r="R13" s="83">
        <v>2.4700000000000002</v>
      </c>
      <c r="S13" s="83">
        <v>8.6</v>
      </c>
      <c r="T13" s="1"/>
      <c r="U13" s="1"/>
      <c r="V13" s="7">
        <v>3</v>
      </c>
      <c r="W13" s="83">
        <v>1.82</v>
      </c>
      <c r="X13" s="83">
        <v>1.97</v>
      </c>
      <c r="Y13" s="83">
        <v>2.2000000000000002</v>
      </c>
      <c r="Z13" s="83">
        <v>2.85</v>
      </c>
      <c r="AA13" s="83">
        <v>4.01</v>
      </c>
      <c r="AB13" s="83">
        <v>7.12</v>
      </c>
      <c r="AC13" s="83">
        <v>8.6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0.89</v>
      </c>
      <c r="R14" s="83">
        <v>2.41</v>
      </c>
      <c r="S14" s="83">
        <v>7.16</v>
      </c>
      <c r="T14" s="1"/>
      <c r="U14" s="1"/>
      <c r="V14" s="7">
        <v>4</v>
      </c>
      <c r="W14" s="83">
        <v>1.85</v>
      </c>
      <c r="X14" s="83">
        <v>2.0099999999999998</v>
      </c>
      <c r="Y14" s="83">
        <v>2.2400000000000002</v>
      </c>
      <c r="Z14" s="83">
        <v>2.89</v>
      </c>
      <c r="AA14" s="83">
        <v>4.01</v>
      </c>
      <c r="AB14" s="83">
        <v>7.13</v>
      </c>
      <c r="AC14" s="83">
        <v>7.16</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0.08</v>
      </c>
      <c r="P15" s="83">
        <v>0.21</v>
      </c>
      <c r="Q15" s="83">
        <v>0.91</v>
      </c>
      <c r="R15" s="83">
        <v>2.3199999999999998</v>
      </c>
      <c r="S15" s="83">
        <v>6.05</v>
      </c>
      <c r="T15" s="1"/>
      <c r="U15" s="1"/>
      <c r="V15" s="7">
        <v>5</v>
      </c>
      <c r="W15" s="83">
        <v>1.87</v>
      </c>
      <c r="X15" s="83">
        <v>2.04</v>
      </c>
      <c r="Y15" s="83">
        <v>2.2999999999999998</v>
      </c>
      <c r="Z15" s="83">
        <v>2.92</v>
      </c>
      <c r="AA15" s="83">
        <v>4.0199999999999996</v>
      </c>
      <c r="AB15" s="83">
        <v>7.13</v>
      </c>
      <c r="AC15" s="83">
        <v>7.13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0.92</v>
      </c>
      <c r="R16" s="83">
        <v>2.2200000000000002</v>
      </c>
      <c r="S16" s="83">
        <v>5.17</v>
      </c>
      <c r="T16" s="1"/>
      <c r="U16" s="1"/>
      <c r="V16" s="7">
        <v>6</v>
      </c>
      <c r="W16" s="83">
        <v>1.87</v>
      </c>
      <c r="X16" s="83">
        <v>2.0499999999999998</v>
      </c>
      <c r="Y16" s="83">
        <v>2.3199999999999998</v>
      </c>
      <c r="Z16" s="83">
        <v>2.96</v>
      </c>
      <c r="AA16" s="83">
        <v>4.01</v>
      </c>
      <c r="AB16" s="83">
        <v>7.12</v>
      </c>
      <c r="AC16" s="83">
        <v>7.12</v>
      </c>
      <c r="AD16" s="1"/>
      <c r="AE16" s="1"/>
      <c r="AF16" s="7">
        <v>6</v>
      </c>
      <c r="AG16" s="83">
        <v>0.02</v>
      </c>
      <c r="AH16" s="83">
        <v>0.03</v>
      </c>
      <c r="AI16" s="83">
        <v>7.0000000000000007E-2</v>
      </c>
      <c r="AJ16" s="83">
        <v>0.06</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0.05</v>
      </c>
      <c r="O17" s="83">
        <v>0.08</v>
      </c>
      <c r="P17" s="83">
        <v>0.23</v>
      </c>
      <c r="Q17" s="83">
        <v>0.93</v>
      </c>
      <c r="R17" s="83">
        <v>2.12</v>
      </c>
      <c r="S17" s="83">
        <v>4.4800000000000004</v>
      </c>
      <c r="T17" s="1"/>
      <c r="U17" s="1"/>
      <c r="V17" s="7">
        <v>7</v>
      </c>
      <c r="W17" s="83">
        <v>1.87</v>
      </c>
      <c r="X17" s="83">
        <v>2.06</v>
      </c>
      <c r="Y17" s="83">
        <v>2.33</v>
      </c>
      <c r="Z17" s="83">
        <v>2.97</v>
      </c>
      <c r="AA17" s="83">
        <v>3.99</v>
      </c>
      <c r="AB17" s="83">
        <v>7.1</v>
      </c>
      <c r="AC17" s="83">
        <v>7.1</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0.09</v>
      </c>
      <c r="P18" s="83">
        <v>0.24</v>
      </c>
      <c r="Q18" s="83">
        <v>0.92</v>
      </c>
      <c r="R18" s="83">
        <v>2.02</v>
      </c>
      <c r="S18" s="83">
        <v>3.91</v>
      </c>
      <c r="T18" s="1"/>
      <c r="U18" s="1"/>
      <c r="V18" s="7">
        <v>8</v>
      </c>
      <c r="W18" s="83">
        <v>1.86</v>
      </c>
      <c r="X18" s="83">
        <v>2.06</v>
      </c>
      <c r="Y18" s="83">
        <v>2.31</v>
      </c>
      <c r="Z18" s="83">
        <v>2.95</v>
      </c>
      <c r="AA18" s="83">
        <v>3.98</v>
      </c>
      <c r="AB18" s="83">
        <v>7.09</v>
      </c>
      <c r="AC18" s="83">
        <v>7.09</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0.06</v>
      </c>
      <c r="O19" s="83">
        <v>0.09</v>
      </c>
      <c r="P19" s="83">
        <v>0.25</v>
      </c>
      <c r="Q19" s="83">
        <v>0.92</v>
      </c>
      <c r="R19" s="83">
        <v>1.92</v>
      </c>
      <c r="S19" s="83">
        <v>3.45</v>
      </c>
      <c r="T19" s="1"/>
      <c r="U19" s="1"/>
      <c r="V19" s="7">
        <v>9</v>
      </c>
      <c r="W19" s="83">
        <v>1.85</v>
      </c>
      <c r="X19" s="83">
        <v>2.0499999999999998</v>
      </c>
      <c r="Y19" s="83">
        <v>2.2999999999999998</v>
      </c>
      <c r="Z19" s="83">
        <v>2.93</v>
      </c>
      <c r="AA19" s="83">
        <v>3.97</v>
      </c>
      <c r="AB19" s="83">
        <v>7.08</v>
      </c>
      <c r="AC19" s="83">
        <v>7.08</v>
      </c>
      <c r="AD19" s="1"/>
      <c r="AE19" s="1"/>
      <c r="AF19" s="7">
        <v>9</v>
      </c>
      <c r="AG19" s="83">
        <v>0.04</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0.1</v>
      </c>
      <c r="P20" s="83">
        <v>0.26</v>
      </c>
      <c r="Q20" s="83">
        <v>0.9</v>
      </c>
      <c r="R20" s="83">
        <v>1.82</v>
      </c>
      <c r="S20" s="83">
        <v>3.07</v>
      </c>
      <c r="T20" s="1"/>
      <c r="U20" s="1"/>
      <c r="V20" s="7">
        <v>10</v>
      </c>
      <c r="W20" s="83">
        <v>1.84</v>
      </c>
      <c r="X20" s="83">
        <v>2.0499999999999998</v>
      </c>
      <c r="Y20" s="83">
        <v>2.29</v>
      </c>
      <c r="Z20" s="83">
        <v>2.92</v>
      </c>
      <c r="AA20" s="83">
        <v>3.96</v>
      </c>
      <c r="AB20" s="83">
        <v>7.07</v>
      </c>
      <c r="AC20" s="83">
        <v>7.07</v>
      </c>
      <c r="AD20" s="1"/>
      <c r="AE20" s="1"/>
      <c r="AF20" s="7">
        <v>10</v>
      </c>
      <c r="AG20" s="83">
        <v>0.04</v>
      </c>
      <c r="AH20" s="83">
        <v>0.06</v>
      </c>
      <c r="AI20" s="83">
        <v>0.12</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0.1</v>
      </c>
      <c r="P21" s="83">
        <v>0.26</v>
      </c>
      <c r="Q21" s="83">
        <v>0.89</v>
      </c>
      <c r="R21" s="83">
        <v>1.72</v>
      </c>
      <c r="S21" s="83">
        <v>2.74</v>
      </c>
      <c r="T21" s="1"/>
      <c r="U21" s="1"/>
      <c r="V21" s="7">
        <v>11</v>
      </c>
      <c r="W21" s="83">
        <v>1.83</v>
      </c>
      <c r="X21" s="83">
        <v>2.04</v>
      </c>
      <c r="Y21" s="83">
        <v>2.27</v>
      </c>
      <c r="Z21" s="83">
        <v>2.9</v>
      </c>
      <c r="AA21" s="83">
        <v>3.94</v>
      </c>
      <c r="AB21" s="83">
        <v>7.05</v>
      </c>
      <c r="AC21" s="83">
        <v>7.05</v>
      </c>
      <c r="AD21" s="1"/>
      <c r="AE21" s="1"/>
      <c r="AF21" s="7">
        <v>11</v>
      </c>
      <c r="AG21" s="83">
        <v>0.05</v>
      </c>
      <c r="AH21" s="83">
        <v>7.0000000000000007E-2</v>
      </c>
      <c r="AI21" s="83">
        <v>0.13</v>
      </c>
      <c r="AJ21" s="83">
        <v>0.12</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0.27</v>
      </c>
      <c r="Q22" s="83">
        <v>0.87</v>
      </c>
      <c r="R22" s="83">
        <v>1.63</v>
      </c>
      <c r="S22" s="83">
        <v>2.4700000000000002</v>
      </c>
      <c r="T22" s="1"/>
      <c r="U22" s="1"/>
      <c r="V22" s="7">
        <v>12</v>
      </c>
      <c r="W22" s="83">
        <v>1.81</v>
      </c>
      <c r="X22" s="83">
        <v>2.0299999999999998</v>
      </c>
      <c r="Y22" s="83">
        <v>2.25</v>
      </c>
      <c r="Z22" s="83">
        <v>2.88</v>
      </c>
      <c r="AA22" s="83">
        <v>3.91</v>
      </c>
      <c r="AB22" s="83">
        <v>7.02</v>
      </c>
      <c r="AC22" s="83">
        <v>7.02</v>
      </c>
      <c r="AD22" s="1"/>
      <c r="AE22" s="1"/>
      <c r="AF22" s="7">
        <v>12</v>
      </c>
      <c r="AG22" s="83">
        <v>0.06</v>
      </c>
      <c r="AH22" s="83">
        <v>7.0000000000000007E-2</v>
      </c>
      <c r="AI22" s="83">
        <v>0.14000000000000001</v>
      </c>
      <c r="AJ22" s="83">
        <v>0.13</v>
      </c>
      <c r="AK22" s="83">
        <v>0.27</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7.0000000000000007E-2</v>
      </c>
      <c r="O23" s="83">
        <v>0.11</v>
      </c>
      <c r="P23" s="83">
        <v>0.27</v>
      </c>
      <c r="Q23" s="83">
        <v>0.85</v>
      </c>
      <c r="R23" s="83">
        <v>1.54</v>
      </c>
      <c r="S23" s="83">
        <v>2.23</v>
      </c>
      <c r="T23" s="1"/>
      <c r="U23" s="1"/>
      <c r="V23" s="7">
        <v>13</v>
      </c>
      <c r="W23" s="83">
        <v>1.78</v>
      </c>
      <c r="X23" s="83">
        <v>2.0099999999999998</v>
      </c>
      <c r="Y23" s="83">
        <v>2.2200000000000002</v>
      </c>
      <c r="Z23" s="83">
        <v>2.85</v>
      </c>
      <c r="AA23" s="83">
        <v>3.89</v>
      </c>
      <c r="AB23" s="83">
        <v>7</v>
      </c>
      <c r="AC23" s="83">
        <v>7</v>
      </c>
      <c r="AD23" s="1"/>
      <c r="AE23" s="1"/>
      <c r="AF23" s="7">
        <v>13</v>
      </c>
      <c r="AG23" s="83">
        <v>0.06</v>
      </c>
      <c r="AH23" s="83">
        <v>0.08</v>
      </c>
      <c r="AI23" s="83">
        <v>0.15</v>
      </c>
      <c r="AJ23" s="83">
        <v>0.15</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0.28000000000000003</v>
      </c>
      <c r="Q24" s="83">
        <v>0.83</v>
      </c>
      <c r="R24" s="83">
        <v>1.46</v>
      </c>
      <c r="S24" s="83">
        <v>2.02</v>
      </c>
      <c r="T24" s="1"/>
      <c r="U24" s="1"/>
      <c r="V24" s="7">
        <v>14</v>
      </c>
      <c r="W24" s="83">
        <v>1.76</v>
      </c>
      <c r="X24" s="83">
        <v>1.98</v>
      </c>
      <c r="Y24" s="83">
        <v>2.19</v>
      </c>
      <c r="Z24" s="83">
        <v>2.82</v>
      </c>
      <c r="AA24" s="83">
        <v>3.86</v>
      </c>
      <c r="AB24" s="83">
        <v>6.97</v>
      </c>
      <c r="AC24" s="83">
        <v>6.97</v>
      </c>
      <c r="AD24" s="1"/>
      <c r="AE24" s="1"/>
      <c r="AF24" s="7">
        <v>14</v>
      </c>
      <c r="AG24" s="83">
        <v>7.0000000000000007E-2</v>
      </c>
      <c r="AH24" s="83">
        <v>0.09</v>
      </c>
      <c r="AI24" s="83">
        <v>0.16</v>
      </c>
      <c r="AJ24" s="83">
        <v>0.16</v>
      </c>
      <c r="AK24" s="83">
        <v>0.34</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0.28000000000000003</v>
      </c>
      <c r="Q25" s="83">
        <v>0.81</v>
      </c>
      <c r="R25" s="83">
        <v>1.38</v>
      </c>
      <c r="S25" s="83">
        <v>1.84</v>
      </c>
      <c r="T25" s="1"/>
      <c r="U25" s="1"/>
      <c r="V25" s="7">
        <v>15</v>
      </c>
      <c r="W25" s="83">
        <v>1.73</v>
      </c>
      <c r="X25" s="83">
        <v>1.95</v>
      </c>
      <c r="Y25" s="83">
        <v>2.16</v>
      </c>
      <c r="Z25" s="83">
        <v>2.79</v>
      </c>
      <c r="AA25" s="83">
        <v>3.83</v>
      </c>
      <c r="AB25" s="83">
        <v>6.94</v>
      </c>
      <c r="AC25" s="83">
        <v>6.94</v>
      </c>
      <c r="AD25" s="1"/>
      <c r="AE25" s="1"/>
      <c r="AF25" s="7">
        <v>15</v>
      </c>
      <c r="AG25" s="83">
        <v>0.08</v>
      </c>
      <c r="AH25" s="83">
        <v>0.09</v>
      </c>
      <c r="AI25" s="83">
        <v>0.17</v>
      </c>
      <c r="AJ25" s="83">
        <v>0.17</v>
      </c>
      <c r="AK25" s="83">
        <v>0.37</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0.12</v>
      </c>
      <c r="P26" s="83">
        <v>0.28000000000000003</v>
      </c>
      <c r="Q26" s="83">
        <v>0.78</v>
      </c>
      <c r="R26" s="83">
        <v>1.3</v>
      </c>
      <c r="S26" s="83">
        <v>1.68</v>
      </c>
      <c r="T26" s="1"/>
      <c r="U26" s="1"/>
      <c r="V26" s="7">
        <v>16</v>
      </c>
      <c r="W26" s="83">
        <v>1.69</v>
      </c>
      <c r="X26" s="83">
        <v>1.92</v>
      </c>
      <c r="Y26" s="83">
        <v>2.13</v>
      </c>
      <c r="Z26" s="83">
        <v>2.76</v>
      </c>
      <c r="AA26" s="83">
        <v>3.8</v>
      </c>
      <c r="AB26" s="83">
        <v>6.91</v>
      </c>
      <c r="AC26" s="83">
        <v>6.91</v>
      </c>
      <c r="AD26" s="1"/>
      <c r="AE26" s="1"/>
      <c r="AF26" s="7">
        <v>16</v>
      </c>
      <c r="AG26" s="83">
        <v>0.08</v>
      </c>
      <c r="AH26" s="83">
        <v>0.1</v>
      </c>
      <c r="AI26" s="83">
        <v>0.18</v>
      </c>
      <c r="AJ26" s="83">
        <v>0.19</v>
      </c>
      <c r="AK26" s="83">
        <v>0.41</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0.08</v>
      </c>
      <c r="O27" s="83">
        <v>0.12</v>
      </c>
      <c r="P27" s="83">
        <v>0.28000000000000003</v>
      </c>
      <c r="Q27" s="83">
        <v>0.76</v>
      </c>
      <c r="R27" s="83">
        <v>1.23</v>
      </c>
      <c r="S27" s="83">
        <v>1.54</v>
      </c>
      <c r="T27" s="1"/>
      <c r="U27" s="1"/>
      <c r="V27" s="7">
        <v>17</v>
      </c>
      <c r="W27" s="83">
        <v>1.66</v>
      </c>
      <c r="X27" s="83">
        <v>1.89</v>
      </c>
      <c r="Y27" s="83">
        <v>2.1</v>
      </c>
      <c r="Z27" s="83">
        <v>2.73</v>
      </c>
      <c r="AA27" s="83">
        <v>3.77</v>
      </c>
      <c r="AB27" s="83">
        <v>6.88</v>
      </c>
      <c r="AC27" s="83">
        <v>6.88</v>
      </c>
      <c r="AD27" s="1"/>
      <c r="AE27" s="1"/>
      <c r="AF27" s="7">
        <v>17</v>
      </c>
      <c r="AG27" s="83">
        <v>0.09</v>
      </c>
      <c r="AH27" s="83">
        <v>0.1</v>
      </c>
      <c r="AI27" s="83">
        <v>0.2</v>
      </c>
      <c r="AJ27" s="83">
        <v>0.2</v>
      </c>
      <c r="AK27" s="83">
        <v>0.44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0.12</v>
      </c>
      <c r="P28" s="83">
        <v>0.28000000000000003</v>
      </c>
      <c r="Q28" s="83">
        <v>0.74</v>
      </c>
      <c r="R28" s="83">
        <v>1.17</v>
      </c>
      <c r="S28" s="83">
        <v>1.41</v>
      </c>
      <c r="T28" s="1"/>
      <c r="U28" s="1"/>
      <c r="V28" s="7">
        <v>18</v>
      </c>
      <c r="W28" s="83">
        <v>1.63</v>
      </c>
      <c r="X28" s="83">
        <v>1.86</v>
      </c>
      <c r="Y28" s="83">
        <v>2.0699999999999998</v>
      </c>
      <c r="Z28" s="83">
        <v>2.7</v>
      </c>
      <c r="AA28" s="83">
        <v>3.74</v>
      </c>
      <c r="AB28" s="83">
        <v>6.85</v>
      </c>
      <c r="AC28" s="83">
        <v>6.85</v>
      </c>
      <c r="AD28" s="1"/>
      <c r="AE28" s="1"/>
      <c r="AF28" s="7">
        <v>18</v>
      </c>
      <c r="AG28" s="83">
        <v>0.09</v>
      </c>
      <c r="AH28" s="83">
        <v>0.11</v>
      </c>
      <c r="AI28" s="83">
        <v>0.21</v>
      </c>
      <c r="AJ28" s="83">
        <v>0.22</v>
      </c>
      <c r="AK28" s="83">
        <v>0.47</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0.28000000000000003</v>
      </c>
      <c r="Q29" s="83">
        <v>0.71</v>
      </c>
      <c r="R29" s="83">
        <v>1.1000000000000001</v>
      </c>
      <c r="S29" s="83">
        <v>1.3</v>
      </c>
      <c r="T29" s="1"/>
      <c r="U29" s="1"/>
      <c r="V29" s="7">
        <v>19</v>
      </c>
      <c r="W29" s="83">
        <v>1.6</v>
      </c>
      <c r="X29" s="83">
        <v>1.83</v>
      </c>
      <c r="Y29" s="83">
        <v>2.04</v>
      </c>
      <c r="Z29" s="83">
        <v>2.67</v>
      </c>
      <c r="AA29" s="83">
        <v>3.71</v>
      </c>
      <c r="AB29" s="83">
        <v>6.82</v>
      </c>
      <c r="AC29" s="83">
        <v>6.82</v>
      </c>
      <c r="AD29" s="1"/>
      <c r="AE29" s="1"/>
      <c r="AF29" s="7">
        <v>19</v>
      </c>
      <c r="AG29" s="83">
        <v>0.1</v>
      </c>
      <c r="AH29" s="83">
        <v>0.12</v>
      </c>
      <c r="AI29" s="83">
        <v>0.22</v>
      </c>
      <c r="AJ29" s="83">
        <v>0.23</v>
      </c>
      <c r="AK29" s="83">
        <v>0.5</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0.13</v>
      </c>
      <c r="P30" s="83">
        <v>0.28000000000000003</v>
      </c>
      <c r="Q30" s="83">
        <v>0.69</v>
      </c>
      <c r="R30" s="83">
        <v>1.04</v>
      </c>
      <c r="S30" s="83">
        <v>1.2</v>
      </c>
      <c r="T30" s="1"/>
      <c r="U30" s="1"/>
      <c r="V30" s="7">
        <v>20</v>
      </c>
      <c r="W30" s="83">
        <v>1.58</v>
      </c>
      <c r="X30" s="83">
        <v>1.8</v>
      </c>
      <c r="Y30" s="83">
        <v>2.0099999999999998</v>
      </c>
      <c r="Z30" s="83">
        <v>2.64</v>
      </c>
      <c r="AA30" s="83">
        <v>3.68</v>
      </c>
      <c r="AB30" s="83">
        <v>6.79</v>
      </c>
      <c r="AC30" s="83">
        <v>6.79</v>
      </c>
      <c r="AD30" s="1"/>
      <c r="AE30" s="1"/>
      <c r="AF30" s="7">
        <v>20</v>
      </c>
      <c r="AG30" s="83">
        <v>0.11</v>
      </c>
      <c r="AH30" s="83">
        <v>0.12</v>
      </c>
      <c r="AI30" s="83">
        <v>0.23</v>
      </c>
      <c r="AJ30" s="83">
        <v>0.25</v>
      </c>
      <c r="AK30" s="83">
        <v>0.53</v>
      </c>
      <c r="AL30" s="83">
        <v>0.16</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0.13</v>
      </c>
      <c r="P31" s="83">
        <v>0.28000000000000003</v>
      </c>
      <c r="Q31" s="83">
        <v>0.67</v>
      </c>
      <c r="R31" s="83">
        <v>0.99</v>
      </c>
      <c r="S31" s="83">
        <v>1.1100000000000001</v>
      </c>
      <c r="T31" s="1"/>
      <c r="U31" s="1"/>
      <c r="V31" s="7">
        <v>21</v>
      </c>
      <c r="W31" s="83">
        <v>1.55</v>
      </c>
      <c r="X31" s="83">
        <v>1.77</v>
      </c>
      <c r="Y31" s="83">
        <v>1.98</v>
      </c>
      <c r="Z31" s="83">
        <v>2.61</v>
      </c>
      <c r="AA31" s="83">
        <v>3.65</v>
      </c>
      <c r="AB31" s="83">
        <v>6.76</v>
      </c>
      <c r="AC31" s="83">
        <v>6.76</v>
      </c>
      <c r="AD31" s="1"/>
      <c r="AE31" s="1"/>
      <c r="AF31" s="7">
        <v>21</v>
      </c>
      <c r="AG31" s="83">
        <v>0.11</v>
      </c>
      <c r="AH31" s="83">
        <v>0.13</v>
      </c>
      <c r="AI31" s="83">
        <v>0.24</v>
      </c>
      <c r="AJ31" s="83">
        <v>0.26</v>
      </c>
      <c r="AK31" s="83">
        <v>0.55000000000000004</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0.13</v>
      </c>
      <c r="P32" s="83">
        <v>0.28000000000000003</v>
      </c>
      <c r="Q32" s="83">
        <v>0.64</v>
      </c>
      <c r="R32" s="83">
        <v>0.94</v>
      </c>
      <c r="S32" s="83">
        <v>1.03</v>
      </c>
      <c r="T32" s="1"/>
      <c r="U32" s="1"/>
      <c r="V32" s="7">
        <v>22</v>
      </c>
      <c r="W32" s="83">
        <v>1.51</v>
      </c>
      <c r="X32" s="83">
        <v>1.74</v>
      </c>
      <c r="Y32" s="83">
        <v>1.95</v>
      </c>
      <c r="Z32" s="83">
        <v>2.58</v>
      </c>
      <c r="AA32" s="83">
        <v>3.62</v>
      </c>
      <c r="AB32" s="83">
        <v>6.73</v>
      </c>
      <c r="AC32" s="83">
        <v>6.73</v>
      </c>
      <c r="AD32" s="1"/>
      <c r="AE32" s="1"/>
      <c r="AF32" s="7">
        <v>22</v>
      </c>
      <c r="AG32" s="83">
        <v>0.12</v>
      </c>
      <c r="AH32" s="83">
        <v>0.13</v>
      </c>
      <c r="AI32" s="83">
        <v>0.25</v>
      </c>
      <c r="AJ32" s="83">
        <v>0.28000000000000003</v>
      </c>
      <c r="AK32" s="83">
        <v>0.57999999999999996</v>
      </c>
      <c r="AL32" s="83">
        <v>0.2</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0.28000000000000003</v>
      </c>
      <c r="Q33" s="83">
        <v>0.62</v>
      </c>
      <c r="R33" s="83">
        <v>0.89</v>
      </c>
      <c r="S33" s="83">
        <v>0.95</v>
      </c>
      <c r="T33" s="1"/>
      <c r="U33" s="1"/>
      <c r="V33" s="7">
        <v>23</v>
      </c>
      <c r="W33" s="83">
        <v>1.48</v>
      </c>
      <c r="X33" s="83">
        <v>1.71</v>
      </c>
      <c r="Y33" s="83">
        <v>1.92</v>
      </c>
      <c r="Z33" s="83">
        <v>2.5499999999999998</v>
      </c>
      <c r="AA33" s="83">
        <v>3.58</v>
      </c>
      <c r="AB33" s="83">
        <v>6.7</v>
      </c>
      <c r="AC33" s="83">
        <v>6.7</v>
      </c>
      <c r="AD33" s="1"/>
      <c r="AE33" s="1"/>
      <c r="AF33" s="7">
        <v>23</v>
      </c>
      <c r="AG33" s="83">
        <v>0.12</v>
      </c>
      <c r="AH33" s="83">
        <v>0.14000000000000001</v>
      </c>
      <c r="AI33" s="83">
        <v>0.26</v>
      </c>
      <c r="AJ33" s="83">
        <v>0.28999999999999998</v>
      </c>
      <c r="AK33" s="83">
        <v>0.6</v>
      </c>
      <c r="AL33" s="83">
        <v>0.23</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7.0000000000000007E-2</v>
      </c>
      <c r="N34" s="83">
        <v>0.09</v>
      </c>
      <c r="O34" s="83">
        <v>0.14000000000000001</v>
      </c>
      <c r="P34" s="83">
        <v>0.27</v>
      </c>
      <c r="Q34" s="83">
        <v>0.6</v>
      </c>
      <c r="R34" s="83">
        <v>0.84</v>
      </c>
      <c r="S34" s="83">
        <v>0.88</v>
      </c>
      <c r="T34" s="1"/>
      <c r="U34" s="1"/>
      <c r="V34" s="7">
        <v>24</v>
      </c>
      <c r="W34" s="83">
        <v>1.45</v>
      </c>
      <c r="X34" s="83">
        <v>1.68</v>
      </c>
      <c r="Y34" s="83">
        <v>1.89</v>
      </c>
      <c r="Z34" s="83">
        <v>2.52</v>
      </c>
      <c r="AA34" s="83">
        <v>3.55</v>
      </c>
      <c r="AB34" s="83">
        <v>6.66</v>
      </c>
      <c r="AC34" s="83">
        <v>6.66</v>
      </c>
      <c r="AD34" s="1"/>
      <c r="AE34" s="1"/>
      <c r="AF34" s="7">
        <v>24</v>
      </c>
      <c r="AG34" s="83">
        <v>0.13</v>
      </c>
      <c r="AH34" s="83">
        <v>0.15</v>
      </c>
      <c r="AI34" s="83">
        <v>0.27</v>
      </c>
      <c r="AJ34" s="83">
        <v>0.3</v>
      </c>
      <c r="AK34" s="83">
        <v>0.63</v>
      </c>
      <c r="AL34" s="83">
        <v>0.25</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0.14000000000000001</v>
      </c>
      <c r="P35" s="83">
        <v>0.27</v>
      </c>
      <c r="Q35" s="83">
        <v>0.57999999999999996</v>
      </c>
      <c r="R35" s="83">
        <v>0.8</v>
      </c>
      <c r="S35" s="83">
        <v>0.82</v>
      </c>
      <c r="T35" s="1"/>
      <c r="U35" s="1"/>
      <c r="V35" s="7">
        <v>25</v>
      </c>
      <c r="W35" s="83">
        <v>1.42</v>
      </c>
      <c r="X35" s="83">
        <v>1.65</v>
      </c>
      <c r="Y35" s="83">
        <v>1.86</v>
      </c>
      <c r="Z35" s="83">
        <v>2.4900000000000002</v>
      </c>
      <c r="AA35" s="83">
        <v>3.52</v>
      </c>
      <c r="AB35" s="83">
        <v>6.63</v>
      </c>
      <c r="AC35" s="83">
        <v>6.63</v>
      </c>
      <c r="AD35" s="1"/>
      <c r="AE35" s="1"/>
      <c r="AF35" s="7">
        <v>25</v>
      </c>
      <c r="AG35" s="83">
        <v>0.14000000000000001</v>
      </c>
      <c r="AH35" s="83">
        <v>0.15</v>
      </c>
      <c r="AI35" s="83">
        <v>0.28000000000000003</v>
      </c>
      <c r="AJ35" s="83">
        <v>0.32</v>
      </c>
      <c r="AK35" s="83">
        <v>0.65</v>
      </c>
      <c r="AL35" s="83">
        <v>0.27</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0.1</v>
      </c>
      <c r="O36" s="83">
        <v>0.14000000000000001</v>
      </c>
      <c r="P36" s="83">
        <v>0.27</v>
      </c>
      <c r="Q36" s="83">
        <v>0.56000000000000005</v>
      </c>
      <c r="R36" s="83">
        <v>0.75</v>
      </c>
      <c r="S36" s="83">
        <v>0.77</v>
      </c>
      <c r="T36" s="1"/>
      <c r="U36" s="1"/>
      <c r="V36" s="7">
        <v>26</v>
      </c>
      <c r="W36" s="83">
        <v>1.39</v>
      </c>
      <c r="X36" s="83">
        <v>1.62</v>
      </c>
      <c r="Y36" s="83">
        <v>1.83</v>
      </c>
      <c r="Z36" s="83">
        <v>2.46</v>
      </c>
      <c r="AA36" s="83">
        <v>3.49</v>
      </c>
      <c r="AB36" s="83">
        <v>6.6</v>
      </c>
      <c r="AC36" s="83">
        <v>6.6</v>
      </c>
      <c r="AD36" s="1"/>
      <c r="AE36" s="1"/>
      <c r="AF36" s="7">
        <v>26</v>
      </c>
      <c r="AG36" s="83">
        <v>0.14000000000000001</v>
      </c>
      <c r="AH36" s="83">
        <v>0.16</v>
      </c>
      <c r="AI36" s="83">
        <v>0.3</v>
      </c>
      <c r="AJ36" s="83">
        <v>0.33</v>
      </c>
      <c r="AK36" s="83">
        <v>0.67</v>
      </c>
      <c r="AL36" s="83">
        <v>0.28000000000000003</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0.27</v>
      </c>
      <c r="Q37" s="83">
        <v>0.54</v>
      </c>
      <c r="R37" s="83">
        <v>0.72</v>
      </c>
      <c r="S37" s="83">
        <v>0.72</v>
      </c>
      <c r="T37" s="1"/>
      <c r="U37" s="1"/>
      <c r="V37" s="7">
        <v>27</v>
      </c>
      <c r="W37" s="83">
        <v>1.36</v>
      </c>
      <c r="X37" s="83">
        <v>1.59</v>
      </c>
      <c r="Y37" s="83">
        <v>1.8</v>
      </c>
      <c r="Z37" s="83">
        <v>2.4300000000000002</v>
      </c>
      <c r="AA37" s="83">
        <v>3.46</v>
      </c>
      <c r="AB37" s="83">
        <v>6.58</v>
      </c>
      <c r="AC37" s="83">
        <v>6.58</v>
      </c>
      <c r="AD37" s="1"/>
      <c r="AE37" s="1"/>
      <c r="AF37" s="7">
        <v>27</v>
      </c>
      <c r="AG37" s="83">
        <v>0.15</v>
      </c>
      <c r="AH37" s="83">
        <v>0.17</v>
      </c>
      <c r="AI37" s="83">
        <v>0.31</v>
      </c>
      <c r="AJ37" s="83">
        <v>0.35</v>
      </c>
      <c r="AK37" s="83">
        <v>0.68</v>
      </c>
      <c r="AL37" s="83">
        <v>0.3</v>
      </c>
      <c r="AM37" s="83">
        <v>0.16</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0.26</v>
      </c>
      <c r="Q38" s="83">
        <v>0.52</v>
      </c>
      <c r="R38" s="83">
        <v>0.68</v>
      </c>
      <c r="S38" s="83">
        <v>0.67</v>
      </c>
      <c r="T38" s="1"/>
      <c r="U38" s="1"/>
      <c r="V38" s="7">
        <v>28</v>
      </c>
      <c r="W38" s="83">
        <v>1.34</v>
      </c>
      <c r="X38" s="83">
        <v>1.56</v>
      </c>
      <c r="Y38" s="83">
        <v>1.77</v>
      </c>
      <c r="Z38" s="83">
        <v>2.4</v>
      </c>
      <c r="AA38" s="83">
        <v>3.44</v>
      </c>
      <c r="AB38" s="83">
        <v>6.55</v>
      </c>
      <c r="AC38" s="83">
        <v>6.55</v>
      </c>
      <c r="AD38" s="1"/>
      <c r="AE38" s="1"/>
      <c r="AF38" s="7">
        <v>28</v>
      </c>
      <c r="AG38" s="83">
        <v>0.15</v>
      </c>
      <c r="AH38" s="83">
        <v>0.17</v>
      </c>
      <c r="AI38" s="83">
        <v>0.32</v>
      </c>
      <c r="AJ38" s="83">
        <v>0.36</v>
      </c>
      <c r="AK38" s="83">
        <v>0.7</v>
      </c>
      <c r="AL38" s="83">
        <v>0.32</v>
      </c>
      <c r="AM38" s="83">
        <v>0.17</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0.26</v>
      </c>
      <c r="Q39" s="83">
        <v>0.5</v>
      </c>
      <c r="R39" s="83">
        <v>0.65</v>
      </c>
      <c r="S39" s="83">
        <v>0.63</v>
      </c>
      <c r="T39" s="1"/>
      <c r="U39" s="1"/>
      <c r="V39" s="7">
        <v>29</v>
      </c>
      <c r="W39" s="83">
        <v>1.31</v>
      </c>
      <c r="X39" s="83">
        <v>1.53</v>
      </c>
      <c r="Y39" s="83">
        <v>1.75</v>
      </c>
      <c r="Z39" s="83">
        <v>2.37</v>
      </c>
      <c r="AA39" s="83">
        <v>3.41</v>
      </c>
      <c r="AB39" s="83">
        <v>6.52</v>
      </c>
      <c r="AC39" s="83">
        <v>6.52</v>
      </c>
      <c r="AD39" s="1"/>
      <c r="AE39" s="1"/>
      <c r="AF39" s="7">
        <v>29</v>
      </c>
      <c r="AG39" s="83">
        <v>0.16</v>
      </c>
      <c r="AH39" s="83">
        <v>0.18</v>
      </c>
      <c r="AI39" s="83">
        <v>0.33</v>
      </c>
      <c r="AJ39" s="83">
        <v>0.38</v>
      </c>
      <c r="AK39" s="83">
        <v>0.72</v>
      </c>
      <c r="AL39" s="83">
        <v>0.33</v>
      </c>
      <c r="AM39" s="83">
        <v>0.18</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0.08</v>
      </c>
      <c r="N40" s="84">
        <v>0.1</v>
      </c>
      <c r="O40" s="84">
        <v>0.14000000000000001</v>
      </c>
      <c r="P40" s="84">
        <v>0.26</v>
      </c>
      <c r="Q40" s="84">
        <v>0.48</v>
      </c>
      <c r="R40" s="84">
        <v>0.61</v>
      </c>
      <c r="S40" s="84">
        <v>0.59</v>
      </c>
      <c r="T40" s="1"/>
      <c r="U40" s="1"/>
      <c r="V40" s="9">
        <v>30</v>
      </c>
      <c r="W40" s="84">
        <v>1.28</v>
      </c>
      <c r="X40" s="84">
        <v>1.5</v>
      </c>
      <c r="Y40" s="84">
        <v>1.72</v>
      </c>
      <c r="Z40" s="84">
        <v>2.34</v>
      </c>
      <c r="AA40" s="84">
        <v>3.38</v>
      </c>
      <c r="AB40" s="84">
        <v>6.49</v>
      </c>
      <c r="AC40" s="84">
        <v>6.49</v>
      </c>
      <c r="AD40" s="1"/>
      <c r="AE40" s="1"/>
      <c r="AF40" s="9">
        <v>30</v>
      </c>
      <c r="AG40" s="84">
        <v>0.16</v>
      </c>
      <c r="AH40" s="84">
        <v>0.18</v>
      </c>
      <c r="AI40" s="84">
        <v>0.34</v>
      </c>
      <c r="AJ40" s="84">
        <v>0.39</v>
      </c>
      <c r="AK40" s="84">
        <v>0.73</v>
      </c>
      <c r="AL40" s="84">
        <v>0.35</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32</v>
      </c>
      <c r="C50" s="12">
        <v>0</v>
      </c>
      <c r="D50" s="4">
        <v>1</v>
      </c>
      <c r="E50" s="4">
        <v>2</v>
      </c>
      <c r="F50" s="4">
        <v>3</v>
      </c>
      <c r="G50" s="4">
        <v>4</v>
      </c>
      <c r="H50" s="4">
        <v>5</v>
      </c>
      <c r="I50" s="4">
        <v>6</v>
      </c>
      <c r="J50" s="1"/>
      <c r="K50" s="1"/>
      <c r="L50" s="14" t="s">
        <v>32</v>
      </c>
      <c r="M50" s="4">
        <v>0</v>
      </c>
      <c r="N50" s="4">
        <v>1</v>
      </c>
      <c r="O50" s="4">
        <v>2</v>
      </c>
      <c r="P50" s="4">
        <v>3</v>
      </c>
      <c r="Q50" s="4">
        <v>4</v>
      </c>
      <c r="R50" s="4">
        <v>5</v>
      </c>
      <c r="S50" s="4">
        <v>6</v>
      </c>
      <c r="T50" s="1"/>
      <c r="U50" s="1"/>
      <c r="V50" s="14" t="s">
        <v>32</v>
      </c>
      <c r="W50" s="4">
        <v>0</v>
      </c>
      <c r="X50" s="4">
        <v>1</v>
      </c>
      <c r="Y50" s="4">
        <v>2</v>
      </c>
      <c r="Z50" s="4">
        <v>3</v>
      </c>
      <c r="AA50" s="4">
        <v>4</v>
      </c>
      <c r="AB50" s="4">
        <v>5</v>
      </c>
      <c r="AC50" s="4">
        <v>6</v>
      </c>
      <c r="AD50" s="1"/>
      <c r="AE50" s="1"/>
      <c r="AF50" s="14" t="s">
        <v>32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0.52</v>
      </c>
      <c r="R51" s="82">
        <v>3.18</v>
      </c>
      <c r="S51" s="82">
        <v>33.770000000000003</v>
      </c>
      <c r="T51" s="1"/>
      <c r="U51" s="140" t="s">
        <v>103</v>
      </c>
      <c r="V51" s="5">
        <v>1</v>
      </c>
      <c r="W51" s="82">
        <v>1.62</v>
      </c>
      <c r="X51" s="82">
        <v>1.75</v>
      </c>
      <c r="Y51" s="82">
        <v>1.81</v>
      </c>
      <c r="Z51" s="82">
        <v>2.0299999999999998</v>
      </c>
      <c r="AA51" s="82">
        <v>3.22</v>
      </c>
      <c r="AB51" s="82">
        <v>4.1900000000000004</v>
      </c>
      <c r="AC51" s="82">
        <v>33.770000000000003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0.66</v>
      </c>
      <c r="R52" s="83">
        <v>3.71</v>
      </c>
      <c r="S52" s="83">
        <v>25.5</v>
      </c>
      <c r="T52" s="1"/>
      <c r="U52" s="1"/>
      <c r="V52" s="7">
        <v>2</v>
      </c>
      <c r="W52" s="83">
        <v>1.72</v>
      </c>
      <c r="X52" s="83">
        <v>1.85</v>
      </c>
      <c r="Y52" s="83">
        <v>1.91</v>
      </c>
      <c r="Z52" s="83">
        <v>2.13</v>
      </c>
      <c r="AA52" s="83">
        <v>3.32</v>
      </c>
      <c r="AB52" s="83">
        <v>4.29</v>
      </c>
      <c r="AC52" s="83">
        <v>25.5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0.79</v>
      </c>
      <c r="R53" s="83">
        <v>3.92</v>
      </c>
      <c r="S53" s="83">
        <v>19.36</v>
      </c>
      <c r="T53" s="1"/>
      <c r="U53" s="1"/>
      <c r="V53" s="7">
        <v>3</v>
      </c>
      <c r="W53" s="83">
        <v>1.76</v>
      </c>
      <c r="X53" s="83">
        <v>1.9</v>
      </c>
      <c r="Y53" s="83">
        <v>1.98</v>
      </c>
      <c r="Z53" s="83">
        <v>2.23</v>
      </c>
      <c r="AA53" s="83">
        <v>3.32</v>
      </c>
      <c r="AB53" s="83">
        <v>4.28</v>
      </c>
      <c r="AC53" s="83">
        <v>19.36</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0.06</v>
      </c>
      <c r="P54" s="83">
        <v>0.18</v>
      </c>
      <c r="Q54" s="83">
        <v>0.9</v>
      </c>
      <c r="R54" s="83">
        <v>3.96</v>
      </c>
      <c r="S54" s="83">
        <v>15</v>
      </c>
      <c r="T54" s="1"/>
      <c r="U54" s="1"/>
      <c r="V54" s="7">
        <v>4</v>
      </c>
      <c r="W54" s="83">
        <v>1.78</v>
      </c>
      <c r="X54" s="83">
        <v>1.92</v>
      </c>
      <c r="Y54" s="83">
        <v>2.0299999999999998</v>
      </c>
      <c r="Z54" s="83">
        <v>2.2799999999999998</v>
      </c>
      <c r="AA54" s="83">
        <v>3.31</v>
      </c>
      <c r="AB54" s="83">
        <v>4.26</v>
      </c>
      <c r="AC54" s="83">
        <v>15</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1</v>
      </c>
      <c r="R55" s="83">
        <v>3.89</v>
      </c>
      <c r="S55" s="83">
        <v>11.9</v>
      </c>
      <c r="T55" s="1"/>
      <c r="U55" s="1"/>
      <c r="V55" s="7">
        <v>5</v>
      </c>
      <c r="W55" s="83">
        <v>1.79</v>
      </c>
      <c r="X55" s="83">
        <v>1.95</v>
      </c>
      <c r="Y55" s="83">
        <v>2.06</v>
      </c>
      <c r="Z55" s="83">
        <v>2.2999999999999998</v>
      </c>
      <c r="AA55" s="83">
        <v>3.31</v>
      </c>
      <c r="AB55" s="83">
        <v>4.26</v>
      </c>
      <c r="AC55" s="83">
        <v>11.9</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0.22</v>
      </c>
      <c r="Q56" s="83">
        <v>1.08</v>
      </c>
      <c r="R56" s="83">
        <v>3.75</v>
      </c>
      <c r="S56" s="83">
        <v>9.65</v>
      </c>
      <c r="T56" s="1"/>
      <c r="U56" s="1"/>
      <c r="V56" s="7">
        <v>6</v>
      </c>
      <c r="W56" s="83">
        <v>1.79</v>
      </c>
      <c r="X56" s="83">
        <v>1.96</v>
      </c>
      <c r="Y56" s="83">
        <v>2.08</v>
      </c>
      <c r="Z56" s="83">
        <v>2.3199999999999998</v>
      </c>
      <c r="AA56" s="83">
        <v>3.3</v>
      </c>
      <c r="AB56" s="83">
        <v>4.25</v>
      </c>
      <c r="AC56" s="83">
        <v>9.65</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0.24</v>
      </c>
      <c r="Q57" s="83">
        <v>1.1399999999999999</v>
      </c>
      <c r="R57" s="83">
        <v>3.59</v>
      </c>
      <c r="S57" s="83">
        <v>7.98</v>
      </c>
      <c r="T57" s="1"/>
      <c r="U57" s="1"/>
      <c r="V57" s="7">
        <v>7</v>
      </c>
      <c r="W57" s="83">
        <v>1.8</v>
      </c>
      <c r="X57" s="83">
        <v>1.98</v>
      </c>
      <c r="Y57" s="83">
        <v>2.08</v>
      </c>
      <c r="Z57" s="83">
        <v>2.33</v>
      </c>
      <c r="AA57" s="83">
        <v>3.29</v>
      </c>
      <c r="AB57" s="83">
        <v>4.2300000000000004</v>
      </c>
      <c r="AC57" s="83">
        <v>7.98</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0.09</v>
      </c>
      <c r="P58" s="83">
        <v>0.26</v>
      </c>
      <c r="Q58" s="83">
        <v>1.18</v>
      </c>
      <c r="R58" s="83">
        <v>3.41</v>
      </c>
      <c r="S58" s="83">
        <v>6.7</v>
      </c>
      <c r="T58" s="1"/>
      <c r="U58" s="1"/>
      <c r="V58" s="7">
        <v>8</v>
      </c>
      <c r="W58" s="83">
        <v>1.79</v>
      </c>
      <c r="X58" s="83">
        <v>1.97</v>
      </c>
      <c r="Y58" s="83">
        <v>2.08</v>
      </c>
      <c r="Z58" s="83">
        <v>2.35</v>
      </c>
      <c r="AA58" s="83">
        <v>3.28</v>
      </c>
      <c r="AB58" s="83">
        <v>4.22</v>
      </c>
      <c r="AC58" s="83">
        <v>6.7</v>
      </c>
      <c r="AD58" s="1"/>
      <c r="AE58" s="1"/>
      <c r="AF58" s="7">
        <v>8</v>
      </c>
      <c r="AG58" s="83">
        <v>0.02</v>
      </c>
      <c r="AH58" s="83">
        <v>0.05</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0.03</v>
      </c>
      <c r="O59" s="83">
        <v>0.09</v>
      </c>
      <c r="P59" s="83">
        <v>0.28000000000000003</v>
      </c>
      <c r="Q59" s="83">
        <v>1.21</v>
      </c>
      <c r="R59" s="83">
        <v>3.22</v>
      </c>
      <c r="S59" s="83">
        <v>5.7</v>
      </c>
      <c r="T59" s="1"/>
      <c r="U59" s="1"/>
      <c r="V59" s="7">
        <v>9</v>
      </c>
      <c r="W59" s="83">
        <v>1.78</v>
      </c>
      <c r="X59" s="83">
        <v>1.97</v>
      </c>
      <c r="Y59" s="83">
        <v>2.09</v>
      </c>
      <c r="Z59" s="83">
        <v>2.36</v>
      </c>
      <c r="AA59" s="83">
        <v>3.26</v>
      </c>
      <c r="AB59" s="83">
        <v>4.21</v>
      </c>
      <c r="AC59" s="83">
        <v>5.7</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0.3</v>
      </c>
      <c r="Q60" s="83">
        <v>1.23</v>
      </c>
      <c r="R60" s="83">
        <v>3.03</v>
      </c>
      <c r="S60" s="83">
        <v>4.91</v>
      </c>
      <c r="T60" s="1"/>
      <c r="U60" s="1"/>
      <c r="V60" s="7">
        <v>10</v>
      </c>
      <c r="W60" s="83">
        <v>1.77</v>
      </c>
      <c r="X60" s="83">
        <v>1.96</v>
      </c>
      <c r="Y60" s="83">
        <v>2.09</v>
      </c>
      <c r="Z60" s="83">
        <v>2.37</v>
      </c>
      <c r="AA60" s="83">
        <v>3.25</v>
      </c>
      <c r="AB60" s="83">
        <v>4.2</v>
      </c>
      <c r="AC60" s="83">
        <v>4.91</v>
      </c>
      <c r="AD60" s="1"/>
      <c r="AE60" s="1"/>
      <c r="AF60" s="7">
        <v>10</v>
      </c>
      <c r="AG60" s="83">
        <v>0.03</v>
      </c>
      <c r="AH60" s="83">
        <v>0.06</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0.32</v>
      </c>
      <c r="Q61" s="83">
        <v>1.24</v>
      </c>
      <c r="R61" s="83">
        <v>2.85</v>
      </c>
      <c r="S61" s="83">
        <v>4.26</v>
      </c>
      <c r="T61" s="1"/>
      <c r="U61" s="1"/>
      <c r="V61" s="7">
        <v>11</v>
      </c>
      <c r="W61" s="83">
        <v>1.75</v>
      </c>
      <c r="X61" s="83">
        <v>1.95</v>
      </c>
      <c r="Y61" s="83">
        <v>2.08</v>
      </c>
      <c r="Z61" s="83">
        <v>2.36</v>
      </c>
      <c r="AA61" s="83">
        <v>3.23</v>
      </c>
      <c r="AB61" s="83">
        <v>4.18</v>
      </c>
      <c r="AC61" s="83">
        <v>4.26</v>
      </c>
      <c r="AD61" s="1"/>
      <c r="AE61" s="1"/>
      <c r="AF61" s="7">
        <v>11</v>
      </c>
      <c r="AG61" s="83">
        <v>0.03</v>
      </c>
      <c r="AH61" s="83">
        <v>0.06</v>
      </c>
      <c r="AI61" s="83">
        <v>0.21</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0.33</v>
      </c>
      <c r="Q62" s="83">
        <v>1.23</v>
      </c>
      <c r="R62" s="83">
        <v>2.67</v>
      </c>
      <c r="S62" s="83">
        <v>3.72</v>
      </c>
      <c r="T62" s="1"/>
      <c r="U62" s="1"/>
      <c r="V62" s="7">
        <v>12</v>
      </c>
      <c r="W62" s="83">
        <v>1.73</v>
      </c>
      <c r="X62" s="83">
        <v>1.92</v>
      </c>
      <c r="Y62" s="83">
        <v>2.0499999999999998</v>
      </c>
      <c r="Z62" s="83">
        <v>2.34</v>
      </c>
      <c r="AA62" s="83">
        <v>3.21</v>
      </c>
      <c r="AB62" s="83">
        <v>4.1500000000000004</v>
      </c>
      <c r="AC62" s="83">
        <v>4.1500000000000004</v>
      </c>
      <c r="AD62" s="1"/>
      <c r="AE62" s="1"/>
      <c r="AF62" s="7">
        <v>12</v>
      </c>
      <c r="AG62" s="83">
        <v>0.03</v>
      </c>
      <c r="AH62" s="83">
        <v>7.0000000000000007E-2</v>
      </c>
      <c r="AI62" s="83">
        <v>0.23</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0.05</v>
      </c>
      <c r="O63" s="83">
        <v>0.13</v>
      </c>
      <c r="P63" s="83">
        <v>0.35</v>
      </c>
      <c r="Q63" s="83">
        <v>1.23</v>
      </c>
      <c r="R63" s="83">
        <v>2.5</v>
      </c>
      <c r="S63" s="83">
        <v>3.27</v>
      </c>
      <c r="T63" s="1"/>
      <c r="U63" s="1"/>
      <c r="V63" s="7">
        <v>13</v>
      </c>
      <c r="W63" s="83">
        <v>1.7</v>
      </c>
      <c r="X63" s="83">
        <v>1.9</v>
      </c>
      <c r="Y63" s="83">
        <v>2.0299999999999998</v>
      </c>
      <c r="Z63" s="83">
        <v>2.31</v>
      </c>
      <c r="AA63" s="83">
        <v>3.18</v>
      </c>
      <c r="AB63" s="83">
        <v>4.13</v>
      </c>
      <c r="AC63" s="83">
        <v>4.13</v>
      </c>
      <c r="AD63" s="1"/>
      <c r="AE63" s="1"/>
      <c r="AF63" s="7">
        <v>13</v>
      </c>
      <c r="AG63" s="83">
        <v>0.04</v>
      </c>
      <c r="AH63" s="83">
        <v>7.0000000000000007E-2</v>
      </c>
      <c r="AI63" s="83">
        <v>0.24</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0.36</v>
      </c>
      <c r="Q64" s="83">
        <v>1.21</v>
      </c>
      <c r="R64" s="83">
        <v>2.34</v>
      </c>
      <c r="S64" s="83">
        <v>2.89</v>
      </c>
      <c r="T64" s="1"/>
      <c r="U64" s="1"/>
      <c r="V64" s="7">
        <v>14</v>
      </c>
      <c r="W64" s="83">
        <v>1.67</v>
      </c>
      <c r="X64" s="83">
        <v>1.87</v>
      </c>
      <c r="Y64" s="83">
        <v>2</v>
      </c>
      <c r="Z64" s="83">
        <v>2.2799999999999998</v>
      </c>
      <c r="AA64" s="83">
        <v>3.15</v>
      </c>
      <c r="AB64" s="83">
        <v>4.0999999999999996</v>
      </c>
      <c r="AC64" s="83">
        <v>4.0999999999999996</v>
      </c>
      <c r="AD64" s="1"/>
      <c r="AE64" s="1"/>
      <c r="AF64" s="7">
        <v>14</v>
      </c>
      <c r="AG64" s="83">
        <v>0.04</v>
      </c>
      <c r="AH64" s="83">
        <v>7.0000000000000007E-2</v>
      </c>
      <c r="AI64" s="83">
        <v>0.26</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0.15</v>
      </c>
      <c r="P65" s="83">
        <v>0.37</v>
      </c>
      <c r="Q65" s="83">
        <v>1.19</v>
      </c>
      <c r="R65" s="83">
        <v>2.19</v>
      </c>
      <c r="S65" s="83">
        <v>2.57</v>
      </c>
      <c r="T65" s="1"/>
      <c r="U65" s="1"/>
      <c r="V65" s="7">
        <v>15</v>
      </c>
      <c r="W65" s="83">
        <v>1.64</v>
      </c>
      <c r="X65" s="83">
        <v>1.84</v>
      </c>
      <c r="Y65" s="83">
        <v>1.97</v>
      </c>
      <c r="Z65" s="83">
        <v>2.25</v>
      </c>
      <c r="AA65" s="83">
        <v>3.12</v>
      </c>
      <c r="AB65" s="83">
        <v>4.07</v>
      </c>
      <c r="AC65" s="83">
        <v>4.07</v>
      </c>
      <c r="AD65" s="1"/>
      <c r="AE65" s="1"/>
      <c r="AF65" s="7">
        <v>15</v>
      </c>
      <c r="AG65" s="83">
        <v>0.04</v>
      </c>
      <c r="AH65" s="83">
        <v>0.08</v>
      </c>
      <c r="AI65" s="83">
        <v>0.28000000000000003</v>
      </c>
      <c r="AJ65" s="83">
        <v>0.14000000000000001</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0.16</v>
      </c>
      <c r="P66" s="83">
        <v>0.38</v>
      </c>
      <c r="Q66" s="83">
        <v>1.17</v>
      </c>
      <c r="R66" s="83">
        <v>2.0499999999999998</v>
      </c>
      <c r="S66" s="83">
        <v>2.29</v>
      </c>
      <c r="T66" s="1"/>
      <c r="U66" s="1"/>
      <c r="V66" s="7">
        <v>16</v>
      </c>
      <c r="W66" s="83">
        <v>1.61</v>
      </c>
      <c r="X66" s="83">
        <v>1.81</v>
      </c>
      <c r="Y66" s="83">
        <v>1.93</v>
      </c>
      <c r="Z66" s="83">
        <v>2.2200000000000002</v>
      </c>
      <c r="AA66" s="83">
        <v>3.09</v>
      </c>
      <c r="AB66" s="83">
        <v>4.04</v>
      </c>
      <c r="AC66" s="83">
        <v>4.04</v>
      </c>
      <c r="AD66" s="1"/>
      <c r="AE66" s="1"/>
      <c r="AF66" s="7">
        <v>16</v>
      </c>
      <c r="AG66" s="83">
        <v>0.04</v>
      </c>
      <c r="AH66" s="83">
        <v>0.08</v>
      </c>
      <c r="AI66" s="83">
        <v>0.3</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0.16</v>
      </c>
      <c r="P67" s="83">
        <v>0.39</v>
      </c>
      <c r="Q67" s="83">
        <v>1.1399999999999999</v>
      </c>
      <c r="R67" s="83">
        <v>1.91</v>
      </c>
      <c r="S67" s="83">
        <v>2.0499999999999998</v>
      </c>
      <c r="T67" s="1"/>
      <c r="U67" s="1"/>
      <c r="V67" s="7">
        <v>17</v>
      </c>
      <c r="W67" s="83">
        <v>1.58</v>
      </c>
      <c r="X67" s="83">
        <v>1.78</v>
      </c>
      <c r="Y67" s="83">
        <v>1.9</v>
      </c>
      <c r="Z67" s="83">
        <v>2.19</v>
      </c>
      <c r="AA67" s="83">
        <v>3.06</v>
      </c>
      <c r="AB67" s="83">
        <v>4.01</v>
      </c>
      <c r="AC67" s="83">
        <v>4.01</v>
      </c>
      <c r="AD67" s="1"/>
      <c r="AE67" s="1"/>
      <c r="AF67" s="7">
        <v>17</v>
      </c>
      <c r="AG67" s="83">
        <v>0.04</v>
      </c>
      <c r="AH67" s="83">
        <v>0.08</v>
      </c>
      <c r="AI67" s="83">
        <v>0.31</v>
      </c>
      <c r="AJ67" s="83">
        <v>0.16</v>
      </c>
      <c r="AK67" s="83">
        <v>0.2</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0.4</v>
      </c>
      <c r="Q68" s="83">
        <v>1.1100000000000001</v>
      </c>
      <c r="R68" s="83">
        <v>1.79</v>
      </c>
      <c r="S68" s="83">
        <v>1.85</v>
      </c>
      <c r="T68" s="1"/>
      <c r="U68" s="1"/>
      <c r="V68" s="7">
        <v>18</v>
      </c>
      <c r="W68" s="83">
        <v>1.55</v>
      </c>
      <c r="X68" s="83">
        <v>1.75</v>
      </c>
      <c r="Y68" s="83">
        <v>1.87</v>
      </c>
      <c r="Z68" s="83">
        <v>2.16</v>
      </c>
      <c r="AA68" s="83">
        <v>3.03</v>
      </c>
      <c r="AB68" s="83">
        <v>3.98</v>
      </c>
      <c r="AC68" s="83">
        <v>3.98</v>
      </c>
      <c r="AD68" s="1"/>
      <c r="AE68" s="1"/>
      <c r="AF68" s="7">
        <v>18</v>
      </c>
      <c r="AG68" s="83">
        <v>0.04</v>
      </c>
      <c r="AH68" s="83">
        <v>0.09</v>
      </c>
      <c r="AI68" s="83">
        <v>0.33</v>
      </c>
      <c r="AJ68" s="83">
        <v>0.18</v>
      </c>
      <c r="AK68" s="83">
        <v>0.25</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0.4</v>
      </c>
      <c r="Q69" s="83">
        <v>1.08</v>
      </c>
      <c r="R69" s="83">
        <v>1.67</v>
      </c>
      <c r="S69" s="83">
        <v>1.66</v>
      </c>
      <c r="T69" s="1"/>
      <c r="U69" s="1"/>
      <c r="V69" s="7">
        <v>19</v>
      </c>
      <c r="W69" s="83">
        <v>1.52</v>
      </c>
      <c r="X69" s="83">
        <v>1.72</v>
      </c>
      <c r="Y69" s="83">
        <v>1.85</v>
      </c>
      <c r="Z69" s="83">
        <v>2.13</v>
      </c>
      <c r="AA69" s="83">
        <v>3</v>
      </c>
      <c r="AB69" s="83">
        <v>3.95</v>
      </c>
      <c r="AC69" s="83">
        <v>3.95</v>
      </c>
      <c r="AD69" s="1"/>
      <c r="AE69" s="1"/>
      <c r="AF69" s="7">
        <v>19</v>
      </c>
      <c r="AG69" s="83">
        <v>0.04</v>
      </c>
      <c r="AH69" s="83">
        <v>0.09</v>
      </c>
      <c r="AI69" s="83">
        <v>0.35</v>
      </c>
      <c r="AJ69" s="83">
        <v>0.2</v>
      </c>
      <c r="AK69" s="83">
        <v>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0.09</v>
      </c>
      <c r="O70" s="83">
        <v>0.19</v>
      </c>
      <c r="P70" s="83">
        <v>0.41</v>
      </c>
      <c r="Q70" s="83">
        <v>1.05</v>
      </c>
      <c r="R70" s="83">
        <v>1.57</v>
      </c>
      <c r="S70" s="83">
        <v>1.51</v>
      </c>
      <c r="T70" s="1"/>
      <c r="U70" s="1"/>
      <c r="V70" s="7">
        <v>20</v>
      </c>
      <c r="W70" s="83">
        <v>1.49</v>
      </c>
      <c r="X70" s="83">
        <v>1.69</v>
      </c>
      <c r="Y70" s="83">
        <v>1.82</v>
      </c>
      <c r="Z70" s="83">
        <v>2.1</v>
      </c>
      <c r="AA70" s="83">
        <v>2.97</v>
      </c>
      <c r="AB70" s="83">
        <v>3.92</v>
      </c>
      <c r="AC70" s="83">
        <v>3.92</v>
      </c>
      <c r="AD70" s="1"/>
      <c r="AE70" s="1"/>
      <c r="AF70" s="7">
        <v>20</v>
      </c>
      <c r="AG70" s="83">
        <v>0.04</v>
      </c>
      <c r="AH70" s="83">
        <v>0.09</v>
      </c>
      <c r="AI70" s="83">
        <v>0.37</v>
      </c>
      <c r="AJ70" s="83">
        <v>0.21</v>
      </c>
      <c r="AK70" s="83">
        <v>0.36</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0.2</v>
      </c>
      <c r="P71" s="83">
        <v>0.41</v>
      </c>
      <c r="Q71" s="83">
        <v>1.02</v>
      </c>
      <c r="R71" s="83">
        <v>1.47</v>
      </c>
      <c r="S71" s="83">
        <v>1.36</v>
      </c>
      <c r="T71" s="1"/>
      <c r="U71" s="1"/>
      <c r="V71" s="7">
        <v>21</v>
      </c>
      <c r="W71" s="83">
        <v>1.46</v>
      </c>
      <c r="X71" s="83">
        <v>1.66</v>
      </c>
      <c r="Y71" s="83">
        <v>1.79</v>
      </c>
      <c r="Z71" s="83">
        <v>2.0699999999999998</v>
      </c>
      <c r="AA71" s="83">
        <v>2.94</v>
      </c>
      <c r="AB71" s="83">
        <v>3.89</v>
      </c>
      <c r="AC71" s="83">
        <v>3.89</v>
      </c>
      <c r="AD71" s="1"/>
      <c r="AE71" s="1"/>
      <c r="AF71" s="7">
        <v>21</v>
      </c>
      <c r="AG71" s="83">
        <v>0.04</v>
      </c>
      <c r="AH71" s="83">
        <v>0.1</v>
      </c>
      <c r="AI71" s="83">
        <v>0.39</v>
      </c>
      <c r="AJ71" s="83">
        <v>0.23</v>
      </c>
      <c r="AK71" s="83">
        <v>0.41</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0.42</v>
      </c>
      <c r="Q72" s="83">
        <v>0.98</v>
      </c>
      <c r="R72" s="83">
        <v>1.37</v>
      </c>
      <c r="S72" s="83">
        <v>1.24</v>
      </c>
      <c r="T72" s="1"/>
      <c r="U72" s="1"/>
      <c r="V72" s="7">
        <v>22</v>
      </c>
      <c r="W72" s="83">
        <v>1.43</v>
      </c>
      <c r="X72" s="83">
        <v>1.63</v>
      </c>
      <c r="Y72" s="83">
        <v>1.76</v>
      </c>
      <c r="Z72" s="83">
        <v>2.04</v>
      </c>
      <c r="AA72" s="83">
        <v>2.91</v>
      </c>
      <c r="AB72" s="83">
        <v>3.86</v>
      </c>
      <c r="AC72" s="83">
        <v>3.86</v>
      </c>
      <c r="AD72" s="1"/>
      <c r="AE72" s="1"/>
      <c r="AF72" s="7">
        <v>22</v>
      </c>
      <c r="AG72" s="83">
        <v>0.04</v>
      </c>
      <c r="AH72" s="83">
        <v>0.1</v>
      </c>
      <c r="AI72" s="83">
        <v>0.41</v>
      </c>
      <c r="AJ72" s="83">
        <v>0.25</v>
      </c>
      <c r="AK72" s="83">
        <v>0.46</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0.05</v>
      </c>
      <c r="N73" s="83">
        <v>0.1</v>
      </c>
      <c r="O73" s="83">
        <v>0.21</v>
      </c>
      <c r="P73" s="83">
        <v>0.42</v>
      </c>
      <c r="Q73" s="83">
        <v>0.95</v>
      </c>
      <c r="R73" s="83">
        <v>1.29</v>
      </c>
      <c r="S73" s="83">
        <v>1.1299999999999999</v>
      </c>
      <c r="T73" s="1"/>
      <c r="U73" s="1"/>
      <c r="V73" s="7">
        <v>23</v>
      </c>
      <c r="W73" s="83">
        <v>1.4</v>
      </c>
      <c r="X73" s="83">
        <v>1.6</v>
      </c>
      <c r="Y73" s="83">
        <v>1.72</v>
      </c>
      <c r="Z73" s="83">
        <v>2.0099999999999998</v>
      </c>
      <c r="AA73" s="83">
        <v>2.88</v>
      </c>
      <c r="AB73" s="83">
        <v>3.83</v>
      </c>
      <c r="AC73" s="83">
        <v>3.83</v>
      </c>
      <c r="AD73" s="1"/>
      <c r="AE73" s="1"/>
      <c r="AF73" s="7">
        <v>23</v>
      </c>
      <c r="AG73" s="83">
        <v>0.04</v>
      </c>
      <c r="AH73" s="83">
        <v>0.1</v>
      </c>
      <c r="AI73" s="83">
        <v>0.42</v>
      </c>
      <c r="AJ73" s="83">
        <v>0.27</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0.22</v>
      </c>
      <c r="P74" s="83">
        <v>0.42</v>
      </c>
      <c r="Q74" s="83">
        <v>0.92</v>
      </c>
      <c r="R74" s="83">
        <v>1.2</v>
      </c>
      <c r="S74" s="83">
        <v>1.03</v>
      </c>
      <c r="T74" s="1"/>
      <c r="U74" s="1"/>
      <c r="V74" s="7">
        <v>24</v>
      </c>
      <c r="W74" s="83">
        <v>1.37</v>
      </c>
      <c r="X74" s="83">
        <v>1.57</v>
      </c>
      <c r="Y74" s="83">
        <v>1.69</v>
      </c>
      <c r="Z74" s="83">
        <v>1.98</v>
      </c>
      <c r="AA74" s="83">
        <v>2.85</v>
      </c>
      <c r="AB74" s="83">
        <v>3.79</v>
      </c>
      <c r="AC74" s="83">
        <v>3.79</v>
      </c>
      <c r="AD74" s="1"/>
      <c r="AE74" s="1"/>
      <c r="AF74" s="7">
        <v>24</v>
      </c>
      <c r="AG74" s="83">
        <v>0.04</v>
      </c>
      <c r="AH74" s="83">
        <v>0.11</v>
      </c>
      <c r="AI74" s="83">
        <v>0.44</v>
      </c>
      <c r="AJ74" s="83">
        <v>0.28999999999999998</v>
      </c>
      <c r="AK74" s="83">
        <v>0.56999999999999995</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0.12</v>
      </c>
      <c r="O75" s="83">
        <v>0.22</v>
      </c>
      <c r="P75" s="83">
        <v>0.42</v>
      </c>
      <c r="Q75" s="83">
        <v>0.88</v>
      </c>
      <c r="R75" s="83">
        <v>1.1299999999999999</v>
      </c>
      <c r="S75" s="83">
        <v>0.94</v>
      </c>
      <c r="T75" s="1"/>
      <c r="U75" s="1"/>
      <c r="V75" s="7">
        <v>25</v>
      </c>
      <c r="W75" s="83">
        <v>1.34</v>
      </c>
      <c r="X75" s="83">
        <v>1.54</v>
      </c>
      <c r="Y75" s="83">
        <v>1.66</v>
      </c>
      <c r="Z75" s="83">
        <v>1.95</v>
      </c>
      <c r="AA75" s="83">
        <v>2.82</v>
      </c>
      <c r="AB75" s="83">
        <v>3.76</v>
      </c>
      <c r="AC75" s="83">
        <v>3.76</v>
      </c>
      <c r="AD75" s="1"/>
      <c r="AE75" s="1"/>
      <c r="AF75" s="7">
        <v>25</v>
      </c>
      <c r="AG75" s="83">
        <v>0.04</v>
      </c>
      <c r="AH75" s="83">
        <v>0.11</v>
      </c>
      <c r="AI75" s="83">
        <v>0.46</v>
      </c>
      <c r="AJ75" s="83">
        <v>0.31</v>
      </c>
      <c r="AK75" s="83">
        <v>0.61</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0.23</v>
      </c>
      <c r="P76" s="83">
        <v>0.42</v>
      </c>
      <c r="Q76" s="83">
        <v>0.85</v>
      </c>
      <c r="R76" s="83">
        <v>1.06</v>
      </c>
      <c r="S76" s="83">
        <v>0.86</v>
      </c>
      <c r="T76" s="1"/>
      <c r="U76" s="1"/>
      <c r="V76" s="7">
        <v>26</v>
      </c>
      <c r="W76" s="83">
        <v>1.31</v>
      </c>
      <c r="X76" s="83">
        <v>1.51</v>
      </c>
      <c r="Y76" s="83">
        <v>1.63</v>
      </c>
      <c r="Z76" s="83">
        <v>1.92</v>
      </c>
      <c r="AA76" s="83">
        <v>2.79</v>
      </c>
      <c r="AB76" s="83">
        <v>3.73</v>
      </c>
      <c r="AC76" s="83">
        <v>3.73</v>
      </c>
      <c r="AD76" s="1"/>
      <c r="AE76" s="1"/>
      <c r="AF76" s="7">
        <v>26</v>
      </c>
      <c r="AG76" s="83">
        <v>0.04</v>
      </c>
      <c r="AH76" s="83">
        <v>0.11</v>
      </c>
      <c r="AI76" s="83">
        <v>0.48</v>
      </c>
      <c r="AJ76" s="83">
        <v>0.33</v>
      </c>
      <c r="AK76" s="83">
        <v>0.66</v>
      </c>
      <c r="AL76" s="83">
        <v>0.24</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0.23</v>
      </c>
      <c r="P77" s="83">
        <v>0.42</v>
      </c>
      <c r="Q77" s="83">
        <v>0.82</v>
      </c>
      <c r="R77" s="83">
        <v>1</v>
      </c>
      <c r="S77" s="83">
        <v>0.79</v>
      </c>
      <c r="T77" s="1"/>
      <c r="U77" s="1"/>
      <c r="V77" s="7">
        <v>27</v>
      </c>
      <c r="W77" s="83">
        <v>1.28</v>
      </c>
      <c r="X77" s="83">
        <v>1.48</v>
      </c>
      <c r="Y77" s="83">
        <v>1.6</v>
      </c>
      <c r="Z77" s="83">
        <v>1.89</v>
      </c>
      <c r="AA77" s="83">
        <v>2.76</v>
      </c>
      <c r="AB77" s="83">
        <v>3.71</v>
      </c>
      <c r="AC77" s="83">
        <v>3.71</v>
      </c>
      <c r="AD77" s="1"/>
      <c r="AE77" s="1"/>
      <c r="AF77" s="7">
        <v>27</v>
      </c>
      <c r="AG77" s="83">
        <v>0.04</v>
      </c>
      <c r="AH77" s="83">
        <v>0.12</v>
      </c>
      <c r="AI77" s="83">
        <v>0.51</v>
      </c>
      <c r="AJ77" s="83">
        <v>0.35</v>
      </c>
      <c r="AK77" s="83">
        <v>0.71</v>
      </c>
      <c r="AL77" s="83">
        <v>0.27</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0.13</v>
      </c>
      <c r="O78" s="83">
        <v>0.24</v>
      </c>
      <c r="P78" s="83">
        <v>0.42</v>
      </c>
      <c r="Q78" s="83">
        <v>0.79</v>
      </c>
      <c r="R78" s="83">
        <v>0.93</v>
      </c>
      <c r="S78" s="83">
        <v>0.73</v>
      </c>
      <c r="T78" s="1"/>
      <c r="U78" s="1"/>
      <c r="V78" s="7">
        <v>28</v>
      </c>
      <c r="W78" s="83">
        <v>1.25</v>
      </c>
      <c r="X78" s="83">
        <v>1.45</v>
      </c>
      <c r="Y78" s="83">
        <v>1.58</v>
      </c>
      <c r="Z78" s="83">
        <v>1.86</v>
      </c>
      <c r="AA78" s="83">
        <v>2.73</v>
      </c>
      <c r="AB78" s="83">
        <v>3.68</v>
      </c>
      <c r="AC78" s="83">
        <v>3.68</v>
      </c>
      <c r="AD78" s="1"/>
      <c r="AE78" s="1"/>
      <c r="AF78" s="7">
        <v>28</v>
      </c>
      <c r="AG78" s="83">
        <v>0.04</v>
      </c>
      <c r="AH78" s="83">
        <v>0.12</v>
      </c>
      <c r="AI78" s="83">
        <v>0.53</v>
      </c>
      <c r="AJ78" s="83">
        <v>0.38</v>
      </c>
      <c r="AK78" s="83">
        <v>0.75</v>
      </c>
      <c r="AL78" s="83">
        <v>0.3</v>
      </c>
      <c r="AM78" s="83">
        <v>0.08</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0.24</v>
      </c>
      <c r="P79" s="83">
        <v>0.41</v>
      </c>
      <c r="Q79" s="83">
        <v>0.76</v>
      </c>
      <c r="R79" s="83">
        <v>0.88</v>
      </c>
      <c r="S79" s="83">
        <v>0.67</v>
      </c>
      <c r="T79" s="1"/>
      <c r="U79" s="1"/>
      <c r="V79" s="7">
        <v>29</v>
      </c>
      <c r="W79" s="83">
        <v>1.23</v>
      </c>
      <c r="X79" s="83">
        <v>1.42</v>
      </c>
      <c r="Y79" s="83">
        <v>1.55</v>
      </c>
      <c r="Z79" s="83">
        <v>1.83</v>
      </c>
      <c r="AA79" s="83">
        <v>2.7</v>
      </c>
      <c r="AB79" s="83">
        <v>3.65</v>
      </c>
      <c r="AC79" s="83">
        <v>3.65</v>
      </c>
      <c r="AD79" s="1"/>
      <c r="AE79" s="1"/>
      <c r="AF79" s="7">
        <v>29</v>
      </c>
      <c r="AG79" s="83">
        <v>0.04</v>
      </c>
      <c r="AH79" s="83">
        <v>0.12</v>
      </c>
      <c r="AI79" s="83">
        <v>0.55000000000000004</v>
      </c>
      <c r="AJ79" s="83">
        <v>0.4</v>
      </c>
      <c r="AK79" s="83">
        <v>0.79</v>
      </c>
      <c r="AL79" s="83">
        <v>0.33</v>
      </c>
      <c r="AM79" s="83">
        <v>0.09</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0.08</v>
      </c>
      <c r="N80" s="84">
        <v>0.14000000000000001</v>
      </c>
      <c r="O80" s="84">
        <v>0.24</v>
      </c>
      <c r="P80" s="84">
        <v>0.41</v>
      </c>
      <c r="Q80" s="84">
        <v>0.73</v>
      </c>
      <c r="R80" s="84">
        <v>0.83</v>
      </c>
      <c r="S80" s="84">
        <v>0.62</v>
      </c>
      <c r="T80" s="1"/>
      <c r="U80" s="1"/>
      <c r="V80" s="9">
        <v>30</v>
      </c>
      <c r="W80" s="84">
        <v>1.2</v>
      </c>
      <c r="X80" s="84">
        <v>1.39</v>
      </c>
      <c r="Y80" s="84">
        <v>1.52</v>
      </c>
      <c r="Z80" s="84">
        <v>1.81</v>
      </c>
      <c r="AA80" s="84">
        <v>2.68</v>
      </c>
      <c r="AB80" s="84">
        <v>3.62</v>
      </c>
      <c r="AC80" s="84">
        <v>3.62</v>
      </c>
      <c r="AD80" s="1"/>
      <c r="AE80" s="1"/>
      <c r="AF80" s="9">
        <v>30</v>
      </c>
      <c r="AG80" s="84">
        <v>0.04</v>
      </c>
      <c r="AH80" s="84">
        <v>0.13</v>
      </c>
      <c r="AI80" s="84">
        <v>0.56999999999999995</v>
      </c>
      <c r="AJ80" s="84">
        <v>0.42</v>
      </c>
      <c r="AK80" s="84">
        <v>0.83</v>
      </c>
      <c r="AL80" s="84">
        <v>0.36</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37</v>
      </c>
      <c r="C10" s="12">
        <v>0</v>
      </c>
      <c r="D10" s="4">
        <v>1</v>
      </c>
      <c r="E10" s="4">
        <v>2</v>
      </c>
      <c r="F10" s="4">
        <v>3</v>
      </c>
      <c r="G10" s="4">
        <v>4</v>
      </c>
      <c r="H10" s="4">
        <v>5</v>
      </c>
      <c r="I10" s="4">
        <v>6</v>
      </c>
      <c r="J10" s="1"/>
      <c r="K10" s="1"/>
      <c r="L10" s="14" t="s">
        <v>37</v>
      </c>
      <c r="M10" s="4">
        <v>0</v>
      </c>
      <c r="N10" s="4">
        <v>1</v>
      </c>
      <c r="O10" s="4">
        <v>2</v>
      </c>
      <c r="P10" s="4">
        <v>3</v>
      </c>
      <c r="Q10" s="4">
        <v>4</v>
      </c>
      <c r="R10" s="4">
        <v>5</v>
      </c>
      <c r="S10" s="4">
        <v>6</v>
      </c>
      <c r="T10" s="1"/>
      <c r="U10" s="1"/>
      <c r="V10" s="14" t="s">
        <v>37</v>
      </c>
      <c r="W10" s="4">
        <v>0</v>
      </c>
      <c r="X10" s="4">
        <v>1</v>
      </c>
      <c r="Y10" s="4">
        <v>2</v>
      </c>
      <c r="Z10" s="4">
        <v>3</v>
      </c>
      <c r="AA10" s="4">
        <v>4</v>
      </c>
      <c r="AB10" s="4">
        <v>5</v>
      </c>
      <c r="AC10" s="4">
        <v>6</v>
      </c>
      <c r="AD10" s="1"/>
      <c r="AE10" s="1"/>
      <c r="AF10" s="14" t="s">
        <v>37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2.38</v>
      </c>
      <c r="S11" s="82">
        <v>12.2</v>
      </c>
      <c r="T11" s="1"/>
      <c r="U11" s="141" t="s">
        <v>103</v>
      </c>
      <c r="V11" s="5">
        <v>1</v>
      </c>
      <c r="W11" s="82">
        <v>0.17</v>
      </c>
      <c r="X11" s="82">
        <v>0.3</v>
      </c>
      <c r="Y11" s="82">
        <v>0.54</v>
      </c>
      <c r="Z11" s="82">
        <v>1.27</v>
      </c>
      <c r="AA11" s="82">
        <v>2.4</v>
      </c>
      <c r="AB11" s="82">
        <v>5.51</v>
      </c>
      <c r="AC11" s="82">
        <v>12.2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2.36</v>
      </c>
      <c r="S12" s="83">
        <v>9.82</v>
      </c>
      <c r="T12" s="1"/>
      <c r="U12" s="1"/>
      <c r="V12" s="7">
        <v>2</v>
      </c>
      <c r="W12" s="83">
        <v>0.18</v>
      </c>
      <c r="X12" s="83">
        <v>0.32</v>
      </c>
      <c r="Y12" s="83">
        <v>0.56000000000000005</v>
      </c>
      <c r="Z12" s="83">
        <v>1.28</v>
      </c>
      <c r="AA12" s="83">
        <v>2.41</v>
      </c>
      <c r="AB12" s="83">
        <v>5.52</v>
      </c>
      <c r="AC12" s="83">
        <v>9.82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2.31</v>
      </c>
      <c r="S13" s="83">
        <v>8.01</v>
      </c>
      <c r="T13" s="1"/>
      <c r="U13" s="1"/>
      <c r="V13" s="7">
        <v>3</v>
      </c>
      <c r="W13" s="83">
        <v>0.2</v>
      </c>
      <c r="X13" s="83">
        <v>0.35</v>
      </c>
      <c r="Y13" s="83">
        <v>0.57999999999999996</v>
      </c>
      <c r="Z13" s="83">
        <v>1.23</v>
      </c>
      <c r="AA13" s="83">
        <v>2.39</v>
      </c>
      <c r="AB13" s="83">
        <v>5.49</v>
      </c>
      <c r="AC13" s="83">
        <v>8.01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2.23</v>
      </c>
      <c r="S14" s="83">
        <v>6.64</v>
      </c>
      <c r="T14" s="1"/>
      <c r="U14" s="1"/>
      <c r="V14" s="7">
        <v>4</v>
      </c>
      <c r="W14" s="83">
        <v>0.22</v>
      </c>
      <c r="X14" s="83">
        <v>0.37</v>
      </c>
      <c r="Y14" s="83">
        <v>0.61</v>
      </c>
      <c r="Z14" s="83">
        <v>1.25</v>
      </c>
      <c r="AA14" s="83">
        <v>2.38</v>
      </c>
      <c r="AB14" s="83">
        <v>5.49</v>
      </c>
      <c r="AC14" s="83">
        <v>6.64</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2.14</v>
      </c>
      <c r="S15" s="83">
        <v>5.58</v>
      </c>
      <c r="T15" s="1"/>
      <c r="U15" s="1"/>
      <c r="V15" s="7">
        <v>5</v>
      </c>
      <c r="W15" s="83">
        <v>0.23</v>
      </c>
      <c r="X15" s="83">
        <v>0.4</v>
      </c>
      <c r="Y15" s="83">
        <v>0.66</v>
      </c>
      <c r="Z15" s="83">
        <v>1.28</v>
      </c>
      <c r="AA15" s="83">
        <v>2.38</v>
      </c>
      <c r="AB15" s="83">
        <v>5.49</v>
      </c>
      <c r="AC15" s="83">
        <v>5.58</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0.85</v>
      </c>
      <c r="R16" s="83">
        <v>2.0499999999999998</v>
      </c>
      <c r="S16" s="83">
        <v>4.76</v>
      </c>
      <c r="T16" s="1"/>
      <c r="U16" s="1"/>
      <c r="V16" s="7">
        <v>6</v>
      </c>
      <c r="W16" s="83">
        <v>0.24</v>
      </c>
      <c r="X16" s="83">
        <v>0.42</v>
      </c>
      <c r="Y16" s="83">
        <v>0.69</v>
      </c>
      <c r="Z16" s="83">
        <v>1.33</v>
      </c>
      <c r="AA16" s="83">
        <v>2.38</v>
      </c>
      <c r="AB16" s="83">
        <v>5.49</v>
      </c>
      <c r="AC16" s="83">
        <v>5.49</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0.85</v>
      </c>
      <c r="R17" s="83">
        <v>1.95</v>
      </c>
      <c r="S17" s="83">
        <v>4.1100000000000003</v>
      </c>
      <c r="T17" s="1"/>
      <c r="U17" s="1"/>
      <c r="V17" s="7">
        <v>7</v>
      </c>
      <c r="W17" s="83">
        <v>0.25</v>
      </c>
      <c r="X17" s="83">
        <v>0.44</v>
      </c>
      <c r="Y17" s="83">
        <v>0.71</v>
      </c>
      <c r="Z17" s="83">
        <v>1.35</v>
      </c>
      <c r="AA17" s="83">
        <v>2.38</v>
      </c>
      <c r="AB17" s="83">
        <v>5.49</v>
      </c>
      <c r="AC17" s="83">
        <v>5.49</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0.85</v>
      </c>
      <c r="R18" s="83">
        <v>1.85</v>
      </c>
      <c r="S18" s="83">
        <v>3.59</v>
      </c>
      <c r="T18" s="1"/>
      <c r="U18" s="1"/>
      <c r="V18" s="7">
        <v>8</v>
      </c>
      <c r="W18" s="83">
        <v>0.25</v>
      </c>
      <c r="X18" s="83">
        <v>0.45</v>
      </c>
      <c r="Y18" s="83">
        <v>0.71</v>
      </c>
      <c r="Z18" s="83">
        <v>1.34</v>
      </c>
      <c r="AA18" s="83">
        <v>2.37</v>
      </c>
      <c r="AB18" s="83">
        <v>5.49</v>
      </c>
      <c r="AC18" s="83">
        <v>5.49</v>
      </c>
      <c r="AD18" s="1"/>
      <c r="AE18" s="1"/>
      <c r="AF18" s="7">
        <v>8</v>
      </c>
      <c r="AG18" s="83">
        <v>0.03</v>
      </c>
      <c r="AH18" s="83">
        <v>0.04</v>
      </c>
      <c r="AI18" s="83">
        <v>0.08</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1.75</v>
      </c>
      <c r="S19" s="83">
        <v>3.16</v>
      </c>
      <c r="T19" s="1"/>
      <c r="U19" s="1"/>
      <c r="V19" s="7">
        <v>9</v>
      </c>
      <c r="W19" s="83">
        <v>0.25</v>
      </c>
      <c r="X19" s="83">
        <v>0.46</v>
      </c>
      <c r="Y19" s="83">
        <v>0.71</v>
      </c>
      <c r="Z19" s="83">
        <v>1.34</v>
      </c>
      <c r="AA19" s="83">
        <v>2.38</v>
      </c>
      <c r="AB19" s="83">
        <v>5.49</v>
      </c>
      <c r="AC19" s="83">
        <v>5.49</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0.83</v>
      </c>
      <c r="R20" s="83">
        <v>1.66</v>
      </c>
      <c r="S20" s="83">
        <v>2.81</v>
      </c>
      <c r="T20" s="1"/>
      <c r="U20" s="1"/>
      <c r="V20" s="7">
        <v>10</v>
      </c>
      <c r="W20" s="83">
        <v>0.26</v>
      </c>
      <c r="X20" s="83">
        <v>0.47</v>
      </c>
      <c r="Y20" s="83">
        <v>0.71</v>
      </c>
      <c r="Z20" s="83">
        <v>1.34</v>
      </c>
      <c r="AA20" s="83">
        <v>2.38</v>
      </c>
      <c r="AB20" s="83">
        <v>5.49</v>
      </c>
      <c r="AC20" s="83">
        <v>5.49</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1.57</v>
      </c>
      <c r="S21" s="83">
        <v>2.5099999999999998</v>
      </c>
      <c r="T21" s="1"/>
      <c r="U21" s="1"/>
      <c r="V21" s="7">
        <v>11</v>
      </c>
      <c r="W21" s="83">
        <v>0.27</v>
      </c>
      <c r="X21" s="83">
        <v>0.48</v>
      </c>
      <c r="Y21" s="83">
        <v>0.71</v>
      </c>
      <c r="Z21" s="83">
        <v>1.34</v>
      </c>
      <c r="AA21" s="83">
        <v>2.38</v>
      </c>
      <c r="AB21" s="83">
        <v>5.49</v>
      </c>
      <c r="AC21" s="83">
        <v>5.49</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0.79</v>
      </c>
      <c r="R22" s="83">
        <v>1.49</v>
      </c>
      <c r="S22" s="83">
        <v>2.2599999999999998</v>
      </c>
      <c r="T22" s="1"/>
      <c r="U22" s="1"/>
      <c r="V22" s="7">
        <v>12</v>
      </c>
      <c r="W22" s="83">
        <v>0.27</v>
      </c>
      <c r="X22" s="83">
        <v>0.49</v>
      </c>
      <c r="Y22" s="83">
        <v>0.72</v>
      </c>
      <c r="Z22" s="83">
        <v>1.34</v>
      </c>
      <c r="AA22" s="83">
        <v>2.38</v>
      </c>
      <c r="AB22" s="83">
        <v>5.49</v>
      </c>
      <c r="AC22" s="83">
        <v>5.49</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1.41</v>
      </c>
      <c r="S23" s="83">
        <v>2.04</v>
      </c>
      <c r="T23" s="1"/>
      <c r="U23" s="1"/>
      <c r="V23" s="7">
        <v>13</v>
      </c>
      <c r="W23" s="83">
        <v>0.28000000000000003</v>
      </c>
      <c r="X23" s="83">
        <v>0.5</v>
      </c>
      <c r="Y23" s="83">
        <v>0.72</v>
      </c>
      <c r="Z23" s="83">
        <v>1.34</v>
      </c>
      <c r="AA23" s="83">
        <v>2.38</v>
      </c>
      <c r="AB23" s="83">
        <v>5.49</v>
      </c>
      <c r="AC23" s="83">
        <v>5.49</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1.33</v>
      </c>
      <c r="S24" s="83">
        <v>1.85</v>
      </c>
      <c r="T24" s="1"/>
      <c r="U24" s="1"/>
      <c r="V24" s="7">
        <v>14</v>
      </c>
      <c r="W24" s="83">
        <v>0.28000000000000003</v>
      </c>
      <c r="X24" s="83">
        <v>0.5</v>
      </c>
      <c r="Y24" s="83">
        <v>0.72</v>
      </c>
      <c r="Z24" s="83">
        <v>1.34</v>
      </c>
      <c r="AA24" s="83">
        <v>2.38</v>
      </c>
      <c r="AB24" s="83">
        <v>5.49</v>
      </c>
      <c r="AC24" s="83">
        <v>5.49</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0.74</v>
      </c>
      <c r="R25" s="83">
        <v>1.26</v>
      </c>
      <c r="S25" s="83">
        <v>1.68</v>
      </c>
      <c r="T25" s="1"/>
      <c r="U25" s="1"/>
      <c r="V25" s="7">
        <v>15</v>
      </c>
      <c r="W25" s="83">
        <v>0.28000000000000003</v>
      </c>
      <c r="X25" s="83">
        <v>0.5</v>
      </c>
      <c r="Y25" s="83">
        <v>0.72</v>
      </c>
      <c r="Z25" s="83">
        <v>1.34</v>
      </c>
      <c r="AA25" s="83">
        <v>2.38</v>
      </c>
      <c r="AB25" s="83">
        <v>5.49</v>
      </c>
      <c r="AC25" s="83">
        <v>5.49</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0.71</v>
      </c>
      <c r="R26" s="83">
        <v>1.19</v>
      </c>
      <c r="S26" s="83">
        <v>1.54</v>
      </c>
      <c r="T26" s="1"/>
      <c r="U26" s="1"/>
      <c r="V26" s="7">
        <v>16</v>
      </c>
      <c r="W26" s="83">
        <v>0.28000000000000003</v>
      </c>
      <c r="X26" s="83">
        <v>0.5</v>
      </c>
      <c r="Y26" s="83">
        <v>0.71</v>
      </c>
      <c r="Z26" s="83">
        <v>1.34</v>
      </c>
      <c r="AA26" s="83">
        <v>2.38</v>
      </c>
      <c r="AB26" s="83">
        <v>5.49</v>
      </c>
      <c r="AC26" s="83">
        <v>5.49</v>
      </c>
      <c r="AD26" s="1"/>
      <c r="AE26" s="1"/>
      <c r="AF26" s="7">
        <v>16</v>
      </c>
      <c r="AG26" s="83">
        <v>0.08</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1.1299999999999999</v>
      </c>
      <c r="S27" s="83">
        <v>1.41</v>
      </c>
      <c r="T27" s="1"/>
      <c r="U27" s="1"/>
      <c r="V27" s="7">
        <v>17</v>
      </c>
      <c r="W27" s="83">
        <v>0.28000000000000003</v>
      </c>
      <c r="X27" s="83">
        <v>0.5</v>
      </c>
      <c r="Y27" s="83">
        <v>0.71</v>
      </c>
      <c r="Z27" s="83">
        <v>1.34</v>
      </c>
      <c r="AA27" s="83">
        <v>2.38</v>
      </c>
      <c r="AB27" s="83">
        <v>5.49</v>
      </c>
      <c r="AC27" s="83">
        <v>5.49</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1.06</v>
      </c>
      <c r="S28" s="83">
        <v>1.29</v>
      </c>
      <c r="T28" s="1"/>
      <c r="U28" s="1"/>
      <c r="V28" s="7">
        <v>18</v>
      </c>
      <c r="W28" s="83">
        <v>0.28000000000000003</v>
      </c>
      <c r="X28" s="83">
        <v>0.5</v>
      </c>
      <c r="Y28" s="83">
        <v>0.71</v>
      </c>
      <c r="Z28" s="83">
        <v>1.34</v>
      </c>
      <c r="AA28" s="83">
        <v>2.38</v>
      </c>
      <c r="AB28" s="83">
        <v>5.49</v>
      </c>
      <c r="AC28" s="83">
        <v>5.49</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1.19</v>
      </c>
      <c r="T29" s="1"/>
      <c r="U29" s="1"/>
      <c r="V29" s="7">
        <v>19</v>
      </c>
      <c r="W29" s="83">
        <v>0.28000000000000003</v>
      </c>
      <c r="X29" s="83">
        <v>0.5</v>
      </c>
      <c r="Y29" s="83">
        <v>0.71</v>
      </c>
      <c r="Z29" s="83">
        <v>1.34</v>
      </c>
      <c r="AA29" s="83">
        <v>2.38</v>
      </c>
      <c r="AB29" s="83">
        <v>5.49</v>
      </c>
      <c r="AC29" s="83">
        <v>5.49</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0.95</v>
      </c>
      <c r="S30" s="83">
        <v>1.1000000000000001</v>
      </c>
      <c r="T30" s="1"/>
      <c r="U30" s="1"/>
      <c r="V30" s="7">
        <v>20</v>
      </c>
      <c r="W30" s="83">
        <v>0.28000000000000003</v>
      </c>
      <c r="X30" s="83">
        <v>0.5</v>
      </c>
      <c r="Y30" s="83">
        <v>0.72</v>
      </c>
      <c r="Z30" s="83">
        <v>1.34</v>
      </c>
      <c r="AA30" s="83">
        <v>2.38</v>
      </c>
      <c r="AB30" s="83">
        <v>5.49</v>
      </c>
      <c r="AC30" s="83">
        <v>5.49</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v>
      </c>
      <c r="S31" s="83">
        <v>1.02</v>
      </c>
      <c r="T31" s="1"/>
      <c r="U31" s="1"/>
      <c r="V31" s="7">
        <v>21</v>
      </c>
      <c r="W31" s="83">
        <v>0.28000000000000003</v>
      </c>
      <c r="X31" s="83">
        <v>0.5</v>
      </c>
      <c r="Y31" s="83">
        <v>0.71</v>
      </c>
      <c r="Z31" s="83">
        <v>1.34</v>
      </c>
      <c r="AA31" s="83">
        <v>2.38</v>
      </c>
      <c r="AB31" s="83">
        <v>5.49</v>
      </c>
      <c r="AC31" s="83">
        <v>5.49</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0.59</v>
      </c>
      <c r="R32" s="83">
        <v>0.86</v>
      </c>
      <c r="S32" s="83">
        <v>0.94</v>
      </c>
      <c r="T32" s="1"/>
      <c r="U32" s="1"/>
      <c r="V32" s="7">
        <v>22</v>
      </c>
      <c r="W32" s="83">
        <v>0.27</v>
      </c>
      <c r="X32" s="83">
        <v>0.5</v>
      </c>
      <c r="Y32" s="83">
        <v>0.71</v>
      </c>
      <c r="Z32" s="83">
        <v>1.34</v>
      </c>
      <c r="AA32" s="83">
        <v>2.37</v>
      </c>
      <c r="AB32" s="83">
        <v>5.49</v>
      </c>
      <c r="AC32" s="83">
        <v>5.49</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0.87</v>
      </c>
      <c r="T33" s="1"/>
      <c r="U33" s="1"/>
      <c r="V33" s="7">
        <v>23</v>
      </c>
      <c r="W33" s="83">
        <v>0.27</v>
      </c>
      <c r="X33" s="83">
        <v>0.49</v>
      </c>
      <c r="Y33" s="83">
        <v>0.71</v>
      </c>
      <c r="Z33" s="83">
        <v>1.33</v>
      </c>
      <c r="AA33" s="83">
        <v>2.37</v>
      </c>
      <c r="AB33" s="83">
        <v>5.48</v>
      </c>
      <c r="AC33" s="83">
        <v>5.48</v>
      </c>
      <c r="AD33" s="1"/>
      <c r="AE33" s="1"/>
      <c r="AF33" s="7">
        <v>23</v>
      </c>
      <c r="AG33" s="83">
        <v>0.11</v>
      </c>
      <c r="AH33" s="83">
        <v>0.13</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0.81</v>
      </c>
      <c r="T34" s="1"/>
      <c r="U34" s="1"/>
      <c r="V34" s="7">
        <v>24</v>
      </c>
      <c r="W34" s="83">
        <v>0.27</v>
      </c>
      <c r="X34" s="83">
        <v>0.49</v>
      </c>
      <c r="Y34" s="83">
        <v>0.7</v>
      </c>
      <c r="Z34" s="83">
        <v>1.33</v>
      </c>
      <c r="AA34" s="83">
        <v>2.37</v>
      </c>
      <c r="AB34" s="83">
        <v>5.48</v>
      </c>
      <c r="AC34" s="83">
        <v>5.48</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0.26</v>
      </c>
      <c r="X35" s="83">
        <v>0.48</v>
      </c>
      <c r="Y35" s="83">
        <v>0.7</v>
      </c>
      <c r="Z35" s="83">
        <v>1.32</v>
      </c>
      <c r="AA35" s="83">
        <v>2.36</v>
      </c>
      <c r="AB35" s="83">
        <v>5.47</v>
      </c>
      <c r="AC35" s="83">
        <v>5.47</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0.71</v>
      </c>
      <c r="T36" s="1"/>
      <c r="U36" s="1"/>
      <c r="V36" s="7">
        <v>26</v>
      </c>
      <c r="W36" s="83">
        <v>0.26</v>
      </c>
      <c r="X36" s="83">
        <v>0.48</v>
      </c>
      <c r="Y36" s="83">
        <v>0.69</v>
      </c>
      <c r="Z36" s="83">
        <v>1.32</v>
      </c>
      <c r="AA36" s="83">
        <v>2.36</v>
      </c>
      <c r="AB36" s="83">
        <v>5.47</v>
      </c>
      <c r="AC36" s="83">
        <v>5.47</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0.49</v>
      </c>
      <c r="R37" s="83">
        <v>0.66</v>
      </c>
      <c r="S37" s="83">
        <v>0.66</v>
      </c>
      <c r="T37" s="1"/>
      <c r="U37" s="1"/>
      <c r="V37" s="7">
        <v>27</v>
      </c>
      <c r="W37" s="83">
        <v>0.25</v>
      </c>
      <c r="X37" s="83">
        <v>0.48</v>
      </c>
      <c r="Y37" s="83">
        <v>0.69</v>
      </c>
      <c r="Z37" s="83">
        <v>1.31</v>
      </c>
      <c r="AA37" s="83">
        <v>2.35</v>
      </c>
      <c r="AB37" s="83">
        <v>5.46</v>
      </c>
      <c r="AC37" s="83">
        <v>5.46</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0.62</v>
      </c>
      <c r="S38" s="83">
        <v>0.62</v>
      </c>
      <c r="T38" s="1"/>
      <c r="U38" s="1"/>
      <c r="V38" s="7">
        <v>28</v>
      </c>
      <c r="W38" s="83">
        <v>0.25</v>
      </c>
      <c r="X38" s="83">
        <v>0.47</v>
      </c>
      <c r="Y38" s="83">
        <v>0.69</v>
      </c>
      <c r="Z38" s="83">
        <v>1.31</v>
      </c>
      <c r="AA38" s="83">
        <v>2.35</v>
      </c>
      <c r="AB38" s="83">
        <v>5.46</v>
      </c>
      <c r="AC38" s="83">
        <v>5.46</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0.57999999999999996</v>
      </c>
      <c r="T39" s="1"/>
      <c r="U39" s="1"/>
      <c r="V39" s="7">
        <v>29</v>
      </c>
      <c r="W39" s="83">
        <v>0.24</v>
      </c>
      <c r="X39" s="83">
        <v>0.47</v>
      </c>
      <c r="Y39" s="83">
        <v>0.68</v>
      </c>
      <c r="Z39" s="83">
        <v>1.31</v>
      </c>
      <c r="AA39" s="83">
        <v>2.34</v>
      </c>
      <c r="AB39" s="83">
        <v>5.46</v>
      </c>
      <c r="AC39" s="83">
        <v>5.46</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0.44</v>
      </c>
      <c r="R40" s="84">
        <v>0.56000000000000005</v>
      </c>
      <c r="S40" s="84">
        <v>0.54</v>
      </c>
      <c r="T40" s="1"/>
      <c r="U40" s="1"/>
      <c r="V40" s="9">
        <v>30</v>
      </c>
      <c r="W40" s="84">
        <v>0.24</v>
      </c>
      <c r="X40" s="84">
        <v>0.46</v>
      </c>
      <c r="Y40" s="84">
        <v>0.68</v>
      </c>
      <c r="Z40" s="84">
        <v>1.3</v>
      </c>
      <c r="AA40" s="84">
        <v>2.34</v>
      </c>
      <c r="AB40" s="84">
        <v>5.45</v>
      </c>
      <c r="AC40" s="84">
        <v>5.45</v>
      </c>
      <c r="AD40" s="1"/>
      <c r="AE40" s="1"/>
      <c r="AF40" s="9">
        <v>30</v>
      </c>
      <c r="AG40" s="84">
        <v>0.15</v>
      </c>
      <c r="AH40" s="84">
        <v>0.17</v>
      </c>
      <c r="AI40" s="84">
        <v>0.31</v>
      </c>
      <c r="AJ40" s="84">
        <v>0.36</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37</v>
      </c>
      <c r="C50" s="12">
        <v>0</v>
      </c>
      <c r="D50" s="4">
        <v>1</v>
      </c>
      <c r="E50" s="4">
        <v>2</v>
      </c>
      <c r="F50" s="4">
        <v>3</v>
      </c>
      <c r="G50" s="4">
        <v>4</v>
      </c>
      <c r="H50" s="4">
        <v>5</v>
      </c>
      <c r="I50" s="4">
        <v>6</v>
      </c>
      <c r="J50" s="1"/>
      <c r="K50" s="1"/>
      <c r="L50" s="14" t="s">
        <v>37</v>
      </c>
      <c r="M50" s="4">
        <v>0</v>
      </c>
      <c r="N50" s="4">
        <v>1</v>
      </c>
      <c r="O50" s="4">
        <v>2</v>
      </c>
      <c r="P50" s="4">
        <v>3</v>
      </c>
      <c r="Q50" s="4">
        <v>4</v>
      </c>
      <c r="R50" s="4">
        <v>5</v>
      </c>
      <c r="S50" s="4">
        <v>6</v>
      </c>
      <c r="T50" s="1"/>
      <c r="U50" s="1"/>
      <c r="V50" s="14" t="s">
        <v>37</v>
      </c>
      <c r="W50" s="4">
        <v>0</v>
      </c>
      <c r="X50" s="4">
        <v>1</v>
      </c>
      <c r="Y50" s="4">
        <v>2</v>
      </c>
      <c r="Z50" s="4">
        <v>3</v>
      </c>
      <c r="AA50" s="4">
        <v>4</v>
      </c>
      <c r="AB50" s="4">
        <v>5</v>
      </c>
      <c r="AC50" s="4">
        <v>6</v>
      </c>
      <c r="AD50" s="1"/>
      <c r="AE50" s="1"/>
      <c r="AF50" s="14" t="s">
        <v>37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3.04</v>
      </c>
      <c r="S51" s="82">
        <v>32.159999999999997</v>
      </c>
      <c r="T51" s="1"/>
      <c r="U51" s="140" t="s">
        <v>103</v>
      </c>
      <c r="V51" s="5">
        <v>1</v>
      </c>
      <c r="W51" s="82">
        <v>0.12</v>
      </c>
      <c r="X51" s="82">
        <v>0.25</v>
      </c>
      <c r="Y51" s="82">
        <v>0.31</v>
      </c>
      <c r="Z51" s="82">
        <v>0.53</v>
      </c>
      <c r="AA51" s="82">
        <v>1.72</v>
      </c>
      <c r="AB51" s="82">
        <v>3.04</v>
      </c>
      <c r="AC51" s="82">
        <v>32.159999999999997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3.49</v>
      </c>
      <c r="S52" s="83">
        <v>23.9</v>
      </c>
      <c r="T52" s="1"/>
      <c r="U52" s="1"/>
      <c r="V52" s="7">
        <v>2</v>
      </c>
      <c r="W52" s="83">
        <v>0.13</v>
      </c>
      <c r="X52" s="83">
        <v>0.26</v>
      </c>
      <c r="Y52" s="83">
        <v>0.33</v>
      </c>
      <c r="Z52" s="83">
        <v>0.54</v>
      </c>
      <c r="AA52" s="83">
        <v>1.74</v>
      </c>
      <c r="AB52" s="83">
        <v>3.49</v>
      </c>
      <c r="AC52" s="83">
        <v>23.9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3.65</v>
      </c>
      <c r="S53" s="83">
        <v>17.989999999999998</v>
      </c>
      <c r="T53" s="1"/>
      <c r="U53" s="1"/>
      <c r="V53" s="7">
        <v>3</v>
      </c>
      <c r="W53" s="83">
        <v>0.14000000000000001</v>
      </c>
      <c r="X53" s="83">
        <v>0.27</v>
      </c>
      <c r="Y53" s="83">
        <v>0.36</v>
      </c>
      <c r="Z53" s="83">
        <v>0.6</v>
      </c>
      <c r="AA53" s="83">
        <v>1.69</v>
      </c>
      <c r="AB53" s="83">
        <v>3.65</v>
      </c>
      <c r="AC53" s="83">
        <v>17.989999999999998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0.84</v>
      </c>
      <c r="R54" s="83">
        <v>3.66</v>
      </c>
      <c r="S54" s="83">
        <v>13.86</v>
      </c>
      <c r="T54" s="1"/>
      <c r="U54" s="1"/>
      <c r="V54" s="7">
        <v>4</v>
      </c>
      <c r="W54" s="83">
        <v>0.14000000000000001</v>
      </c>
      <c r="X54" s="83">
        <v>0.28999999999999998</v>
      </c>
      <c r="Y54" s="83">
        <v>0.39</v>
      </c>
      <c r="Z54" s="83">
        <v>0.64</v>
      </c>
      <c r="AA54" s="83">
        <v>1.67</v>
      </c>
      <c r="AB54" s="83">
        <v>3.66</v>
      </c>
      <c r="AC54" s="83">
        <v>13.86</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0.92</v>
      </c>
      <c r="R55" s="83">
        <v>3.58</v>
      </c>
      <c r="S55" s="83">
        <v>10.96</v>
      </c>
      <c r="T55" s="1"/>
      <c r="U55" s="1"/>
      <c r="V55" s="7">
        <v>5</v>
      </c>
      <c r="W55" s="83">
        <v>0.15</v>
      </c>
      <c r="X55" s="83">
        <v>0.31</v>
      </c>
      <c r="Y55" s="83">
        <v>0.42</v>
      </c>
      <c r="Z55" s="83">
        <v>0.66</v>
      </c>
      <c r="AA55" s="83">
        <v>1.67</v>
      </c>
      <c r="AB55" s="83">
        <v>3.58</v>
      </c>
      <c r="AC55" s="83">
        <v>10.96</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0.21</v>
      </c>
      <c r="Q56" s="83">
        <v>0.99</v>
      </c>
      <c r="R56" s="83">
        <v>3.45</v>
      </c>
      <c r="S56" s="83">
        <v>8.8699999999999992</v>
      </c>
      <c r="T56" s="1"/>
      <c r="U56" s="1"/>
      <c r="V56" s="7">
        <v>6</v>
      </c>
      <c r="W56" s="83">
        <v>0.17</v>
      </c>
      <c r="X56" s="83">
        <v>0.33</v>
      </c>
      <c r="Y56" s="83">
        <v>0.45</v>
      </c>
      <c r="Z56" s="83">
        <v>0.7</v>
      </c>
      <c r="AA56" s="83">
        <v>1.67</v>
      </c>
      <c r="AB56" s="83">
        <v>3.45</v>
      </c>
      <c r="AC56" s="83">
        <v>8.8699999999999992</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1.04</v>
      </c>
      <c r="R57" s="83">
        <v>3.29</v>
      </c>
      <c r="S57" s="83">
        <v>7.32</v>
      </c>
      <c r="T57" s="1"/>
      <c r="U57" s="1"/>
      <c r="V57" s="7">
        <v>7</v>
      </c>
      <c r="W57" s="83">
        <v>0.18</v>
      </c>
      <c r="X57" s="83">
        <v>0.36</v>
      </c>
      <c r="Y57" s="83">
        <v>0.47</v>
      </c>
      <c r="Z57" s="83">
        <v>0.72</v>
      </c>
      <c r="AA57" s="83">
        <v>1.67</v>
      </c>
      <c r="AB57" s="83">
        <v>3.29</v>
      </c>
      <c r="AC57" s="83">
        <v>7.32</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3.12</v>
      </c>
      <c r="S58" s="83">
        <v>6.14</v>
      </c>
      <c r="T58" s="1"/>
      <c r="U58" s="1"/>
      <c r="V58" s="7">
        <v>8</v>
      </c>
      <c r="W58" s="83">
        <v>0.18</v>
      </c>
      <c r="X58" s="83">
        <v>0.36</v>
      </c>
      <c r="Y58" s="83">
        <v>0.48</v>
      </c>
      <c r="Z58" s="83">
        <v>0.74</v>
      </c>
      <c r="AA58" s="83">
        <v>1.67</v>
      </c>
      <c r="AB58" s="83">
        <v>3.12</v>
      </c>
      <c r="AC58" s="83">
        <v>6.14</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1.1100000000000001</v>
      </c>
      <c r="R59" s="83">
        <v>2.94</v>
      </c>
      <c r="S59" s="83">
        <v>5.23</v>
      </c>
      <c r="T59" s="1"/>
      <c r="U59" s="1"/>
      <c r="V59" s="7">
        <v>9</v>
      </c>
      <c r="W59" s="83">
        <v>0.19</v>
      </c>
      <c r="X59" s="83">
        <v>0.37</v>
      </c>
      <c r="Y59" s="83">
        <v>0.49</v>
      </c>
      <c r="Z59" s="83">
        <v>0.77</v>
      </c>
      <c r="AA59" s="83">
        <v>1.67</v>
      </c>
      <c r="AB59" s="83">
        <v>2.94</v>
      </c>
      <c r="AC59" s="83">
        <v>5.23</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1.1200000000000001</v>
      </c>
      <c r="R60" s="83">
        <v>2.76</v>
      </c>
      <c r="S60" s="83">
        <v>4.49</v>
      </c>
      <c r="T60" s="1"/>
      <c r="U60" s="1"/>
      <c r="V60" s="7">
        <v>10</v>
      </c>
      <c r="W60" s="83">
        <v>0.19</v>
      </c>
      <c r="X60" s="83">
        <v>0.38</v>
      </c>
      <c r="Y60" s="83">
        <v>0.51</v>
      </c>
      <c r="Z60" s="83">
        <v>0.79</v>
      </c>
      <c r="AA60" s="83">
        <v>1.67</v>
      </c>
      <c r="AB60" s="83">
        <v>2.76</v>
      </c>
      <c r="AC60" s="83">
        <v>4.49</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1.1299999999999999</v>
      </c>
      <c r="R61" s="83">
        <v>2.59</v>
      </c>
      <c r="S61" s="83">
        <v>3.9</v>
      </c>
      <c r="T61" s="1"/>
      <c r="U61" s="1"/>
      <c r="V61" s="7">
        <v>11</v>
      </c>
      <c r="W61" s="83">
        <v>0.19</v>
      </c>
      <c r="X61" s="83">
        <v>0.39</v>
      </c>
      <c r="Y61" s="83">
        <v>0.52</v>
      </c>
      <c r="Z61" s="83">
        <v>0.8</v>
      </c>
      <c r="AA61" s="83">
        <v>1.67</v>
      </c>
      <c r="AB61" s="83">
        <v>2.62</v>
      </c>
      <c r="AC61" s="83">
        <v>3.9</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1.1299999999999999</v>
      </c>
      <c r="R62" s="83">
        <v>2.4300000000000002</v>
      </c>
      <c r="S62" s="83">
        <v>3.4</v>
      </c>
      <c r="T62" s="1"/>
      <c r="U62" s="1"/>
      <c r="V62" s="7">
        <v>12</v>
      </c>
      <c r="W62" s="83">
        <v>0.19</v>
      </c>
      <c r="X62" s="83">
        <v>0.39</v>
      </c>
      <c r="Y62" s="83">
        <v>0.52</v>
      </c>
      <c r="Z62" s="83">
        <v>0.8</v>
      </c>
      <c r="AA62" s="83">
        <v>1.67</v>
      </c>
      <c r="AB62" s="83">
        <v>2.62</v>
      </c>
      <c r="AC62" s="83">
        <v>3.4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2.2799999999999998</v>
      </c>
      <c r="S63" s="83">
        <v>2.99</v>
      </c>
      <c r="T63" s="1"/>
      <c r="U63" s="1"/>
      <c r="V63" s="7">
        <v>13</v>
      </c>
      <c r="W63" s="83">
        <v>0.2</v>
      </c>
      <c r="X63" s="83">
        <v>0.39</v>
      </c>
      <c r="Y63" s="83">
        <v>0.52</v>
      </c>
      <c r="Z63" s="83">
        <v>0.81</v>
      </c>
      <c r="AA63" s="83">
        <v>1.67</v>
      </c>
      <c r="AB63" s="83">
        <v>2.62</v>
      </c>
      <c r="AC63" s="83">
        <v>2.99</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2.13</v>
      </c>
      <c r="S64" s="83">
        <v>2.65</v>
      </c>
      <c r="T64" s="1"/>
      <c r="U64" s="1"/>
      <c r="V64" s="7">
        <v>14</v>
      </c>
      <c r="W64" s="83">
        <v>0.2</v>
      </c>
      <c r="X64" s="83">
        <v>0.39</v>
      </c>
      <c r="Y64" s="83">
        <v>0.52</v>
      </c>
      <c r="Z64" s="83">
        <v>0.81</v>
      </c>
      <c r="AA64" s="83">
        <v>1.68</v>
      </c>
      <c r="AB64" s="83">
        <v>2.62</v>
      </c>
      <c r="AC64" s="83">
        <v>2.65</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1.0900000000000001</v>
      </c>
      <c r="R65" s="83">
        <v>1.99</v>
      </c>
      <c r="S65" s="83">
        <v>2.35</v>
      </c>
      <c r="T65" s="1"/>
      <c r="U65" s="1"/>
      <c r="V65" s="7">
        <v>15</v>
      </c>
      <c r="W65" s="83">
        <v>0.2</v>
      </c>
      <c r="X65" s="83">
        <v>0.39</v>
      </c>
      <c r="Y65" s="83">
        <v>0.52</v>
      </c>
      <c r="Z65" s="83">
        <v>0.81</v>
      </c>
      <c r="AA65" s="83">
        <v>1.68</v>
      </c>
      <c r="AB65" s="83">
        <v>2.62</v>
      </c>
      <c r="AC65" s="83">
        <v>2.62</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1.86</v>
      </c>
      <c r="S66" s="83">
        <v>2.1</v>
      </c>
      <c r="T66" s="1"/>
      <c r="U66" s="1"/>
      <c r="V66" s="7">
        <v>16</v>
      </c>
      <c r="W66" s="83">
        <v>0.19</v>
      </c>
      <c r="X66" s="83">
        <v>0.39</v>
      </c>
      <c r="Y66" s="83">
        <v>0.52</v>
      </c>
      <c r="Z66" s="83">
        <v>0.8</v>
      </c>
      <c r="AA66" s="83">
        <v>1.67</v>
      </c>
      <c r="AB66" s="83">
        <v>2.62</v>
      </c>
      <c r="AC66" s="83">
        <v>2.62</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1.74</v>
      </c>
      <c r="S67" s="83">
        <v>1.88</v>
      </c>
      <c r="T67" s="1"/>
      <c r="U67" s="1"/>
      <c r="V67" s="7">
        <v>17</v>
      </c>
      <c r="W67" s="83">
        <v>0.19</v>
      </c>
      <c r="X67" s="83">
        <v>0.39</v>
      </c>
      <c r="Y67" s="83">
        <v>0.52</v>
      </c>
      <c r="Z67" s="83">
        <v>0.8</v>
      </c>
      <c r="AA67" s="83">
        <v>1.67</v>
      </c>
      <c r="AB67" s="83">
        <v>2.62</v>
      </c>
      <c r="AC67" s="83">
        <v>2.62</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1.63</v>
      </c>
      <c r="S68" s="83">
        <v>1.69</v>
      </c>
      <c r="T68" s="1"/>
      <c r="U68" s="1"/>
      <c r="V68" s="7">
        <v>18</v>
      </c>
      <c r="W68" s="83">
        <v>0.19</v>
      </c>
      <c r="X68" s="83">
        <v>0.39</v>
      </c>
      <c r="Y68" s="83">
        <v>0.52</v>
      </c>
      <c r="Z68" s="83">
        <v>0.8</v>
      </c>
      <c r="AA68" s="83">
        <v>1.67</v>
      </c>
      <c r="AB68" s="83">
        <v>2.62</v>
      </c>
      <c r="AC68" s="83">
        <v>2.62</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1.53</v>
      </c>
      <c r="T69" s="1"/>
      <c r="U69" s="1"/>
      <c r="V69" s="7">
        <v>19</v>
      </c>
      <c r="W69" s="83">
        <v>0.19</v>
      </c>
      <c r="X69" s="83">
        <v>0.39</v>
      </c>
      <c r="Y69" s="83">
        <v>0.52</v>
      </c>
      <c r="Z69" s="83">
        <v>0.8</v>
      </c>
      <c r="AA69" s="83">
        <v>1.67</v>
      </c>
      <c r="AB69" s="83">
        <v>2.62</v>
      </c>
      <c r="AC69" s="83">
        <v>2.62</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0.96</v>
      </c>
      <c r="R70" s="83">
        <v>1.43</v>
      </c>
      <c r="S70" s="83">
        <v>1.38</v>
      </c>
      <c r="T70" s="1"/>
      <c r="U70" s="1"/>
      <c r="V70" s="7">
        <v>20</v>
      </c>
      <c r="W70" s="83">
        <v>0.19</v>
      </c>
      <c r="X70" s="83">
        <v>0.39</v>
      </c>
      <c r="Y70" s="83">
        <v>0.52</v>
      </c>
      <c r="Z70" s="83">
        <v>0.8</v>
      </c>
      <c r="AA70" s="83">
        <v>1.67</v>
      </c>
      <c r="AB70" s="83">
        <v>2.62</v>
      </c>
      <c r="AC70" s="83">
        <v>2.62</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1.25</v>
      </c>
      <c r="T71" s="1"/>
      <c r="U71" s="1"/>
      <c r="V71" s="7">
        <v>21</v>
      </c>
      <c r="W71" s="83">
        <v>0.19</v>
      </c>
      <c r="X71" s="83">
        <v>0.39</v>
      </c>
      <c r="Y71" s="83">
        <v>0.53</v>
      </c>
      <c r="Z71" s="83">
        <v>0.8</v>
      </c>
      <c r="AA71" s="83">
        <v>1.67</v>
      </c>
      <c r="AB71" s="83">
        <v>2.62</v>
      </c>
      <c r="AC71" s="83">
        <v>2.62</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1.25</v>
      </c>
      <c r="S72" s="83">
        <v>1.1399999999999999</v>
      </c>
      <c r="T72" s="1"/>
      <c r="U72" s="1"/>
      <c r="V72" s="7">
        <v>22</v>
      </c>
      <c r="W72" s="83">
        <v>0.19</v>
      </c>
      <c r="X72" s="83">
        <v>0.39</v>
      </c>
      <c r="Y72" s="83">
        <v>0.56000000000000005</v>
      </c>
      <c r="Z72" s="83">
        <v>0.8</v>
      </c>
      <c r="AA72" s="83">
        <v>1.67</v>
      </c>
      <c r="AB72" s="83">
        <v>2.61</v>
      </c>
      <c r="AC72" s="83">
        <v>2.61</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0.19</v>
      </c>
      <c r="X73" s="83">
        <v>0.38</v>
      </c>
      <c r="Y73" s="83">
        <v>0.57999999999999996</v>
      </c>
      <c r="Z73" s="83">
        <v>0.8</v>
      </c>
      <c r="AA73" s="83">
        <v>1.67</v>
      </c>
      <c r="AB73" s="83">
        <v>2.61</v>
      </c>
      <c r="AC73" s="83">
        <v>2.61</v>
      </c>
      <c r="AD73" s="1"/>
      <c r="AE73" s="1"/>
      <c r="AF73" s="7">
        <v>23</v>
      </c>
      <c r="AG73" s="83">
        <v>0.04</v>
      </c>
      <c r="AH73" s="83">
        <v>0.1</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0.84</v>
      </c>
      <c r="R74" s="83">
        <v>1.1000000000000001</v>
      </c>
      <c r="S74" s="83">
        <v>0.95</v>
      </c>
      <c r="T74" s="1"/>
      <c r="U74" s="1"/>
      <c r="V74" s="7">
        <v>24</v>
      </c>
      <c r="W74" s="83">
        <v>0.18</v>
      </c>
      <c r="X74" s="83">
        <v>0.38</v>
      </c>
      <c r="Y74" s="83">
        <v>0.61</v>
      </c>
      <c r="Z74" s="83">
        <v>0.79</v>
      </c>
      <c r="AA74" s="83">
        <v>1.66</v>
      </c>
      <c r="AB74" s="83">
        <v>2.61</v>
      </c>
      <c r="AC74" s="83">
        <v>2.61</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0.81</v>
      </c>
      <c r="R75" s="83">
        <v>1.03</v>
      </c>
      <c r="S75" s="83">
        <v>0.87</v>
      </c>
      <c r="T75" s="1"/>
      <c r="U75" s="1"/>
      <c r="V75" s="7">
        <v>25</v>
      </c>
      <c r="W75" s="83">
        <v>0.18</v>
      </c>
      <c r="X75" s="83">
        <v>0.37</v>
      </c>
      <c r="Y75" s="83">
        <v>0.63</v>
      </c>
      <c r="Z75" s="83">
        <v>0.79</v>
      </c>
      <c r="AA75" s="83">
        <v>1.66</v>
      </c>
      <c r="AB75" s="83">
        <v>2.6</v>
      </c>
      <c r="AC75" s="83">
        <v>2.6</v>
      </c>
      <c r="AD75" s="1"/>
      <c r="AE75" s="1"/>
      <c r="AF75" s="7">
        <v>25</v>
      </c>
      <c r="AG75" s="83">
        <v>0.04</v>
      </c>
      <c r="AH75" s="83">
        <v>0.1</v>
      </c>
      <c r="AI75" s="83">
        <v>0.43</v>
      </c>
      <c r="AJ75" s="83">
        <v>0.28999999999999998</v>
      </c>
      <c r="AK75" s="83">
        <v>0.56000000000000005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0.78</v>
      </c>
      <c r="R76" s="83">
        <v>0.97</v>
      </c>
      <c r="S76" s="83">
        <v>0.8</v>
      </c>
      <c r="T76" s="1"/>
      <c r="U76" s="1"/>
      <c r="V76" s="7">
        <v>26</v>
      </c>
      <c r="W76" s="83">
        <v>0.17</v>
      </c>
      <c r="X76" s="83">
        <v>0.37</v>
      </c>
      <c r="Y76" s="83">
        <v>0.66</v>
      </c>
      <c r="Z76" s="83">
        <v>0.78</v>
      </c>
      <c r="AA76" s="83">
        <v>1.65</v>
      </c>
      <c r="AB76" s="83">
        <v>2.6</v>
      </c>
      <c r="AC76" s="83">
        <v>2.6</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0.75</v>
      </c>
      <c r="R77" s="83">
        <v>0.91</v>
      </c>
      <c r="S77" s="83">
        <v>0.73</v>
      </c>
      <c r="T77" s="1"/>
      <c r="U77" s="1"/>
      <c r="V77" s="7">
        <v>27</v>
      </c>
      <c r="W77" s="83">
        <v>0.17</v>
      </c>
      <c r="X77" s="83">
        <v>0.36</v>
      </c>
      <c r="Y77" s="83">
        <v>0.67</v>
      </c>
      <c r="Z77" s="83">
        <v>0.78</v>
      </c>
      <c r="AA77" s="83">
        <v>1.65</v>
      </c>
      <c r="AB77" s="83">
        <v>2.59</v>
      </c>
      <c r="AC77" s="83">
        <v>2.59</v>
      </c>
      <c r="AD77" s="1"/>
      <c r="AE77" s="1"/>
      <c r="AF77" s="7">
        <v>27</v>
      </c>
      <c r="AG77" s="83">
        <v>0.04</v>
      </c>
      <c r="AH77" s="83">
        <v>0.11</v>
      </c>
      <c r="AI77" s="83">
        <v>0.46</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0.67</v>
      </c>
      <c r="T78" s="1"/>
      <c r="U78" s="1"/>
      <c r="V78" s="7">
        <v>28</v>
      </c>
      <c r="W78" s="83">
        <v>0.17</v>
      </c>
      <c r="X78" s="83">
        <v>0.36</v>
      </c>
      <c r="Y78" s="83">
        <v>0.7</v>
      </c>
      <c r="Z78" s="83">
        <v>0.77</v>
      </c>
      <c r="AA78" s="83">
        <v>1.64</v>
      </c>
      <c r="AB78" s="83">
        <v>2.59</v>
      </c>
      <c r="AC78" s="83">
        <v>2.59</v>
      </c>
      <c r="AD78" s="1"/>
      <c r="AE78" s="1"/>
      <c r="AF78" s="7">
        <v>28</v>
      </c>
      <c r="AG78" s="83">
        <v>0.04</v>
      </c>
      <c r="AH78" s="83">
        <v>0.11</v>
      </c>
      <c r="AI78" s="83">
        <v>0.48</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0.16</v>
      </c>
      <c r="X79" s="83">
        <v>0.36</v>
      </c>
      <c r="Y79" s="83">
        <v>0.73</v>
      </c>
      <c r="Z79" s="83">
        <v>0.77</v>
      </c>
      <c r="AA79" s="83">
        <v>1.64</v>
      </c>
      <c r="AB79" s="83">
        <v>2.59</v>
      </c>
      <c r="AC79" s="83">
        <v>2.59</v>
      </c>
      <c r="AD79" s="1"/>
      <c r="AE79" s="1"/>
      <c r="AF79" s="7">
        <v>29</v>
      </c>
      <c r="AG79" s="83">
        <v>0.04</v>
      </c>
      <c r="AH79" s="83">
        <v>0.11</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0.38</v>
      </c>
      <c r="Q80" s="84">
        <v>0.67</v>
      </c>
      <c r="R80" s="84">
        <v>0.76</v>
      </c>
      <c r="S80" s="84">
        <v>0.56999999999999995</v>
      </c>
      <c r="T80" s="1"/>
      <c r="U80" s="1"/>
      <c r="V80" s="9">
        <v>30</v>
      </c>
      <c r="W80" s="84">
        <v>0.16</v>
      </c>
      <c r="X80" s="84">
        <v>0.35</v>
      </c>
      <c r="Y80" s="84">
        <v>0.75</v>
      </c>
      <c r="Z80" s="84">
        <v>0.77</v>
      </c>
      <c r="AA80" s="84">
        <v>1.64</v>
      </c>
      <c r="AB80" s="84">
        <v>2.58</v>
      </c>
      <c r="AC80" s="84">
        <v>2.58</v>
      </c>
      <c r="AD80" s="1"/>
      <c r="AE80" s="1"/>
      <c r="AF80" s="9">
        <v>30</v>
      </c>
      <c r="AG80" s="84">
        <v>0.04</v>
      </c>
      <c r="AH80" s="84">
        <v>0.12</v>
      </c>
      <c r="AI80" s="84">
        <v>0.53</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41</v>
      </c>
      <c r="C10" s="12">
        <v>0</v>
      </c>
      <c r="D10" s="4">
        <v>1</v>
      </c>
      <c r="E10" s="4">
        <v>2</v>
      </c>
      <c r="F10" s="4">
        <v>3</v>
      </c>
      <c r="G10" s="4">
        <v>4</v>
      </c>
      <c r="H10" s="4">
        <v>5</v>
      </c>
      <c r="I10" s="4">
        <v>6</v>
      </c>
      <c r="J10" s="1"/>
      <c r="K10" s="1"/>
      <c r="L10" s="14" t="s">
        <v>41</v>
      </c>
      <c r="M10" s="4">
        <v>0</v>
      </c>
      <c r="N10" s="4">
        <v>1</v>
      </c>
      <c r="O10" s="4">
        <v>2</v>
      </c>
      <c r="P10" s="4">
        <v>3</v>
      </c>
      <c r="Q10" s="4">
        <v>4</v>
      </c>
      <c r="R10" s="4">
        <v>5</v>
      </c>
      <c r="S10" s="4">
        <v>6</v>
      </c>
      <c r="T10" s="1"/>
      <c r="U10" s="1"/>
      <c r="V10" s="14" t="s">
        <v>41</v>
      </c>
      <c r="W10" s="4">
        <v>0</v>
      </c>
      <c r="X10" s="4">
        <v>1</v>
      </c>
      <c r="Y10" s="4">
        <v>2</v>
      </c>
      <c r="Z10" s="4">
        <v>3</v>
      </c>
      <c r="AA10" s="4">
        <v>4</v>
      </c>
      <c r="AB10" s="4">
        <v>5</v>
      </c>
      <c r="AC10" s="4">
        <v>6</v>
      </c>
      <c r="AD10" s="1"/>
      <c r="AE10" s="1"/>
      <c r="AF10" s="14" t="s">
        <v>41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2.37</v>
      </c>
      <c r="S11" s="82">
        <v>12.13</v>
      </c>
      <c r="T11" s="1"/>
      <c r="U11" s="141" t="s">
        <v>103</v>
      </c>
      <c r="V11" s="5">
        <v>1</v>
      </c>
      <c r="W11" s="82">
        <v>0.5</v>
      </c>
      <c r="X11" s="82">
        <v>0.63</v>
      </c>
      <c r="Y11" s="82">
        <v>0.87</v>
      </c>
      <c r="Z11" s="82">
        <v>1.6</v>
      </c>
      <c r="AA11" s="82">
        <v>2.73</v>
      </c>
      <c r="AB11" s="82">
        <v>5.84</v>
      </c>
      <c r="AC11" s="82">
        <v>12.13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2.36</v>
      </c>
      <c r="S12" s="83">
        <v>9.7899999999999991</v>
      </c>
      <c r="T12" s="1"/>
      <c r="U12" s="1"/>
      <c r="V12" s="7">
        <v>2</v>
      </c>
      <c r="W12" s="83">
        <v>0.53</v>
      </c>
      <c r="X12" s="83">
        <v>0.66</v>
      </c>
      <c r="Y12" s="83">
        <v>0.9</v>
      </c>
      <c r="Z12" s="83">
        <v>1.63</v>
      </c>
      <c r="AA12" s="83">
        <v>2.76</v>
      </c>
      <c r="AB12" s="83">
        <v>5.87</v>
      </c>
      <c r="AC12" s="83">
        <v>9.7899999999999991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2.31</v>
      </c>
      <c r="S13" s="83">
        <v>8.01</v>
      </c>
      <c r="T13" s="1"/>
      <c r="U13" s="1"/>
      <c r="V13" s="7">
        <v>3</v>
      </c>
      <c r="W13" s="83">
        <v>0.56999999999999995</v>
      </c>
      <c r="X13" s="83">
        <v>0.71</v>
      </c>
      <c r="Y13" s="83">
        <v>0.94</v>
      </c>
      <c r="Z13" s="83">
        <v>1.59</v>
      </c>
      <c r="AA13" s="83">
        <v>2.75</v>
      </c>
      <c r="AB13" s="83">
        <v>5.86</v>
      </c>
      <c r="AC13" s="83">
        <v>8.01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2.2400000000000002</v>
      </c>
      <c r="S14" s="83">
        <v>6.65</v>
      </c>
      <c r="T14" s="1"/>
      <c r="U14" s="1"/>
      <c r="V14" s="7">
        <v>4</v>
      </c>
      <c r="W14" s="83">
        <v>0.59</v>
      </c>
      <c r="X14" s="83">
        <v>0.75</v>
      </c>
      <c r="Y14" s="83">
        <v>0.98</v>
      </c>
      <c r="Z14" s="83">
        <v>1.62</v>
      </c>
      <c r="AA14" s="83">
        <v>2.75</v>
      </c>
      <c r="AB14" s="83">
        <v>5.86</v>
      </c>
      <c r="AC14" s="83">
        <v>6.65</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2.15</v>
      </c>
      <c r="S15" s="83">
        <v>5.61</v>
      </c>
      <c r="T15" s="1"/>
      <c r="U15" s="1"/>
      <c r="V15" s="7">
        <v>5</v>
      </c>
      <c r="W15" s="83">
        <v>0.61</v>
      </c>
      <c r="X15" s="83">
        <v>0.78</v>
      </c>
      <c r="Y15" s="83">
        <v>1.04</v>
      </c>
      <c r="Z15" s="83">
        <v>1.66</v>
      </c>
      <c r="AA15" s="83">
        <v>2.76</v>
      </c>
      <c r="AB15" s="83">
        <v>5.87</v>
      </c>
      <c r="AC15" s="83">
        <v>5.87</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0.85</v>
      </c>
      <c r="R16" s="83">
        <v>2.06</v>
      </c>
      <c r="S16" s="83">
        <v>4.79</v>
      </c>
      <c r="T16" s="1"/>
      <c r="U16" s="1"/>
      <c r="V16" s="7">
        <v>6</v>
      </c>
      <c r="W16" s="83">
        <v>0.63</v>
      </c>
      <c r="X16" s="83">
        <v>0.81</v>
      </c>
      <c r="Y16" s="83">
        <v>1.08</v>
      </c>
      <c r="Z16" s="83">
        <v>1.72</v>
      </c>
      <c r="AA16" s="83">
        <v>2.76</v>
      </c>
      <c r="AB16" s="83">
        <v>5.87</v>
      </c>
      <c r="AC16" s="83">
        <v>5.87</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0.86</v>
      </c>
      <c r="R17" s="83">
        <v>1.97</v>
      </c>
      <c r="S17" s="83">
        <v>4.1500000000000004</v>
      </c>
      <c r="T17" s="1"/>
      <c r="U17" s="1"/>
      <c r="V17" s="7">
        <v>7</v>
      </c>
      <c r="W17" s="83">
        <v>0.64</v>
      </c>
      <c r="X17" s="83">
        <v>0.83</v>
      </c>
      <c r="Y17" s="83">
        <v>1.0900000000000001</v>
      </c>
      <c r="Z17" s="83">
        <v>1.74</v>
      </c>
      <c r="AA17" s="83">
        <v>2.76</v>
      </c>
      <c r="AB17" s="83">
        <v>5.87</v>
      </c>
      <c r="AC17" s="83">
        <v>5.87</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0.86</v>
      </c>
      <c r="R18" s="83">
        <v>1.87</v>
      </c>
      <c r="S18" s="83">
        <v>3.63</v>
      </c>
      <c r="T18" s="1"/>
      <c r="U18" s="1"/>
      <c r="V18" s="7">
        <v>8</v>
      </c>
      <c r="W18" s="83">
        <v>0.63</v>
      </c>
      <c r="X18" s="83">
        <v>0.83</v>
      </c>
      <c r="Y18" s="83">
        <v>1.0900000000000001</v>
      </c>
      <c r="Z18" s="83">
        <v>1.73</v>
      </c>
      <c r="AA18" s="83">
        <v>2.76</v>
      </c>
      <c r="AB18" s="83">
        <v>5.87</v>
      </c>
      <c r="AC18" s="83">
        <v>5.87</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0.85</v>
      </c>
      <c r="R19" s="83">
        <v>1.78</v>
      </c>
      <c r="S19" s="83">
        <v>3.2</v>
      </c>
      <c r="T19" s="1"/>
      <c r="U19" s="1"/>
      <c r="V19" s="7">
        <v>9</v>
      </c>
      <c r="W19" s="83">
        <v>0.64</v>
      </c>
      <c r="X19" s="83">
        <v>0.84</v>
      </c>
      <c r="Y19" s="83">
        <v>1.0900000000000001</v>
      </c>
      <c r="Z19" s="83">
        <v>1.72</v>
      </c>
      <c r="AA19" s="83">
        <v>2.76</v>
      </c>
      <c r="AB19" s="83">
        <v>5.87</v>
      </c>
      <c r="AC19" s="83">
        <v>5.87</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0.84</v>
      </c>
      <c r="R20" s="83">
        <v>1.69</v>
      </c>
      <c r="S20" s="83">
        <v>2.85</v>
      </c>
      <c r="T20" s="1"/>
      <c r="U20" s="1"/>
      <c r="V20" s="7">
        <v>10</v>
      </c>
      <c r="W20" s="83">
        <v>0.64</v>
      </c>
      <c r="X20" s="83">
        <v>0.85</v>
      </c>
      <c r="Y20" s="83">
        <v>1.0900000000000001</v>
      </c>
      <c r="Z20" s="83">
        <v>1.72</v>
      </c>
      <c r="AA20" s="83">
        <v>2.76</v>
      </c>
      <c r="AB20" s="83">
        <v>5.87</v>
      </c>
      <c r="AC20" s="83">
        <v>5.87</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0.25</v>
      </c>
      <c r="Q21" s="83">
        <v>0.83</v>
      </c>
      <c r="R21" s="83">
        <v>1.6</v>
      </c>
      <c r="S21" s="83">
        <v>2.5499999999999998</v>
      </c>
      <c r="T21" s="1"/>
      <c r="U21" s="1"/>
      <c r="V21" s="7">
        <v>11</v>
      </c>
      <c r="W21" s="83">
        <v>0.64</v>
      </c>
      <c r="X21" s="83">
        <v>0.86</v>
      </c>
      <c r="Y21" s="83">
        <v>1.0900000000000001</v>
      </c>
      <c r="Z21" s="83">
        <v>1.72</v>
      </c>
      <c r="AA21" s="83">
        <v>2.75</v>
      </c>
      <c r="AB21" s="83">
        <v>5.86</v>
      </c>
      <c r="AC21" s="83">
        <v>5.86</v>
      </c>
      <c r="AD21" s="1"/>
      <c r="AE21" s="1"/>
      <c r="AF21" s="7">
        <v>11</v>
      </c>
      <c r="AG21" s="83">
        <v>0.05</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0.1</v>
      </c>
      <c r="P22" s="83">
        <v>0.25</v>
      </c>
      <c r="Q22" s="83">
        <v>0.81</v>
      </c>
      <c r="R22" s="83">
        <v>1.52</v>
      </c>
      <c r="S22" s="83">
        <v>2.2999999999999998</v>
      </c>
      <c r="T22" s="1"/>
      <c r="U22" s="1"/>
      <c r="V22" s="7">
        <v>12</v>
      </c>
      <c r="W22" s="83">
        <v>0.64</v>
      </c>
      <c r="X22" s="83">
        <v>0.86</v>
      </c>
      <c r="Y22" s="83">
        <v>1.08</v>
      </c>
      <c r="Z22" s="83">
        <v>1.71</v>
      </c>
      <c r="AA22" s="83">
        <v>2.75</v>
      </c>
      <c r="AB22" s="83">
        <v>5.86</v>
      </c>
      <c r="AC22" s="83">
        <v>5.86</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0.25</v>
      </c>
      <c r="Q23" s="83">
        <v>0.79</v>
      </c>
      <c r="R23" s="83">
        <v>1.44</v>
      </c>
      <c r="S23" s="83">
        <v>2.08</v>
      </c>
      <c r="T23" s="1"/>
      <c r="U23" s="1"/>
      <c r="V23" s="7">
        <v>13</v>
      </c>
      <c r="W23" s="83">
        <v>0.64</v>
      </c>
      <c r="X23" s="83">
        <v>0.86</v>
      </c>
      <c r="Y23" s="83">
        <v>1.08</v>
      </c>
      <c r="Z23" s="83">
        <v>1.7</v>
      </c>
      <c r="AA23" s="83">
        <v>2.74</v>
      </c>
      <c r="AB23" s="83">
        <v>5.85</v>
      </c>
      <c r="AC23" s="83">
        <v>5.85</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0.26</v>
      </c>
      <c r="Q24" s="83">
        <v>0.77</v>
      </c>
      <c r="R24" s="83">
        <v>1.36</v>
      </c>
      <c r="S24" s="83">
        <v>1.88</v>
      </c>
      <c r="T24" s="1"/>
      <c r="U24" s="1"/>
      <c r="V24" s="7">
        <v>14</v>
      </c>
      <c r="W24" s="83">
        <v>0.63</v>
      </c>
      <c r="X24" s="83">
        <v>0.85</v>
      </c>
      <c r="Y24" s="83">
        <v>1.07</v>
      </c>
      <c r="Z24" s="83">
        <v>1.69</v>
      </c>
      <c r="AA24" s="83">
        <v>2.73</v>
      </c>
      <c r="AB24" s="83">
        <v>5.84</v>
      </c>
      <c r="AC24" s="83">
        <v>5.84</v>
      </c>
      <c r="AD24" s="1"/>
      <c r="AE24" s="1"/>
      <c r="AF24" s="7">
        <v>14</v>
      </c>
      <c r="AG24" s="83">
        <v>0.06</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0.26</v>
      </c>
      <c r="Q25" s="83">
        <v>0.75</v>
      </c>
      <c r="R25" s="83">
        <v>1.29</v>
      </c>
      <c r="S25" s="83">
        <v>1.72</v>
      </c>
      <c r="T25" s="1"/>
      <c r="U25" s="1"/>
      <c r="V25" s="7">
        <v>15</v>
      </c>
      <c r="W25" s="83">
        <v>0.62</v>
      </c>
      <c r="X25" s="83">
        <v>0.85</v>
      </c>
      <c r="Y25" s="83">
        <v>1.06</v>
      </c>
      <c r="Z25" s="83">
        <v>1.69</v>
      </c>
      <c r="AA25" s="83">
        <v>2.72</v>
      </c>
      <c r="AB25" s="83">
        <v>5.84</v>
      </c>
      <c r="AC25" s="83">
        <v>5.84</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0.73</v>
      </c>
      <c r="R26" s="83">
        <v>1.22</v>
      </c>
      <c r="S26" s="83">
        <v>1.57</v>
      </c>
      <c r="T26" s="1"/>
      <c r="U26" s="1"/>
      <c r="V26" s="7">
        <v>16</v>
      </c>
      <c r="W26" s="83">
        <v>0.62</v>
      </c>
      <c r="X26" s="83">
        <v>0.84</v>
      </c>
      <c r="Y26" s="83">
        <v>1.05</v>
      </c>
      <c r="Z26" s="83">
        <v>1.68</v>
      </c>
      <c r="AA26" s="83">
        <v>2.72</v>
      </c>
      <c r="AB26" s="83">
        <v>5.83</v>
      </c>
      <c r="AC26" s="83">
        <v>5.83</v>
      </c>
      <c r="AD26" s="1"/>
      <c r="AE26" s="1"/>
      <c r="AF26" s="7">
        <v>16</v>
      </c>
      <c r="AG26" s="83">
        <v>0.08</v>
      </c>
      <c r="AH26" s="83">
        <v>0.09</v>
      </c>
      <c r="AI26" s="83">
        <v>0.17</v>
      </c>
      <c r="AJ26" s="83">
        <v>0.18</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0.71</v>
      </c>
      <c r="R27" s="83">
        <v>1.1499999999999999</v>
      </c>
      <c r="S27" s="83">
        <v>1.44</v>
      </c>
      <c r="T27" s="1"/>
      <c r="U27" s="1"/>
      <c r="V27" s="7">
        <v>17</v>
      </c>
      <c r="W27" s="83">
        <v>0.61</v>
      </c>
      <c r="X27" s="83">
        <v>0.83</v>
      </c>
      <c r="Y27" s="83">
        <v>1.05</v>
      </c>
      <c r="Z27" s="83">
        <v>1.67</v>
      </c>
      <c r="AA27" s="83">
        <v>2.71</v>
      </c>
      <c r="AB27" s="83">
        <v>5.82</v>
      </c>
      <c r="AC27" s="83">
        <v>5.82</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0.69</v>
      </c>
      <c r="R28" s="83">
        <v>1.0900000000000001</v>
      </c>
      <c r="S28" s="83">
        <v>1.32</v>
      </c>
      <c r="T28" s="1"/>
      <c r="U28" s="1"/>
      <c r="V28" s="7">
        <v>18</v>
      </c>
      <c r="W28" s="83">
        <v>0.6</v>
      </c>
      <c r="X28" s="83">
        <v>0.83</v>
      </c>
      <c r="Y28" s="83">
        <v>1.04</v>
      </c>
      <c r="Z28" s="83">
        <v>1.67</v>
      </c>
      <c r="AA28" s="83">
        <v>2.7</v>
      </c>
      <c r="AB28" s="83">
        <v>5.81</v>
      </c>
      <c r="AC28" s="83">
        <v>5.81</v>
      </c>
      <c r="AD28" s="1"/>
      <c r="AE28" s="1"/>
      <c r="AF28" s="7">
        <v>18</v>
      </c>
      <c r="AG28" s="83">
        <v>0.09</v>
      </c>
      <c r="AH28" s="83">
        <v>0.1</v>
      </c>
      <c r="AI28" s="83">
        <v>0.19</v>
      </c>
      <c r="AJ28" s="83">
        <v>0.2</v>
      </c>
      <c r="AK28" s="83">
        <v>0.44</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0.08</v>
      </c>
      <c r="O29" s="83">
        <v>0.12</v>
      </c>
      <c r="P29" s="83">
        <v>0.26</v>
      </c>
      <c r="Q29" s="83">
        <v>0.67</v>
      </c>
      <c r="R29" s="83">
        <v>1.03</v>
      </c>
      <c r="S29" s="83">
        <v>1.22</v>
      </c>
      <c r="T29" s="1"/>
      <c r="U29" s="1"/>
      <c r="V29" s="7">
        <v>19</v>
      </c>
      <c r="W29" s="83">
        <v>0.6</v>
      </c>
      <c r="X29" s="83">
        <v>0.82</v>
      </c>
      <c r="Y29" s="83">
        <v>1.03</v>
      </c>
      <c r="Z29" s="83">
        <v>1.66</v>
      </c>
      <c r="AA29" s="83">
        <v>2.7</v>
      </c>
      <c r="AB29" s="83">
        <v>5.81</v>
      </c>
      <c r="AC29" s="83">
        <v>5.81</v>
      </c>
      <c r="AD29" s="1"/>
      <c r="AE29" s="1"/>
      <c r="AF29" s="7">
        <v>19</v>
      </c>
      <c r="AG29" s="83">
        <v>0.09</v>
      </c>
      <c r="AH29" s="83">
        <v>0.11</v>
      </c>
      <c r="AI29" s="83">
        <v>0.2</v>
      </c>
      <c r="AJ29" s="83">
        <v>0.22</v>
      </c>
      <c r="AK29" s="83">
        <v>0.47</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0.26</v>
      </c>
      <c r="Q30" s="83">
        <v>0.65</v>
      </c>
      <c r="R30" s="83">
        <v>0.98</v>
      </c>
      <c r="S30" s="83">
        <v>1.1299999999999999</v>
      </c>
      <c r="T30" s="1"/>
      <c r="U30" s="1"/>
      <c r="V30" s="7">
        <v>20</v>
      </c>
      <c r="W30" s="83">
        <v>0.59</v>
      </c>
      <c r="X30" s="83">
        <v>0.81</v>
      </c>
      <c r="Y30" s="83">
        <v>1.03</v>
      </c>
      <c r="Z30" s="83">
        <v>1.65</v>
      </c>
      <c r="AA30" s="83">
        <v>2.69</v>
      </c>
      <c r="AB30" s="83">
        <v>5.8</v>
      </c>
      <c r="AC30" s="83">
        <v>5.8</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0.63</v>
      </c>
      <c r="R31" s="83">
        <v>0.93</v>
      </c>
      <c r="S31" s="83">
        <v>1.04</v>
      </c>
      <c r="T31" s="1"/>
      <c r="U31" s="1"/>
      <c r="V31" s="7">
        <v>21</v>
      </c>
      <c r="W31" s="83">
        <v>0.57999999999999996</v>
      </c>
      <c r="X31" s="83">
        <v>0.81</v>
      </c>
      <c r="Y31" s="83">
        <v>1.02</v>
      </c>
      <c r="Z31" s="83">
        <v>1.65</v>
      </c>
      <c r="AA31" s="83">
        <v>2.68</v>
      </c>
      <c r="AB31" s="83">
        <v>5.79</v>
      </c>
      <c r="AC31" s="83">
        <v>5.79</v>
      </c>
      <c r="AD31" s="1"/>
      <c r="AE31" s="1"/>
      <c r="AF31" s="7">
        <v>21</v>
      </c>
      <c r="AG31" s="83">
        <v>0.11</v>
      </c>
      <c r="AH31" s="83">
        <v>0.12</v>
      </c>
      <c r="AI31" s="83">
        <v>0.23</v>
      </c>
      <c r="AJ31" s="83">
        <v>0.24</v>
      </c>
      <c r="AK31" s="83">
        <v>0.52</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0.6</v>
      </c>
      <c r="R32" s="83">
        <v>0.88</v>
      </c>
      <c r="S32" s="83">
        <v>0.97</v>
      </c>
      <c r="T32" s="1"/>
      <c r="U32" s="1"/>
      <c r="V32" s="7">
        <v>22</v>
      </c>
      <c r="W32" s="83">
        <v>0.56999999999999995</v>
      </c>
      <c r="X32" s="83">
        <v>0.8</v>
      </c>
      <c r="Y32" s="83">
        <v>1.01</v>
      </c>
      <c r="Z32" s="83">
        <v>1.64</v>
      </c>
      <c r="AA32" s="83">
        <v>2.68</v>
      </c>
      <c r="AB32" s="83">
        <v>5.79</v>
      </c>
      <c r="AC32" s="83">
        <v>5.79</v>
      </c>
      <c r="AD32" s="1"/>
      <c r="AE32" s="1"/>
      <c r="AF32" s="7">
        <v>22</v>
      </c>
      <c r="AG32" s="83">
        <v>0.11</v>
      </c>
      <c r="AH32" s="83">
        <v>0.13</v>
      </c>
      <c r="AI32" s="83">
        <v>0.24</v>
      </c>
      <c r="AJ32" s="83">
        <v>0.26</v>
      </c>
      <c r="AK32" s="83">
        <v>0.54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0.13</v>
      </c>
      <c r="P33" s="83">
        <v>0.26</v>
      </c>
      <c r="Q33" s="83">
        <v>0.57999999999999996</v>
      </c>
      <c r="R33" s="83">
        <v>0.83</v>
      </c>
      <c r="S33" s="83">
        <v>0.9</v>
      </c>
      <c r="T33" s="1"/>
      <c r="U33" s="1"/>
      <c r="V33" s="7">
        <v>23</v>
      </c>
      <c r="W33" s="83">
        <v>0.56999999999999995</v>
      </c>
      <c r="X33" s="83">
        <v>0.79</v>
      </c>
      <c r="Y33" s="83">
        <v>1</v>
      </c>
      <c r="Z33" s="83">
        <v>1.63</v>
      </c>
      <c r="AA33" s="83">
        <v>2.67</v>
      </c>
      <c r="AB33" s="83">
        <v>5.78</v>
      </c>
      <c r="AC33" s="83">
        <v>5.78</v>
      </c>
      <c r="AD33" s="1"/>
      <c r="AE33" s="1"/>
      <c r="AF33" s="7">
        <v>23</v>
      </c>
      <c r="AG33" s="83">
        <v>0.12</v>
      </c>
      <c r="AH33" s="83">
        <v>0.13</v>
      </c>
      <c r="AI33" s="83">
        <v>0.25</v>
      </c>
      <c r="AJ33" s="83">
        <v>0.27</v>
      </c>
      <c r="AK33" s="83">
        <v>0.56999999999999995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0.56000000000000005</v>
      </c>
      <c r="R34" s="83">
        <v>0.79</v>
      </c>
      <c r="S34" s="83">
        <v>0.83</v>
      </c>
      <c r="T34" s="1"/>
      <c r="U34" s="1"/>
      <c r="V34" s="7">
        <v>24</v>
      </c>
      <c r="W34" s="83">
        <v>0.56000000000000005</v>
      </c>
      <c r="X34" s="83">
        <v>0.78</v>
      </c>
      <c r="Y34" s="83">
        <v>1</v>
      </c>
      <c r="Z34" s="83">
        <v>1.62</v>
      </c>
      <c r="AA34" s="83">
        <v>2.66</v>
      </c>
      <c r="AB34" s="83">
        <v>5.77</v>
      </c>
      <c r="AC34" s="83">
        <v>5.77</v>
      </c>
      <c r="AD34" s="1"/>
      <c r="AE34" s="1"/>
      <c r="AF34" s="7">
        <v>24</v>
      </c>
      <c r="AG34" s="83">
        <v>0.12</v>
      </c>
      <c r="AH34" s="83">
        <v>0.14000000000000001</v>
      </c>
      <c r="AI34" s="83">
        <v>0.26</v>
      </c>
      <c r="AJ34" s="83">
        <v>0.28999999999999998</v>
      </c>
      <c r="AK34" s="83">
        <v>0.59</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0.26</v>
      </c>
      <c r="Q35" s="83">
        <v>0.55000000000000004</v>
      </c>
      <c r="R35" s="83">
        <v>0.75</v>
      </c>
      <c r="S35" s="83">
        <v>0.78</v>
      </c>
      <c r="T35" s="1"/>
      <c r="U35" s="1"/>
      <c r="V35" s="7">
        <v>25</v>
      </c>
      <c r="W35" s="83">
        <v>0.55000000000000004</v>
      </c>
      <c r="X35" s="83">
        <v>0.77</v>
      </c>
      <c r="Y35" s="83">
        <v>0.99</v>
      </c>
      <c r="Z35" s="83">
        <v>1.61</v>
      </c>
      <c r="AA35" s="83">
        <v>2.65</v>
      </c>
      <c r="AB35" s="83">
        <v>5.76</v>
      </c>
      <c r="AC35" s="83">
        <v>5.76</v>
      </c>
      <c r="AD35" s="1"/>
      <c r="AE35" s="1"/>
      <c r="AF35" s="7">
        <v>25</v>
      </c>
      <c r="AG35" s="83">
        <v>0.13</v>
      </c>
      <c r="AH35" s="83">
        <v>0.14000000000000001</v>
      </c>
      <c r="AI35" s="83">
        <v>0.27</v>
      </c>
      <c r="AJ35" s="83">
        <v>0.3</v>
      </c>
      <c r="AK35" s="83">
        <v>0.61</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0.13</v>
      </c>
      <c r="P36" s="83">
        <v>0.26</v>
      </c>
      <c r="Q36" s="83">
        <v>0.53</v>
      </c>
      <c r="R36" s="83">
        <v>0.71</v>
      </c>
      <c r="S36" s="83">
        <v>0.72</v>
      </c>
      <c r="T36" s="1"/>
      <c r="U36" s="1"/>
      <c r="V36" s="7">
        <v>26</v>
      </c>
      <c r="W36" s="83">
        <v>0.54</v>
      </c>
      <c r="X36" s="83">
        <v>0.76</v>
      </c>
      <c r="Y36" s="83">
        <v>0.98</v>
      </c>
      <c r="Z36" s="83">
        <v>1.6</v>
      </c>
      <c r="AA36" s="83">
        <v>2.64</v>
      </c>
      <c r="AB36" s="83">
        <v>5.75</v>
      </c>
      <c r="AC36" s="83">
        <v>5.75</v>
      </c>
      <c r="AD36" s="1"/>
      <c r="AE36" s="1"/>
      <c r="AF36" s="7">
        <v>26</v>
      </c>
      <c r="AG36" s="83">
        <v>0.13</v>
      </c>
      <c r="AH36" s="83">
        <v>0.15</v>
      </c>
      <c r="AI36" s="83">
        <v>0.28000000000000003</v>
      </c>
      <c r="AJ36" s="83">
        <v>0.31</v>
      </c>
      <c r="AK36" s="83">
        <v>0.63</v>
      </c>
      <c r="AL36" s="83">
        <v>0.27</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0.51</v>
      </c>
      <c r="R37" s="83">
        <v>0.68</v>
      </c>
      <c r="S37" s="83">
        <v>0.68</v>
      </c>
      <c r="T37" s="1"/>
      <c r="U37" s="1"/>
      <c r="V37" s="7">
        <v>27</v>
      </c>
      <c r="W37" s="83">
        <v>0.53</v>
      </c>
      <c r="X37" s="83">
        <v>0.75</v>
      </c>
      <c r="Y37" s="83">
        <v>0.97</v>
      </c>
      <c r="Z37" s="83">
        <v>1.59</v>
      </c>
      <c r="AA37" s="83">
        <v>2.63</v>
      </c>
      <c r="AB37" s="83">
        <v>5.74</v>
      </c>
      <c r="AC37" s="83">
        <v>5.74</v>
      </c>
      <c r="AD37" s="1"/>
      <c r="AE37" s="1"/>
      <c r="AF37" s="7">
        <v>27</v>
      </c>
      <c r="AG37" s="83">
        <v>0.14000000000000001</v>
      </c>
      <c r="AH37" s="83">
        <v>0.16</v>
      </c>
      <c r="AI37" s="83">
        <v>0.28999999999999998</v>
      </c>
      <c r="AJ37" s="83">
        <v>0.33</v>
      </c>
      <c r="AK37" s="83">
        <v>0.64</v>
      </c>
      <c r="AL37" s="83">
        <v>0.28999999999999998</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0.49</v>
      </c>
      <c r="R38" s="83">
        <v>0.64</v>
      </c>
      <c r="S38" s="83">
        <v>0.63</v>
      </c>
      <c r="T38" s="1"/>
      <c r="U38" s="1"/>
      <c r="V38" s="7">
        <v>28</v>
      </c>
      <c r="W38" s="83">
        <v>0.52</v>
      </c>
      <c r="X38" s="83">
        <v>0.74</v>
      </c>
      <c r="Y38" s="83">
        <v>0.96</v>
      </c>
      <c r="Z38" s="83">
        <v>1.58</v>
      </c>
      <c r="AA38" s="83">
        <v>2.62</v>
      </c>
      <c r="AB38" s="83">
        <v>5.73</v>
      </c>
      <c r="AC38" s="83">
        <v>5.73</v>
      </c>
      <c r="AD38" s="1"/>
      <c r="AE38" s="1"/>
      <c r="AF38" s="7">
        <v>28</v>
      </c>
      <c r="AG38" s="83">
        <v>0.14000000000000001</v>
      </c>
      <c r="AH38" s="83">
        <v>0.16</v>
      </c>
      <c r="AI38" s="83">
        <v>0.3</v>
      </c>
      <c r="AJ38" s="83">
        <v>0.34</v>
      </c>
      <c r="AK38" s="83">
        <v>0.66</v>
      </c>
      <c r="AL38" s="83">
        <v>0.3</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0.25</v>
      </c>
      <c r="Q39" s="83">
        <v>0.47</v>
      </c>
      <c r="R39" s="83">
        <v>0.61</v>
      </c>
      <c r="S39" s="83">
        <v>0.59</v>
      </c>
      <c r="T39" s="1"/>
      <c r="U39" s="1"/>
      <c r="V39" s="7">
        <v>29</v>
      </c>
      <c r="W39" s="83">
        <v>0.51</v>
      </c>
      <c r="X39" s="83">
        <v>0.73</v>
      </c>
      <c r="Y39" s="83">
        <v>0.95</v>
      </c>
      <c r="Z39" s="83">
        <v>1.57</v>
      </c>
      <c r="AA39" s="83">
        <v>2.61</v>
      </c>
      <c r="AB39" s="83">
        <v>5.72</v>
      </c>
      <c r="AC39" s="83">
        <v>5.72</v>
      </c>
      <c r="AD39" s="1"/>
      <c r="AE39" s="1"/>
      <c r="AF39" s="7">
        <v>29</v>
      </c>
      <c r="AG39" s="83">
        <v>0.15</v>
      </c>
      <c r="AH39" s="83">
        <v>0.17</v>
      </c>
      <c r="AI39" s="83">
        <v>0.31</v>
      </c>
      <c r="AJ39" s="83">
        <v>0.35</v>
      </c>
      <c r="AK39" s="83">
        <v>0.68</v>
      </c>
      <c r="AL39" s="83">
        <v>0.32</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0.25</v>
      </c>
      <c r="Q40" s="84">
        <v>0.46</v>
      </c>
      <c r="R40" s="84">
        <v>0.57999999999999996</v>
      </c>
      <c r="S40" s="84">
        <v>0.56000000000000005</v>
      </c>
      <c r="T40" s="1"/>
      <c r="U40" s="1"/>
      <c r="V40" s="9">
        <v>30</v>
      </c>
      <c r="W40" s="84">
        <v>0.5</v>
      </c>
      <c r="X40" s="84">
        <v>0.73</v>
      </c>
      <c r="Y40" s="84">
        <v>0.94</v>
      </c>
      <c r="Z40" s="84">
        <v>1.57</v>
      </c>
      <c r="AA40" s="84">
        <v>2.6</v>
      </c>
      <c r="AB40" s="84">
        <v>5.71</v>
      </c>
      <c r="AC40" s="84">
        <v>5.71</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41</v>
      </c>
      <c r="C50" s="12">
        <v>0</v>
      </c>
      <c r="D50" s="4">
        <v>1</v>
      </c>
      <c r="E50" s="4">
        <v>2</v>
      </c>
      <c r="F50" s="4">
        <v>3</v>
      </c>
      <c r="G50" s="4">
        <v>4</v>
      </c>
      <c r="H50" s="4">
        <v>5</v>
      </c>
      <c r="I50" s="4">
        <v>6</v>
      </c>
      <c r="J50" s="1"/>
      <c r="K50" s="1"/>
      <c r="L50" s="14" t="s">
        <v>41</v>
      </c>
      <c r="M50" s="4">
        <v>0</v>
      </c>
      <c r="N50" s="4">
        <v>1</v>
      </c>
      <c r="O50" s="4">
        <v>2</v>
      </c>
      <c r="P50" s="4">
        <v>3</v>
      </c>
      <c r="Q50" s="4">
        <v>4</v>
      </c>
      <c r="R50" s="4">
        <v>5</v>
      </c>
      <c r="S50" s="4">
        <v>6</v>
      </c>
      <c r="T50" s="1"/>
      <c r="U50" s="1"/>
      <c r="V50" s="14" t="s">
        <v>41</v>
      </c>
      <c r="W50" s="4">
        <v>0</v>
      </c>
      <c r="X50" s="4">
        <v>1</v>
      </c>
      <c r="Y50" s="4">
        <v>2</v>
      </c>
      <c r="Z50" s="4">
        <v>3</v>
      </c>
      <c r="AA50" s="4">
        <v>4</v>
      </c>
      <c r="AB50" s="4">
        <v>5</v>
      </c>
      <c r="AC50" s="4">
        <v>6</v>
      </c>
      <c r="AD50" s="1"/>
      <c r="AE50" s="1"/>
      <c r="AF50" s="14" t="s">
        <v>41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0.5</v>
      </c>
      <c r="R51" s="82">
        <v>3.02</v>
      </c>
      <c r="S51" s="82">
        <v>31.97</v>
      </c>
      <c r="T51" s="1"/>
      <c r="U51" s="140" t="s">
        <v>103</v>
      </c>
      <c r="V51" s="5">
        <v>1</v>
      </c>
      <c r="W51" s="82">
        <v>0.45</v>
      </c>
      <c r="X51" s="82">
        <v>0.57999999999999996</v>
      </c>
      <c r="Y51" s="82">
        <v>0.64</v>
      </c>
      <c r="Z51" s="82">
        <v>0.86</v>
      </c>
      <c r="AA51" s="82">
        <v>2.0499999999999998</v>
      </c>
      <c r="AB51" s="82">
        <v>3.02</v>
      </c>
      <c r="AC51" s="82">
        <v>31.97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3.48</v>
      </c>
      <c r="S52" s="83">
        <v>23.81</v>
      </c>
      <c r="T52" s="1"/>
      <c r="U52" s="1"/>
      <c r="V52" s="7">
        <v>2</v>
      </c>
      <c r="W52" s="83">
        <v>0.48</v>
      </c>
      <c r="X52" s="83">
        <v>0.61</v>
      </c>
      <c r="Y52" s="83">
        <v>0.67</v>
      </c>
      <c r="Z52" s="83">
        <v>0.89</v>
      </c>
      <c r="AA52" s="83">
        <v>2.08</v>
      </c>
      <c r="AB52" s="83">
        <v>3.48</v>
      </c>
      <c r="AC52" s="83">
        <v>23.81</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3.65</v>
      </c>
      <c r="S53" s="83">
        <v>17.96</v>
      </c>
      <c r="T53" s="1"/>
      <c r="U53" s="1"/>
      <c r="V53" s="7">
        <v>3</v>
      </c>
      <c r="W53" s="83">
        <v>0.5</v>
      </c>
      <c r="X53" s="83">
        <v>0.64</v>
      </c>
      <c r="Y53" s="83">
        <v>0.72</v>
      </c>
      <c r="Z53" s="83">
        <v>0.97</v>
      </c>
      <c r="AA53" s="83">
        <v>2.06</v>
      </c>
      <c r="AB53" s="83">
        <v>3.65</v>
      </c>
      <c r="AC53" s="83">
        <v>17.96</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0.84</v>
      </c>
      <c r="R54" s="83">
        <v>3.67</v>
      </c>
      <c r="S54" s="83">
        <v>13.88</v>
      </c>
      <c r="T54" s="1"/>
      <c r="U54" s="1"/>
      <c r="V54" s="7">
        <v>4</v>
      </c>
      <c r="W54" s="83">
        <v>0.52</v>
      </c>
      <c r="X54" s="83">
        <v>0.66</v>
      </c>
      <c r="Y54" s="83">
        <v>0.76</v>
      </c>
      <c r="Z54" s="83">
        <v>1.02</v>
      </c>
      <c r="AA54" s="83">
        <v>2.0499999999999998</v>
      </c>
      <c r="AB54" s="83">
        <v>3.67</v>
      </c>
      <c r="AC54" s="83">
        <v>13.88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0.93</v>
      </c>
      <c r="R55" s="83">
        <v>3.6</v>
      </c>
      <c r="S55" s="83">
        <v>11</v>
      </c>
      <c r="T55" s="1"/>
      <c r="U55" s="1"/>
      <c r="V55" s="7">
        <v>5</v>
      </c>
      <c r="W55" s="83">
        <v>0.53</v>
      </c>
      <c r="X55" s="83">
        <v>0.69</v>
      </c>
      <c r="Y55" s="83">
        <v>0.8</v>
      </c>
      <c r="Z55" s="83">
        <v>1.04</v>
      </c>
      <c r="AA55" s="83">
        <v>2.0499999999999998</v>
      </c>
      <c r="AB55" s="83">
        <v>3.6</v>
      </c>
      <c r="AC55" s="83">
        <v>11</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0.21</v>
      </c>
      <c r="Q56" s="83">
        <v>1</v>
      </c>
      <c r="R56" s="83">
        <v>3.47</v>
      </c>
      <c r="S56" s="83">
        <v>8.92</v>
      </c>
      <c r="T56" s="1"/>
      <c r="U56" s="1"/>
      <c r="V56" s="7">
        <v>6</v>
      </c>
      <c r="W56" s="83">
        <v>0.55000000000000004</v>
      </c>
      <c r="X56" s="83">
        <v>0.72</v>
      </c>
      <c r="Y56" s="83">
        <v>0.83</v>
      </c>
      <c r="Z56" s="83">
        <v>1.08</v>
      </c>
      <c r="AA56" s="83">
        <v>2.06</v>
      </c>
      <c r="AB56" s="83">
        <v>3.47</v>
      </c>
      <c r="AC56" s="83">
        <v>8.92</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1.05</v>
      </c>
      <c r="R57" s="83">
        <v>3.32</v>
      </c>
      <c r="S57" s="83">
        <v>7.38</v>
      </c>
      <c r="T57" s="1"/>
      <c r="U57" s="1"/>
      <c r="V57" s="7">
        <v>7</v>
      </c>
      <c r="W57" s="83">
        <v>0.56999999999999995</v>
      </c>
      <c r="X57" s="83">
        <v>0.74</v>
      </c>
      <c r="Y57" s="83">
        <v>0.85</v>
      </c>
      <c r="Z57" s="83">
        <v>1.1000000000000001</v>
      </c>
      <c r="AA57" s="83">
        <v>2.06</v>
      </c>
      <c r="AB57" s="83">
        <v>3.32</v>
      </c>
      <c r="AC57" s="83">
        <v>7.38</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0.25</v>
      </c>
      <c r="Q58" s="83">
        <v>1.0900000000000001</v>
      </c>
      <c r="R58" s="83">
        <v>3.15</v>
      </c>
      <c r="S58" s="83">
        <v>6.2</v>
      </c>
      <c r="T58" s="1"/>
      <c r="U58" s="1"/>
      <c r="V58" s="7">
        <v>8</v>
      </c>
      <c r="W58" s="83">
        <v>0.56000000000000005</v>
      </c>
      <c r="X58" s="83">
        <v>0.75</v>
      </c>
      <c r="Y58" s="83">
        <v>0.86</v>
      </c>
      <c r="Z58" s="83">
        <v>1.1200000000000001</v>
      </c>
      <c r="AA58" s="83">
        <v>2.0499999999999998</v>
      </c>
      <c r="AB58" s="83">
        <v>3.15</v>
      </c>
      <c r="AC58" s="83">
        <v>6.2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1.1200000000000001</v>
      </c>
      <c r="R59" s="83">
        <v>2.98</v>
      </c>
      <c r="S59" s="83">
        <v>5.29</v>
      </c>
      <c r="T59" s="1"/>
      <c r="U59" s="1"/>
      <c r="V59" s="7">
        <v>9</v>
      </c>
      <c r="W59" s="83">
        <v>0.56999999999999995</v>
      </c>
      <c r="X59" s="83">
        <v>0.76</v>
      </c>
      <c r="Y59" s="83">
        <v>0.87</v>
      </c>
      <c r="Z59" s="83">
        <v>1.1499999999999999</v>
      </c>
      <c r="AA59" s="83">
        <v>2.0499999999999998</v>
      </c>
      <c r="AB59" s="83">
        <v>3</v>
      </c>
      <c r="AC59" s="83">
        <v>5.29</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1.1399999999999999</v>
      </c>
      <c r="R60" s="83">
        <v>2.81</v>
      </c>
      <c r="S60" s="83">
        <v>4.55</v>
      </c>
      <c r="T60" s="1"/>
      <c r="U60" s="1"/>
      <c r="V60" s="7">
        <v>10</v>
      </c>
      <c r="W60" s="83">
        <v>0.56999999999999995</v>
      </c>
      <c r="X60" s="83">
        <v>0.76</v>
      </c>
      <c r="Y60" s="83">
        <v>0.89</v>
      </c>
      <c r="Z60" s="83">
        <v>1.17</v>
      </c>
      <c r="AA60" s="83">
        <v>2.0499999999999998</v>
      </c>
      <c r="AB60" s="83">
        <v>3</v>
      </c>
      <c r="AC60" s="83">
        <v>4.55</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0.3</v>
      </c>
      <c r="Q61" s="83">
        <v>1.1499999999999999</v>
      </c>
      <c r="R61" s="83">
        <v>2.64</v>
      </c>
      <c r="S61" s="83">
        <v>3.95</v>
      </c>
      <c r="T61" s="1"/>
      <c r="U61" s="1"/>
      <c r="V61" s="7">
        <v>11</v>
      </c>
      <c r="W61" s="83">
        <v>0.56999999999999995</v>
      </c>
      <c r="X61" s="83">
        <v>0.76</v>
      </c>
      <c r="Y61" s="83">
        <v>0.89</v>
      </c>
      <c r="Z61" s="83">
        <v>1.18</v>
      </c>
      <c r="AA61" s="83">
        <v>2.0499999999999998</v>
      </c>
      <c r="AB61" s="83">
        <v>2.99</v>
      </c>
      <c r="AC61" s="83">
        <v>3.95</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1.1499999999999999</v>
      </c>
      <c r="R62" s="83">
        <v>2.48</v>
      </c>
      <c r="S62" s="83">
        <v>3.46</v>
      </c>
      <c r="T62" s="1"/>
      <c r="U62" s="1"/>
      <c r="V62" s="7">
        <v>12</v>
      </c>
      <c r="W62" s="83">
        <v>0.56000000000000005</v>
      </c>
      <c r="X62" s="83">
        <v>0.76</v>
      </c>
      <c r="Y62" s="83">
        <v>0.89</v>
      </c>
      <c r="Z62" s="83">
        <v>1.17</v>
      </c>
      <c r="AA62" s="83">
        <v>2.04</v>
      </c>
      <c r="AB62" s="83">
        <v>2.99</v>
      </c>
      <c r="AC62" s="83">
        <v>3.46</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0.33</v>
      </c>
      <c r="Q63" s="83">
        <v>1.1399999999999999</v>
      </c>
      <c r="R63" s="83">
        <v>2.3199999999999998</v>
      </c>
      <c r="S63" s="83">
        <v>3.05</v>
      </c>
      <c r="T63" s="1"/>
      <c r="U63" s="1"/>
      <c r="V63" s="7">
        <v>13</v>
      </c>
      <c r="W63" s="83">
        <v>0.56000000000000005</v>
      </c>
      <c r="X63" s="83">
        <v>0.75</v>
      </c>
      <c r="Y63" s="83">
        <v>0.88</v>
      </c>
      <c r="Z63" s="83">
        <v>1.17</v>
      </c>
      <c r="AA63" s="83">
        <v>2.04</v>
      </c>
      <c r="AB63" s="83">
        <v>2.98</v>
      </c>
      <c r="AC63" s="83">
        <v>3.05</v>
      </c>
      <c r="AD63" s="1"/>
      <c r="AE63" s="1"/>
      <c r="AF63" s="7">
        <v>13</v>
      </c>
      <c r="AG63" s="83">
        <v>0.03</v>
      </c>
      <c r="AH63" s="83">
        <v>7.0000000000000007E-2</v>
      </c>
      <c r="AI63" s="83">
        <v>0.23</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0.34</v>
      </c>
      <c r="Q64" s="83">
        <v>1.1299999999999999</v>
      </c>
      <c r="R64" s="83">
        <v>2.1800000000000002</v>
      </c>
      <c r="S64" s="83">
        <v>2.7</v>
      </c>
      <c r="T64" s="1"/>
      <c r="U64" s="1"/>
      <c r="V64" s="7">
        <v>14</v>
      </c>
      <c r="W64" s="83">
        <v>0.55000000000000004</v>
      </c>
      <c r="X64" s="83">
        <v>0.74</v>
      </c>
      <c r="Y64" s="83">
        <v>0.87</v>
      </c>
      <c r="Z64" s="83">
        <v>1.1599999999999999</v>
      </c>
      <c r="AA64" s="83">
        <v>2.0299999999999998</v>
      </c>
      <c r="AB64" s="83">
        <v>2.97</v>
      </c>
      <c r="AC64" s="83">
        <v>2.97</v>
      </c>
      <c r="AD64" s="1"/>
      <c r="AE64" s="1"/>
      <c r="AF64" s="7">
        <v>14</v>
      </c>
      <c r="AG64" s="83">
        <v>0.03</v>
      </c>
      <c r="AH64" s="83">
        <v>7.0000000000000007E-2</v>
      </c>
      <c r="AI64" s="83">
        <v>0.24</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0.35</v>
      </c>
      <c r="Q65" s="83">
        <v>1.1100000000000001</v>
      </c>
      <c r="R65" s="83">
        <v>2.04</v>
      </c>
      <c r="S65" s="83">
        <v>2.4</v>
      </c>
      <c r="T65" s="1"/>
      <c r="U65" s="1"/>
      <c r="V65" s="7">
        <v>15</v>
      </c>
      <c r="W65" s="83">
        <v>0.54</v>
      </c>
      <c r="X65" s="83">
        <v>0.74</v>
      </c>
      <c r="Y65" s="83">
        <v>0.86</v>
      </c>
      <c r="Z65" s="83">
        <v>1.1499999999999999</v>
      </c>
      <c r="AA65" s="83">
        <v>2.02</v>
      </c>
      <c r="AB65" s="83">
        <v>2.96</v>
      </c>
      <c r="AC65" s="83">
        <v>2.96</v>
      </c>
      <c r="AD65" s="1"/>
      <c r="AE65" s="1"/>
      <c r="AF65" s="7">
        <v>15</v>
      </c>
      <c r="AG65" s="83">
        <v>0.04</v>
      </c>
      <c r="AH65" s="83">
        <v>7.0000000000000007E-2</v>
      </c>
      <c r="AI65" s="83">
        <v>0.26</v>
      </c>
      <c r="AJ65" s="83">
        <v>0.13</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0.36</v>
      </c>
      <c r="Q66" s="83">
        <v>1.0900000000000001</v>
      </c>
      <c r="R66" s="83">
        <v>1.91</v>
      </c>
      <c r="S66" s="83">
        <v>2.14</v>
      </c>
      <c r="T66" s="1"/>
      <c r="U66" s="1"/>
      <c r="V66" s="7">
        <v>16</v>
      </c>
      <c r="W66" s="83">
        <v>0.53</v>
      </c>
      <c r="X66" s="83">
        <v>0.73</v>
      </c>
      <c r="Y66" s="83">
        <v>0.86</v>
      </c>
      <c r="Z66" s="83">
        <v>1.1399999999999999</v>
      </c>
      <c r="AA66" s="83">
        <v>2.0099999999999998</v>
      </c>
      <c r="AB66" s="83">
        <v>2.96</v>
      </c>
      <c r="AC66" s="83">
        <v>2.96</v>
      </c>
      <c r="AD66" s="1"/>
      <c r="AE66" s="1"/>
      <c r="AF66" s="7">
        <v>16</v>
      </c>
      <c r="AG66" s="83">
        <v>0.04</v>
      </c>
      <c r="AH66" s="83">
        <v>0.08</v>
      </c>
      <c r="AI66" s="83">
        <v>0.28000000000000003</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0.37</v>
      </c>
      <c r="Q67" s="83">
        <v>1.07</v>
      </c>
      <c r="R67" s="83">
        <v>1.79</v>
      </c>
      <c r="S67" s="83">
        <v>1.92</v>
      </c>
      <c r="T67" s="1"/>
      <c r="U67" s="1"/>
      <c r="V67" s="7">
        <v>17</v>
      </c>
      <c r="W67" s="83">
        <v>0.53</v>
      </c>
      <c r="X67" s="83">
        <v>0.72</v>
      </c>
      <c r="Y67" s="83">
        <v>0.85</v>
      </c>
      <c r="Z67" s="83">
        <v>1.1399999999999999</v>
      </c>
      <c r="AA67" s="83">
        <v>2.0099999999999998</v>
      </c>
      <c r="AB67" s="83">
        <v>2.95</v>
      </c>
      <c r="AC67" s="83">
        <v>2.95</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1.04</v>
      </c>
      <c r="R68" s="83">
        <v>1.67</v>
      </c>
      <c r="S68" s="83">
        <v>1.73</v>
      </c>
      <c r="T68" s="1"/>
      <c r="U68" s="1"/>
      <c r="V68" s="7">
        <v>18</v>
      </c>
      <c r="W68" s="83">
        <v>0.52</v>
      </c>
      <c r="X68" s="83">
        <v>0.72</v>
      </c>
      <c r="Y68" s="83">
        <v>0.84</v>
      </c>
      <c r="Z68" s="83">
        <v>1.1299999999999999</v>
      </c>
      <c r="AA68" s="83">
        <v>2</v>
      </c>
      <c r="AB68" s="83">
        <v>2.94</v>
      </c>
      <c r="AC68" s="83">
        <v>2.94</v>
      </c>
      <c r="AD68" s="1"/>
      <c r="AE68" s="1"/>
      <c r="AF68" s="7">
        <v>18</v>
      </c>
      <c r="AG68" s="83">
        <v>0.04</v>
      </c>
      <c r="AH68" s="83">
        <v>0.08</v>
      </c>
      <c r="AI68" s="83">
        <v>0.31</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0.17</v>
      </c>
      <c r="P69" s="83">
        <v>0.38</v>
      </c>
      <c r="Q69" s="83">
        <v>1.01</v>
      </c>
      <c r="R69" s="83">
        <v>1.57</v>
      </c>
      <c r="S69" s="83">
        <v>1.56</v>
      </c>
      <c r="T69" s="1"/>
      <c r="U69" s="1"/>
      <c r="V69" s="7">
        <v>19</v>
      </c>
      <c r="W69" s="83">
        <v>0.51</v>
      </c>
      <c r="X69" s="83">
        <v>0.71</v>
      </c>
      <c r="Y69" s="83">
        <v>0.84</v>
      </c>
      <c r="Z69" s="83">
        <v>1.1200000000000001</v>
      </c>
      <c r="AA69" s="83">
        <v>1.99</v>
      </c>
      <c r="AB69" s="83">
        <v>2.94</v>
      </c>
      <c r="AC69" s="83">
        <v>2.94</v>
      </c>
      <c r="AD69" s="1"/>
      <c r="AE69" s="1"/>
      <c r="AF69" s="7">
        <v>19</v>
      </c>
      <c r="AG69" s="83">
        <v>0.04</v>
      </c>
      <c r="AH69" s="83">
        <v>0.09</v>
      </c>
      <c r="AI69" s="83">
        <v>0.33</v>
      </c>
      <c r="AJ69" s="83">
        <v>0.18</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0.38</v>
      </c>
      <c r="Q70" s="83">
        <v>0.98</v>
      </c>
      <c r="R70" s="83">
        <v>1.47</v>
      </c>
      <c r="S70" s="83">
        <v>1.41</v>
      </c>
      <c r="T70" s="1"/>
      <c r="U70" s="1"/>
      <c r="V70" s="7">
        <v>20</v>
      </c>
      <c r="W70" s="83">
        <v>0.51</v>
      </c>
      <c r="X70" s="83">
        <v>0.7</v>
      </c>
      <c r="Y70" s="83">
        <v>0.83</v>
      </c>
      <c r="Z70" s="83">
        <v>1.1200000000000001</v>
      </c>
      <c r="AA70" s="83">
        <v>1.99</v>
      </c>
      <c r="AB70" s="83">
        <v>2.93</v>
      </c>
      <c r="AC70" s="83">
        <v>2.93</v>
      </c>
      <c r="AD70" s="1"/>
      <c r="AE70" s="1"/>
      <c r="AF70" s="7">
        <v>20</v>
      </c>
      <c r="AG70" s="83">
        <v>0.04</v>
      </c>
      <c r="AH70" s="83">
        <v>0.09</v>
      </c>
      <c r="AI70" s="83">
        <v>0.35</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0.18</v>
      </c>
      <c r="P71" s="83">
        <v>0.39</v>
      </c>
      <c r="Q71" s="83">
        <v>0.96</v>
      </c>
      <c r="R71" s="83">
        <v>1.37</v>
      </c>
      <c r="S71" s="83">
        <v>1.28</v>
      </c>
      <c r="T71" s="1"/>
      <c r="U71" s="1"/>
      <c r="V71" s="7">
        <v>21</v>
      </c>
      <c r="W71" s="83">
        <v>0.5</v>
      </c>
      <c r="X71" s="83">
        <v>0.7</v>
      </c>
      <c r="Y71" s="83">
        <v>0.82</v>
      </c>
      <c r="Z71" s="83">
        <v>1.1100000000000001</v>
      </c>
      <c r="AA71" s="83">
        <v>1.98</v>
      </c>
      <c r="AB71" s="83">
        <v>2.92</v>
      </c>
      <c r="AC71" s="83">
        <v>2.92</v>
      </c>
      <c r="AD71" s="1"/>
      <c r="AE71" s="1"/>
      <c r="AF71" s="7">
        <v>21</v>
      </c>
      <c r="AG71" s="83">
        <v>0.04</v>
      </c>
      <c r="AH71" s="83">
        <v>0.09</v>
      </c>
      <c r="AI71" s="83">
        <v>0.36</v>
      </c>
      <c r="AJ71" s="83">
        <v>0.22</v>
      </c>
      <c r="AK71" s="83">
        <v>0.39</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0.39</v>
      </c>
      <c r="Q72" s="83">
        <v>0.92</v>
      </c>
      <c r="R72" s="83">
        <v>1.29</v>
      </c>
      <c r="S72" s="83">
        <v>1.17</v>
      </c>
      <c r="T72" s="1"/>
      <c r="U72" s="1"/>
      <c r="V72" s="7">
        <v>22</v>
      </c>
      <c r="W72" s="83">
        <v>0.49</v>
      </c>
      <c r="X72" s="83">
        <v>0.69</v>
      </c>
      <c r="Y72" s="83">
        <v>0.82</v>
      </c>
      <c r="Z72" s="83">
        <v>1.1000000000000001</v>
      </c>
      <c r="AA72" s="83">
        <v>1.97</v>
      </c>
      <c r="AB72" s="83">
        <v>2.92</v>
      </c>
      <c r="AC72" s="83">
        <v>2.92</v>
      </c>
      <c r="AD72" s="1"/>
      <c r="AE72" s="1"/>
      <c r="AF72" s="7">
        <v>22</v>
      </c>
      <c r="AG72" s="83">
        <v>0.04</v>
      </c>
      <c r="AH72" s="83">
        <v>0.09</v>
      </c>
      <c r="AI72" s="83">
        <v>0.38</v>
      </c>
      <c r="AJ72" s="83">
        <v>0.23</v>
      </c>
      <c r="AK72" s="83">
        <v>0.44</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0.39</v>
      </c>
      <c r="Q73" s="83">
        <v>0.89</v>
      </c>
      <c r="R73" s="83">
        <v>1.21</v>
      </c>
      <c r="S73" s="83">
        <v>1.06</v>
      </c>
      <c r="T73" s="1"/>
      <c r="U73" s="1"/>
      <c r="V73" s="7">
        <v>23</v>
      </c>
      <c r="W73" s="83">
        <v>0.48</v>
      </c>
      <c r="X73" s="83">
        <v>0.68</v>
      </c>
      <c r="Y73" s="83">
        <v>0.81</v>
      </c>
      <c r="Z73" s="83">
        <v>1.0900000000000001</v>
      </c>
      <c r="AA73" s="83">
        <v>1.96</v>
      </c>
      <c r="AB73" s="83">
        <v>2.91</v>
      </c>
      <c r="AC73" s="83">
        <v>2.91</v>
      </c>
      <c r="AD73" s="1"/>
      <c r="AE73" s="1"/>
      <c r="AF73" s="7">
        <v>23</v>
      </c>
      <c r="AG73" s="83">
        <v>0.04</v>
      </c>
      <c r="AH73" s="83">
        <v>0.1</v>
      </c>
      <c r="AI73" s="83">
        <v>0.4</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0.4</v>
      </c>
      <c r="Q74" s="83">
        <v>0.86</v>
      </c>
      <c r="R74" s="83">
        <v>1.1299999999999999</v>
      </c>
      <c r="S74" s="83">
        <v>0.97</v>
      </c>
      <c r="T74" s="1"/>
      <c r="U74" s="1"/>
      <c r="V74" s="7">
        <v>24</v>
      </c>
      <c r="W74" s="83">
        <v>0.47</v>
      </c>
      <c r="X74" s="83">
        <v>0.67</v>
      </c>
      <c r="Y74" s="83">
        <v>0.8</v>
      </c>
      <c r="Z74" s="83">
        <v>1.08</v>
      </c>
      <c r="AA74" s="83">
        <v>1.95</v>
      </c>
      <c r="AB74" s="83">
        <v>2.9</v>
      </c>
      <c r="AC74" s="83">
        <v>2.9</v>
      </c>
      <c r="AD74" s="1"/>
      <c r="AE74" s="1"/>
      <c r="AF74" s="7">
        <v>24</v>
      </c>
      <c r="AG74" s="83">
        <v>0.04</v>
      </c>
      <c r="AH74" s="83">
        <v>0.1</v>
      </c>
      <c r="AI74" s="83">
        <v>0.42</v>
      </c>
      <c r="AJ74" s="83">
        <v>0.27</v>
      </c>
      <c r="AK74" s="83">
        <v>0.53</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0.4</v>
      </c>
      <c r="Q75" s="83">
        <v>0.83</v>
      </c>
      <c r="R75" s="83">
        <v>1.06</v>
      </c>
      <c r="S75" s="83">
        <v>0.89</v>
      </c>
      <c r="T75" s="1"/>
      <c r="U75" s="1"/>
      <c r="V75" s="7">
        <v>25</v>
      </c>
      <c r="W75" s="83">
        <v>0.47</v>
      </c>
      <c r="X75" s="83">
        <v>0.66</v>
      </c>
      <c r="Y75" s="83">
        <v>0.79</v>
      </c>
      <c r="Z75" s="83">
        <v>1.07</v>
      </c>
      <c r="AA75" s="83">
        <v>1.94</v>
      </c>
      <c r="AB75" s="83">
        <v>2.89</v>
      </c>
      <c r="AC75" s="83">
        <v>2.89</v>
      </c>
      <c r="AD75" s="1"/>
      <c r="AE75" s="1"/>
      <c r="AF75" s="7">
        <v>25</v>
      </c>
      <c r="AG75" s="83">
        <v>0.04</v>
      </c>
      <c r="AH75" s="83">
        <v>0.1</v>
      </c>
      <c r="AI75" s="83">
        <v>0.44</v>
      </c>
      <c r="AJ75" s="83">
        <v>0.28999999999999998</v>
      </c>
      <c r="AK75" s="83">
        <v>0.57999999999999996</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0.21</v>
      </c>
      <c r="P76" s="83">
        <v>0.4</v>
      </c>
      <c r="Q76" s="83">
        <v>0.81</v>
      </c>
      <c r="R76" s="83">
        <v>1</v>
      </c>
      <c r="S76" s="83">
        <v>0.81</v>
      </c>
      <c r="T76" s="1"/>
      <c r="U76" s="1"/>
      <c r="V76" s="7">
        <v>26</v>
      </c>
      <c r="W76" s="83">
        <v>0.46</v>
      </c>
      <c r="X76" s="83">
        <v>0.65</v>
      </c>
      <c r="Y76" s="83">
        <v>0.78</v>
      </c>
      <c r="Z76" s="83">
        <v>1.07</v>
      </c>
      <c r="AA76" s="83">
        <v>1.94</v>
      </c>
      <c r="AB76" s="83">
        <v>2.88</v>
      </c>
      <c r="AC76" s="83">
        <v>2.88</v>
      </c>
      <c r="AD76" s="1"/>
      <c r="AE76" s="1"/>
      <c r="AF76" s="7">
        <v>26</v>
      </c>
      <c r="AG76" s="83">
        <v>0.04</v>
      </c>
      <c r="AH76" s="83">
        <v>0.11</v>
      </c>
      <c r="AI76" s="83">
        <v>0.46</v>
      </c>
      <c r="AJ76" s="83">
        <v>0.31</v>
      </c>
      <c r="AK76" s="83">
        <v>0.62</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0.4</v>
      </c>
      <c r="Q77" s="83">
        <v>0.78</v>
      </c>
      <c r="R77" s="83">
        <v>0.94</v>
      </c>
      <c r="S77" s="83">
        <v>0.75</v>
      </c>
      <c r="T77" s="1"/>
      <c r="U77" s="1"/>
      <c r="V77" s="7">
        <v>27</v>
      </c>
      <c r="W77" s="83">
        <v>0.45</v>
      </c>
      <c r="X77" s="83">
        <v>0.64</v>
      </c>
      <c r="Y77" s="83">
        <v>0.77</v>
      </c>
      <c r="Z77" s="83">
        <v>1.06</v>
      </c>
      <c r="AA77" s="83">
        <v>1.93</v>
      </c>
      <c r="AB77" s="83">
        <v>2.87</v>
      </c>
      <c r="AC77" s="83">
        <v>2.87</v>
      </c>
      <c r="AD77" s="1"/>
      <c r="AE77" s="1"/>
      <c r="AF77" s="7">
        <v>27</v>
      </c>
      <c r="AG77" s="83">
        <v>0.04</v>
      </c>
      <c r="AH77" s="83">
        <v>0.11</v>
      </c>
      <c r="AI77" s="83">
        <v>0.48</v>
      </c>
      <c r="AJ77" s="83">
        <v>0.33</v>
      </c>
      <c r="AK77" s="83">
        <v>0.66</v>
      </c>
      <c r="AL77" s="83">
        <v>0.26</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0.22</v>
      </c>
      <c r="P78" s="83">
        <v>0.39</v>
      </c>
      <c r="Q78" s="83">
        <v>0.75</v>
      </c>
      <c r="R78" s="83">
        <v>0.88</v>
      </c>
      <c r="S78" s="83">
        <v>0.69</v>
      </c>
      <c r="T78" s="1"/>
      <c r="U78" s="1"/>
      <c r="V78" s="7">
        <v>28</v>
      </c>
      <c r="W78" s="83">
        <v>0.44</v>
      </c>
      <c r="X78" s="83">
        <v>0.63</v>
      </c>
      <c r="Y78" s="83">
        <v>0.76</v>
      </c>
      <c r="Z78" s="83">
        <v>1.05</v>
      </c>
      <c r="AA78" s="83">
        <v>1.92</v>
      </c>
      <c r="AB78" s="83">
        <v>2.86</v>
      </c>
      <c r="AC78" s="83">
        <v>2.86</v>
      </c>
      <c r="AD78" s="1"/>
      <c r="AE78" s="1"/>
      <c r="AF78" s="7">
        <v>28</v>
      </c>
      <c r="AG78" s="83">
        <v>0.04</v>
      </c>
      <c r="AH78" s="83">
        <v>0.11</v>
      </c>
      <c r="AI78" s="83">
        <v>0.5</v>
      </c>
      <c r="AJ78" s="83">
        <v>0.35</v>
      </c>
      <c r="AK78" s="83">
        <v>0.7</v>
      </c>
      <c r="AL78" s="83">
        <v>0.28999999999999998</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0.39</v>
      </c>
      <c r="Q79" s="83">
        <v>0.72</v>
      </c>
      <c r="R79" s="83">
        <v>0.83</v>
      </c>
      <c r="S79" s="83">
        <v>0.63</v>
      </c>
      <c r="T79" s="1"/>
      <c r="U79" s="1"/>
      <c r="V79" s="7">
        <v>29</v>
      </c>
      <c r="W79" s="83">
        <v>0.43</v>
      </c>
      <c r="X79" s="83">
        <v>0.62</v>
      </c>
      <c r="Y79" s="83">
        <v>0.75</v>
      </c>
      <c r="Z79" s="83">
        <v>1.04</v>
      </c>
      <c r="AA79" s="83">
        <v>1.91</v>
      </c>
      <c r="AB79" s="83">
        <v>2.85</v>
      </c>
      <c r="AC79" s="83">
        <v>2.85</v>
      </c>
      <c r="AD79" s="1"/>
      <c r="AE79" s="1"/>
      <c r="AF79" s="7">
        <v>29</v>
      </c>
      <c r="AG79" s="83">
        <v>0.04</v>
      </c>
      <c r="AH79" s="83">
        <v>0.12</v>
      </c>
      <c r="AI79" s="83">
        <v>0.52</v>
      </c>
      <c r="AJ79" s="83">
        <v>0.38</v>
      </c>
      <c r="AK79" s="83">
        <v>0.74</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0.23</v>
      </c>
      <c r="P80" s="84">
        <v>0.39</v>
      </c>
      <c r="Q80" s="84">
        <v>0.69</v>
      </c>
      <c r="R80" s="84">
        <v>0.78</v>
      </c>
      <c r="S80" s="84">
        <v>0.57999999999999996</v>
      </c>
      <c r="T80" s="1"/>
      <c r="U80" s="1"/>
      <c r="V80" s="9">
        <v>30</v>
      </c>
      <c r="W80" s="84">
        <v>0.42</v>
      </c>
      <c r="X80" s="84">
        <v>0.62</v>
      </c>
      <c r="Y80" s="84">
        <v>0.77</v>
      </c>
      <c r="Z80" s="84">
        <v>1.03</v>
      </c>
      <c r="AA80" s="84">
        <v>1.9</v>
      </c>
      <c r="AB80" s="84">
        <v>2.84</v>
      </c>
      <c r="AC80" s="84">
        <v>2.84</v>
      </c>
      <c r="AD80" s="1"/>
      <c r="AE80" s="1"/>
      <c r="AF80" s="9">
        <v>30</v>
      </c>
      <c r="AG80" s="84">
        <v>0.04</v>
      </c>
      <c r="AH80" s="84">
        <v>0.12</v>
      </c>
      <c r="AI80" s="84">
        <v>0.54</v>
      </c>
      <c r="AJ80" s="84">
        <v>0.4</v>
      </c>
      <c r="AK80" s="84">
        <v>0.78</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45</v>
      </c>
      <c r="C10" s="12">
        <v>0</v>
      </c>
      <c r="D10" s="4">
        <v>1</v>
      </c>
      <c r="E10" s="4">
        <v>2</v>
      </c>
      <c r="F10" s="4">
        <v>3</v>
      </c>
      <c r="G10" s="4">
        <v>4</v>
      </c>
      <c r="H10" s="4">
        <v>5</v>
      </c>
      <c r="I10" s="4">
        <v>6</v>
      </c>
      <c r="J10" s="1"/>
      <c r="K10" s="1"/>
      <c r="L10" s="14" t="s">
        <v>45</v>
      </c>
      <c r="M10" s="4">
        <v>0</v>
      </c>
      <c r="N10" s="4">
        <v>1</v>
      </c>
      <c r="O10" s="4">
        <v>2</v>
      </c>
      <c r="P10" s="4">
        <v>3</v>
      </c>
      <c r="Q10" s="4">
        <v>4</v>
      </c>
      <c r="R10" s="4">
        <v>5</v>
      </c>
      <c r="S10" s="4">
        <v>6</v>
      </c>
      <c r="T10" s="1"/>
      <c r="U10" s="1"/>
      <c r="V10" s="14" t="s">
        <v>45</v>
      </c>
      <c r="W10" s="4">
        <v>0</v>
      </c>
      <c r="X10" s="4">
        <v>1</v>
      </c>
      <c r="Y10" s="4">
        <v>2</v>
      </c>
      <c r="Z10" s="4">
        <v>3</v>
      </c>
      <c r="AA10" s="4">
        <v>4</v>
      </c>
      <c r="AB10" s="4">
        <v>5</v>
      </c>
      <c r="AC10" s="4">
        <v>6</v>
      </c>
      <c r="AD10" s="1"/>
      <c r="AE10" s="1"/>
      <c r="AF10" s="14" t="s">
        <v>45</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0.71</v>
      </c>
      <c r="R11" s="82">
        <v>2.4500000000000002</v>
      </c>
      <c r="S11" s="82">
        <v>12.6</v>
      </c>
      <c r="T11" s="1"/>
      <c r="U11" s="141" t="s">
        <v>103</v>
      </c>
      <c r="V11" s="5">
        <v>1</v>
      </c>
      <c r="W11" s="82">
        <v>0.31</v>
      </c>
      <c r="X11" s="82">
        <v>0.45</v>
      </c>
      <c r="Y11" s="82">
        <v>0.69</v>
      </c>
      <c r="Z11" s="82">
        <v>1.41</v>
      </c>
      <c r="AA11" s="82">
        <v>2.54</v>
      </c>
      <c r="AB11" s="82">
        <v>5.65</v>
      </c>
      <c r="AC11" s="82">
        <v>12.6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0.77</v>
      </c>
      <c r="R12" s="83">
        <v>2.44</v>
      </c>
      <c r="S12" s="83">
        <v>10.15</v>
      </c>
      <c r="T12" s="1"/>
      <c r="U12" s="1"/>
      <c r="V12" s="7">
        <v>2</v>
      </c>
      <c r="W12" s="83">
        <v>0.32</v>
      </c>
      <c r="X12" s="83">
        <v>0.46</v>
      </c>
      <c r="Y12" s="83">
        <v>0.7</v>
      </c>
      <c r="Z12" s="83">
        <v>1.42</v>
      </c>
      <c r="AA12" s="83">
        <v>2.5499999999999998</v>
      </c>
      <c r="AB12" s="83">
        <v>5.66</v>
      </c>
      <c r="AC12" s="83">
        <v>10.15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0.82</v>
      </c>
      <c r="R13" s="83">
        <v>2.38</v>
      </c>
      <c r="S13" s="83">
        <v>8.27</v>
      </c>
      <c r="T13" s="1"/>
      <c r="U13" s="1"/>
      <c r="V13" s="7">
        <v>3</v>
      </c>
      <c r="W13" s="83">
        <v>0.33</v>
      </c>
      <c r="X13" s="83">
        <v>0.48</v>
      </c>
      <c r="Y13" s="83">
        <v>0.71</v>
      </c>
      <c r="Z13" s="83">
        <v>1.36</v>
      </c>
      <c r="AA13" s="83">
        <v>2.52</v>
      </c>
      <c r="AB13" s="83">
        <v>5.63</v>
      </c>
      <c r="AC13" s="83">
        <v>8.27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0.85</v>
      </c>
      <c r="R14" s="83">
        <v>2.2999999999999998</v>
      </c>
      <c r="S14" s="83">
        <v>6.85</v>
      </c>
      <c r="T14" s="1"/>
      <c r="U14" s="1"/>
      <c r="V14" s="7">
        <v>4</v>
      </c>
      <c r="W14" s="83">
        <v>0.34</v>
      </c>
      <c r="X14" s="83">
        <v>0.5</v>
      </c>
      <c r="Y14" s="83">
        <v>0.74</v>
      </c>
      <c r="Z14" s="83">
        <v>1.38</v>
      </c>
      <c r="AA14" s="83">
        <v>2.5099999999999998</v>
      </c>
      <c r="AB14" s="83">
        <v>5.62</v>
      </c>
      <c r="AC14" s="83">
        <v>6.85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0.86</v>
      </c>
      <c r="R15" s="83">
        <v>2.21</v>
      </c>
      <c r="S15" s="83">
        <v>5.76</v>
      </c>
      <c r="T15" s="1"/>
      <c r="U15" s="1"/>
      <c r="V15" s="7">
        <v>5</v>
      </c>
      <c r="W15" s="83">
        <v>0.35</v>
      </c>
      <c r="X15" s="83">
        <v>0.52</v>
      </c>
      <c r="Y15" s="83">
        <v>0.78</v>
      </c>
      <c r="Z15" s="83">
        <v>1.41</v>
      </c>
      <c r="AA15" s="83">
        <v>2.5</v>
      </c>
      <c r="AB15" s="83">
        <v>5.61</v>
      </c>
      <c r="AC15" s="83">
        <v>5.76</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0.21</v>
      </c>
      <c r="Q16" s="83">
        <v>0.87</v>
      </c>
      <c r="R16" s="83">
        <v>2.11</v>
      </c>
      <c r="S16" s="83">
        <v>4.91</v>
      </c>
      <c r="T16" s="1"/>
      <c r="U16" s="1"/>
      <c r="V16" s="7">
        <v>6</v>
      </c>
      <c r="W16" s="83">
        <v>0.36</v>
      </c>
      <c r="X16" s="83">
        <v>0.54</v>
      </c>
      <c r="Y16" s="83">
        <v>0.81</v>
      </c>
      <c r="Z16" s="83">
        <v>1.45</v>
      </c>
      <c r="AA16" s="83">
        <v>2.4900000000000002</v>
      </c>
      <c r="AB16" s="83">
        <v>5.6</v>
      </c>
      <c r="AC16" s="83">
        <v>5.6</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0.88</v>
      </c>
      <c r="R17" s="83">
        <v>2.0099999999999998</v>
      </c>
      <c r="S17" s="83">
        <v>4.24</v>
      </c>
      <c r="T17" s="1"/>
      <c r="U17" s="1"/>
      <c r="V17" s="7">
        <v>7</v>
      </c>
      <c r="W17" s="83">
        <v>0.36</v>
      </c>
      <c r="X17" s="83">
        <v>0.55000000000000004</v>
      </c>
      <c r="Y17" s="83">
        <v>0.82</v>
      </c>
      <c r="Z17" s="83">
        <v>1.46</v>
      </c>
      <c r="AA17" s="83">
        <v>2.48</v>
      </c>
      <c r="AB17" s="83">
        <v>5.6</v>
      </c>
      <c r="AC17" s="83">
        <v>5.6</v>
      </c>
      <c r="AD17" s="1"/>
      <c r="AE17" s="1"/>
      <c r="AF17" s="7">
        <v>7</v>
      </c>
      <c r="AG17" s="83">
        <v>0.02</v>
      </c>
      <c r="AH17" s="83">
        <v>0.04</v>
      </c>
      <c r="AI17" s="83">
        <v>0.08</v>
      </c>
      <c r="AJ17" s="83">
        <v>7.0000000000000007E-2</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0.87</v>
      </c>
      <c r="R18" s="83">
        <v>1.9</v>
      </c>
      <c r="S18" s="83">
        <v>3.7</v>
      </c>
      <c r="T18" s="1"/>
      <c r="U18" s="1"/>
      <c r="V18" s="7">
        <v>8</v>
      </c>
      <c r="W18" s="83">
        <v>0.35</v>
      </c>
      <c r="X18" s="83">
        <v>0.55000000000000004</v>
      </c>
      <c r="Y18" s="83">
        <v>0.81</v>
      </c>
      <c r="Z18" s="83">
        <v>1.44</v>
      </c>
      <c r="AA18" s="83">
        <v>2.4700000000000002</v>
      </c>
      <c r="AB18" s="83">
        <v>5.59</v>
      </c>
      <c r="AC18" s="83">
        <v>5.59</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0.24</v>
      </c>
      <c r="Q19" s="83">
        <v>0.86</v>
      </c>
      <c r="R19" s="83">
        <v>1.81</v>
      </c>
      <c r="S19" s="83">
        <v>3.26</v>
      </c>
      <c r="T19" s="1"/>
      <c r="U19" s="1"/>
      <c r="V19" s="7">
        <v>9</v>
      </c>
      <c r="W19" s="83">
        <v>0.34</v>
      </c>
      <c r="X19" s="83">
        <v>0.55000000000000004</v>
      </c>
      <c r="Y19" s="83">
        <v>0.8</v>
      </c>
      <c r="Z19" s="83">
        <v>1.43</v>
      </c>
      <c r="AA19" s="83">
        <v>2.4700000000000002</v>
      </c>
      <c r="AB19" s="83">
        <v>5.58</v>
      </c>
      <c r="AC19" s="83">
        <v>5.58</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0.85</v>
      </c>
      <c r="R20" s="83">
        <v>1.71</v>
      </c>
      <c r="S20" s="83">
        <v>2.89</v>
      </c>
      <c r="T20" s="1"/>
      <c r="U20" s="1"/>
      <c r="V20" s="7">
        <v>10</v>
      </c>
      <c r="W20" s="83">
        <v>0.34</v>
      </c>
      <c r="X20" s="83">
        <v>0.55000000000000004</v>
      </c>
      <c r="Y20" s="83">
        <v>0.79</v>
      </c>
      <c r="Z20" s="83">
        <v>1.42</v>
      </c>
      <c r="AA20" s="83">
        <v>2.46</v>
      </c>
      <c r="AB20" s="83">
        <v>5.57</v>
      </c>
      <c r="AC20" s="83">
        <v>5.57</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0.25</v>
      </c>
      <c r="Q21" s="83">
        <v>0.83</v>
      </c>
      <c r="R21" s="83">
        <v>1.62</v>
      </c>
      <c r="S21" s="83">
        <v>2.59</v>
      </c>
      <c r="T21" s="1"/>
      <c r="U21" s="1"/>
      <c r="V21" s="7">
        <v>11</v>
      </c>
      <c r="W21" s="83">
        <v>0.34</v>
      </c>
      <c r="X21" s="83">
        <v>0.56000000000000005</v>
      </c>
      <c r="Y21" s="83">
        <v>0.79</v>
      </c>
      <c r="Z21" s="83">
        <v>1.41</v>
      </c>
      <c r="AA21" s="83">
        <v>2.4500000000000002</v>
      </c>
      <c r="AB21" s="83">
        <v>5.56</v>
      </c>
      <c r="AC21" s="83">
        <v>5.56</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0.1</v>
      </c>
      <c r="P22" s="83">
        <v>0.25</v>
      </c>
      <c r="Q22" s="83">
        <v>0.82</v>
      </c>
      <c r="R22" s="83">
        <v>1.53</v>
      </c>
      <c r="S22" s="83">
        <v>2.3199999999999998</v>
      </c>
      <c r="T22" s="1"/>
      <c r="U22" s="1"/>
      <c r="V22" s="7">
        <v>12</v>
      </c>
      <c r="W22" s="83">
        <v>0.34</v>
      </c>
      <c r="X22" s="83">
        <v>0.56000000000000005</v>
      </c>
      <c r="Y22" s="83">
        <v>0.78</v>
      </c>
      <c r="Z22" s="83">
        <v>1.41</v>
      </c>
      <c r="AA22" s="83">
        <v>2.44</v>
      </c>
      <c r="AB22" s="83">
        <v>5.56</v>
      </c>
      <c r="AC22" s="83">
        <v>5.56</v>
      </c>
      <c r="AD22" s="1"/>
      <c r="AE22" s="1"/>
      <c r="AF22" s="7">
        <v>12</v>
      </c>
      <c r="AG22" s="83">
        <v>0.05</v>
      </c>
      <c r="AH22" s="83">
        <v>7.0000000000000007E-2</v>
      </c>
      <c r="AI22" s="83">
        <v>0.13</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0.26</v>
      </c>
      <c r="Q23" s="83">
        <v>0.8</v>
      </c>
      <c r="R23" s="83">
        <v>1.45</v>
      </c>
      <c r="S23" s="83">
        <v>2.1</v>
      </c>
      <c r="T23" s="1"/>
      <c r="U23" s="1"/>
      <c r="V23" s="7">
        <v>13</v>
      </c>
      <c r="W23" s="83">
        <v>0.34</v>
      </c>
      <c r="X23" s="83">
        <v>0.56000000000000005</v>
      </c>
      <c r="Y23" s="83">
        <v>0.78</v>
      </c>
      <c r="Z23" s="83">
        <v>1.4</v>
      </c>
      <c r="AA23" s="83">
        <v>2.44</v>
      </c>
      <c r="AB23" s="83">
        <v>5.55</v>
      </c>
      <c r="AC23" s="83">
        <v>5.55</v>
      </c>
      <c r="AD23" s="1"/>
      <c r="AE23" s="1"/>
      <c r="AF23" s="7">
        <v>13</v>
      </c>
      <c r="AG23" s="83">
        <v>0.06</v>
      </c>
      <c r="AH23" s="83">
        <v>0.08</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0.26</v>
      </c>
      <c r="Q24" s="83">
        <v>0.78</v>
      </c>
      <c r="R24" s="83">
        <v>1.37</v>
      </c>
      <c r="S24" s="83">
        <v>1.9</v>
      </c>
      <c r="T24" s="1"/>
      <c r="U24" s="1"/>
      <c r="V24" s="7">
        <v>14</v>
      </c>
      <c r="W24" s="83">
        <v>0.33</v>
      </c>
      <c r="X24" s="83">
        <v>0.56000000000000005</v>
      </c>
      <c r="Y24" s="83">
        <v>0.77</v>
      </c>
      <c r="Z24" s="83">
        <v>1.4</v>
      </c>
      <c r="AA24" s="83">
        <v>2.44</v>
      </c>
      <c r="AB24" s="83">
        <v>5.55</v>
      </c>
      <c r="AC24" s="83">
        <v>5.55</v>
      </c>
      <c r="AD24" s="1"/>
      <c r="AE24" s="1"/>
      <c r="AF24" s="7">
        <v>14</v>
      </c>
      <c r="AG24" s="83">
        <v>7.0000000000000007E-2</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0.26</v>
      </c>
      <c r="Q25" s="83">
        <v>0.76</v>
      </c>
      <c r="R25" s="83">
        <v>1.3</v>
      </c>
      <c r="S25" s="83">
        <v>1.73</v>
      </c>
      <c r="T25" s="1"/>
      <c r="U25" s="1"/>
      <c r="V25" s="7">
        <v>15</v>
      </c>
      <c r="W25" s="83">
        <v>0.33</v>
      </c>
      <c r="X25" s="83">
        <v>0.55000000000000004</v>
      </c>
      <c r="Y25" s="83">
        <v>0.77</v>
      </c>
      <c r="Z25" s="83">
        <v>1.39</v>
      </c>
      <c r="AA25" s="83">
        <v>2.4300000000000002</v>
      </c>
      <c r="AB25" s="83">
        <v>5.54</v>
      </c>
      <c r="AC25" s="83">
        <v>5.54</v>
      </c>
      <c r="AD25" s="1"/>
      <c r="AE25" s="1"/>
      <c r="AF25" s="7">
        <v>15</v>
      </c>
      <c r="AG25" s="83">
        <v>7.0000000000000007E-2</v>
      </c>
      <c r="AH25" s="83">
        <v>0.09</v>
      </c>
      <c r="AI25" s="83">
        <v>0.16</v>
      </c>
      <c r="AJ25" s="83">
        <v>0.17</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0.74</v>
      </c>
      <c r="R26" s="83">
        <v>1.22</v>
      </c>
      <c r="S26" s="83">
        <v>1.58</v>
      </c>
      <c r="T26" s="1"/>
      <c r="U26" s="1"/>
      <c r="V26" s="7">
        <v>16</v>
      </c>
      <c r="W26" s="83">
        <v>0.33</v>
      </c>
      <c r="X26" s="83">
        <v>0.55000000000000004</v>
      </c>
      <c r="Y26" s="83">
        <v>0.77</v>
      </c>
      <c r="Z26" s="83">
        <v>1.39</v>
      </c>
      <c r="AA26" s="83">
        <v>2.4300000000000002</v>
      </c>
      <c r="AB26" s="83">
        <v>5.54</v>
      </c>
      <c r="AC26" s="83">
        <v>5.54</v>
      </c>
      <c r="AD26" s="1"/>
      <c r="AE26" s="1"/>
      <c r="AF26" s="7">
        <v>16</v>
      </c>
      <c r="AG26" s="83">
        <v>0.08</v>
      </c>
      <c r="AH26" s="83">
        <v>0.09</v>
      </c>
      <c r="AI26" s="83">
        <v>0.17</v>
      </c>
      <c r="AJ26" s="83">
        <v>0.18</v>
      </c>
      <c r="AK26" s="83">
        <v>0.39</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0.71</v>
      </c>
      <c r="R27" s="83">
        <v>1.1599999999999999</v>
      </c>
      <c r="S27" s="83">
        <v>1.45</v>
      </c>
      <c r="T27" s="1"/>
      <c r="U27" s="1"/>
      <c r="V27" s="7">
        <v>17</v>
      </c>
      <c r="W27" s="83">
        <v>0.33</v>
      </c>
      <c r="X27" s="83">
        <v>0.55000000000000004</v>
      </c>
      <c r="Y27" s="83">
        <v>0.77</v>
      </c>
      <c r="Z27" s="83">
        <v>1.39</v>
      </c>
      <c r="AA27" s="83">
        <v>2.4300000000000002</v>
      </c>
      <c r="AB27" s="83">
        <v>5.54</v>
      </c>
      <c r="AC27" s="83">
        <v>5.54</v>
      </c>
      <c r="AD27" s="1"/>
      <c r="AE27" s="1"/>
      <c r="AF27" s="7">
        <v>17</v>
      </c>
      <c r="AG27" s="83">
        <v>0.08</v>
      </c>
      <c r="AH27" s="83">
        <v>0.1</v>
      </c>
      <c r="AI27" s="83">
        <v>0.18</v>
      </c>
      <c r="AJ27" s="83">
        <v>0.19</v>
      </c>
      <c r="AK27" s="83">
        <v>0.42</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0.69</v>
      </c>
      <c r="R28" s="83">
        <v>1.1000000000000001</v>
      </c>
      <c r="S28" s="83">
        <v>1.33</v>
      </c>
      <c r="T28" s="1"/>
      <c r="U28" s="1"/>
      <c r="V28" s="7">
        <v>18</v>
      </c>
      <c r="W28" s="83">
        <v>0.33</v>
      </c>
      <c r="X28" s="83">
        <v>0.55000000000000004</v>
      </c>
      <c r="Y28" s="83">
        <v>0.77</v>
      </c>
      <c r="Z28" s="83">
        <v>1.39</v>
      </c>
      <c r="AA28" s="83">
        <v>2.4300000000000002</v>
      </c>
      <c r="AB28" s="83">
        <v>5.54</v>
      </c>
      <c r="AC28" s="83">
        <v>5.54</v>
      </c>
      <c r="AD28" s="1"/>
      <c r="AE28" s="1"/>
      <c r="AF28" s="7">
        <v>18</v>
      </c>
      <c r="AG28" s="83">
        <v>0.09</v>
      </c>
      <c r="AH28" s="83">
        <v>0.1</v>
      </c>
      <c r="AI28" s="83">
        <v>0.2</v>
      </c>
      <c r="AJ28" s="83">
        <v>0.21</v>
      </c>
      <c r="AK28" s="83">
        <v>0.44</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0.08</v>
      </c>
      <c r="O29" s="83">
        <v>0.12</v>
      </c>
      <c r="P29" s="83">
        <v>0.26</v>
      </c>
      <c r="Q29" s="83">
        <v>0.67</v>
      </c>
      <c r="R29" s="83">
        <v>1.04</v>
      </c>
      <c r="S29" s="83">
        <v>1.23</v>
      </c>
      <c r="T29" s="1"/>
      <c r="U29" s="1"/>
      <c r="V29" s="7">
        <v>19</v>
      </c>
      <c r="W29" s="83">
        <v>0.33</v>
      </c>
      <c r="X29" s="83">
        <v>0.55000000000000004</v>
      </c>
      <c r="Y29" s="83">
        <v>0.77</v>
      </c>
      <c r="Z29" s="83">
        <v>1.39</v>
      </c>
      <c r="AA29" s="83">
        <v>2.4300000000000002</v>
      </c>
      <c r="AB29" s="83">
        <v>5.54</v>
      </c>
      <c r="AC29" s="83">
        <v>5.54</v>
      </c>
      <c r="AD29" s="1"/>
      <c r="AE29" s="1"/>
      <c r="AF29" s="7">
        <v>19</v>
      </c>
      <c r="AG29" s="83">
        <v>0.1</v>
      </c>
      <c r="AH29" s="83">
        <v>0.11</v>
      </c>
      <c r="AI29" s="83">
        <v>0.21</v>
      </c>
      <c r="AJ29" s="83">
        <v>0.22</v>
      </c>
      <c r="AK29" s="83">
        <v>0.47</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0.26</v>
      </c>
      <c r="Q30" s="83">
        <v>0.65</v>
      </c>
      <c r="R30" s="83">
        <v>0.98</v>
      </c>
      <c r="S30" s="83">
        <v>1.1299999999999999</v>
      </c>
      <c r="T30" s="1"/>
      <c r="U30" s="1"/>
      <c r="V30" s="7">
        <v>20</v>
      </c>
      <c r="W30" s="83">
        <v>0.33</v>
      </c>
      <c r="X30" s="83">
        <v>0.55000000000000004</v>
      </c>
      <c r="Y30" s="83">
        <v>0.77</v>
      </c>
      <c r="Z30" s="83">
        <v>1.4</v>
      </c>
      <c r="AA30" s="83">
        <v>2.4300000000000002</v>
      </c>
      <c r="AB30" s="83">
        <v>5.54</v>
      </c>
      <c r="AC30" s="83">
        <v>5.54</v>
      </c>
      <c r="AD30" s="1"/>
      <c r="AE30" s="1"/>
      <c r="AF30" s="7">
        <v>20</v>
      </c>
      <c r="AG30" s="83">
        <v>0.1</v>
      </c>
      <c r="AH30" s="83">
        <v>0.12</v>
      </c>
      <c r="AI30" s="83">
        <v>0.22</v>
      </c>
      <c r="AJ30" s="83">
        <v>0.23</v>
      </c>
      <c r="AK30" s="83">
        <v>0.5</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0.63</v>
      </c>
      <c r="R31" s="83">
        <v>0.93</v>
      </c>
      <c r="S31" s="83">
        <v>1.05</v>
      </c>
      <c r="T31" s="1"/>
      <c r="U31" s="1"/>
      <c r="V31" s="7">
        <v>21</v>
      </c>
      <c r="W31" s="83">
        <v>0.33</v>
      </c>
      <c r="X31" s="83">
        <v>0.56000000000000005</v>
      </c>
      <c r="Y31" s="83">
        <v>0.77</v>
      </c>
      <c r="Z31" s="83">
        <v>1.4</v>
      </c>
      <c r="AA31" s="83">
        <v>2.4300000000000002</v>
      </c>
      <c r="AB31" s="83">
        <v>5.54</v>
      </c>
      <c r="AC31" s="83">
        <v>5.54</v>
      </c>
      <c r="AD31" s="1"/>
      <c r="AE31" s="1"/>
      <c r="AF31" s="7">
        <v>21</v>
      </c>
      <c r="AG31" s="83">
        <v>0.11</v>
      </c>
      <c r="AH31" s="83">
        <v>0.12</v>
      </c>
      <c r="AI31" s="83">
        <v>0.23</v>
      </c>
      <c r="AJ31" s="83">
        <v>0.25</v>
      </c>
      <c r="AK31" s="83">
        <v>0.52</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0.61</v>
      </c>
      <c r="R32" s="83">
        <v>0.88</v>
      </c>
      <c r="S32" s="83">
        <v>0.97</v>
      </c>
      <c r="T32" s="1"/>
      <c r="U32" s="1"/>
      <c r="V32" s="7">
        <v>22</v>
      </c>
      <c r="W32" s="83">
        <v>0.33</v>
      </c>
      <c r="X32" s="83">
        <v>0.55000000000000004</v>
      </c>
      <c r="Y32" s="83">
        <v>0.77</v>
      </c>
      <c r="Z32" s="83">
        <v>1.39</v>
      </c>
      <c r="AA32" s="83">
        <v>2.4300000000000002</v>
      </c>
      <c r="AB32" s="83">
        <v>5.54</v>
      </c>
      <c r="AC32" s="83">
        <v>5.54</v>
      </c>
      <c r="AD32" s="1"/>
      <c r="AE32" s="1"/>
      <c r="AF32" s="7">
        <v>22</v>
      </c>
      <c r="AG32" s="83">
        <v>0.11</v>
      </c>
      <c r="AH32" s="83">
        <v>0.13</v>
      </c>
      <c r="AI32" s="83">
        <v>0.24</v>
      </c>
      <c r="AJ32" s="83">
        <v>0.26</v>
      </c>
      <c r="AK32" s="83">
        <v>0.55000000000000004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0.13</v>
      </c>
      <c r="P33" s="83">
        <v>0.26</v>
      </c>
      <c r="Q33" s="83">
        <v>0.59</v>
      </c>
      <c r="R33" s="83">
        <v>0.84</v>
      </c>
      <c r="S33" s="83">
        <v>0.9</v>
      </c>
      <c r="T33" s="1"/>
      <c r="U33" s="1"/>
      <c r="V33" s="7">
        <v>23</v>
      </c>
      <c r="W33" s="83">
        <v>0.33</v>
      </c>
      <c r="X33" s="83">
        <v>0.55000000000000004</v>
      </c>
      <c r="Y33" s="83">
        <v>0.77</v>
      </c>
      <c r="Z33" s="83">
        <v>1.39</v>
      </c>
      <c r="AA33" s="83">
        <v>2.4300000000000002</v>
      </c>
      <c r="AB33" s="83">
        <v>5.54</v>
      </c>
      <c r="AC33" s="83">
        <v>5.54</v>
      </c>
      <c r="AD33" s="1"/>
      <c r="AE33" s="1"/>
      <c r="AF33" s="7">
        <v>23</v>
      </c>
      <c r="AG33" s="83">
        <v>0.12</v>
      </c>
      <c r="AH33" s="83">
        <v>0.13</v>
      </c>
      <c r="AI33" s="83">
        <v>0.25</v>
      </c>
      <c r="AJ33" s="83">
        <v>0.27</v>
      </c>
      <c r="AK33" s="83">
        <v>0.56999999999999995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0.56999999999999995</v>
      </c>
      <c r="R34" s="83">
        <v>0.79</v>
      </c>
      <c r="S34" s="83">
        <v>0.84</v>
      </c>
      <c r="T34" s="1"/>
      <c r="U34" s="1"/>
      <c r="V34" s="7">
        <v>24</v>
      </c>
      <c r="W34" s="83">
        <v>0.33</v>
      </c>
      <c r="X34" s="83">
        <v>0.55000000000000004</v>
      </c>
      <c r="Y34" s="83">
        <v>0.77</v>
      </c>
      <c r="Z34" s="83">
        <v>1.39</v>
      </c>
      <c r="AA34" s="83">
        <v>2.4300000000000002</v>
      </c>
      <c r="AB34" s="83">
        <v>5.54</v>
      </c>
      <c r="AC34" s="83">
        <v>5.54</v>
      </c>
      <c r="AD34" s="1"/>
      <c r="AE34" s="1"/>
      <c r="AF34" s="7">
        <v>24</v>
      </c>
      <c r="AG34" s="83">
        <v>0.12</v>
      </c>
      <c r="AH34" s="83">
        <v>0.14000000000000001</v>
      </c>
      <c r="AI34" s="83">
        <v>0.26</v>
      </c>
      <c r="AJ34" s="83">
        <v>0.28999999999999998</v>
      </c>
      <c r="AK34" s="83">
        <v>0.59</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0.26</v>
      </c>
      <c r="Q35" s="83">
        <v>0.55000000000000004</v>
      </c>
      <c r="R35" s="83">
        <v>0.75</v>
      </c>
      <c r="S35" s="83">
        <v>0.78</v>
      </c>
      <c r="T35" s="1"/>
      <c r="U35" s="1"/>
      <c r="V35" s="7">
        <v>25</v>
      </c>
      <c r="W35" s="83">
        <v>0.32</v>
      </c>
      <c r="X35" s="83">
        <v>0.55000000000000004</v>
      </c>
      <c r="Y35" s="83">
        <v>0.76</v>
      </c>
      <c r="Z35" s="83">
        <v>1.39</v>
      </c>
      <c r="AA35" s="83">
        <v>2.42</v>
      </c>
      <c r="AB35" s="83">
        <v>5.54</v>
      </c>
      <c r="AC35" s="83">
        <v>5.54</v>
      </c>
      <c r="AD35" s="1"/>
      <c r="AE35" s="1"/>
      <c r="AF35" s="7">
        <v>25</v>
      </c>
      <c r="AG35" s="83">
        <v>0.13</v>
      </c>
      <c r="AH35" s="83">
        <v>0.14000000000000001</v>
      </c>
      <c r="AI35" s="83">
        <v>0.27</v>
      </c>
      <c r="AJ35" s="83">
        <v>0.3</v>
      </c>
      <c r="AK35" s="83">
        <v>0.61</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0.13</v>
      </c>
      <c r="P36" s="83">
        <v>0.26</v>
      </c>
      <c r="Q36" s="83">
        <v>0.53</v>
      </c>
      <c r="R36" s="83">
        <v>0.71</v>
      </c>
      <c r="S36" s="83">
        <v>0.73</v>
      </c>
      <c r="T36" s="1"/>
      <c r="U36" s="1"/>
      <c r="V36" s="7">
        <v>26</v>
      </c>
      <c r="W36" s="83">
        <v>0.32</v>
      </c>
      <c r="X36" s="83">
        <v>0.54</v>
      </c>
      <c r="Y36" s="83">
        <v>0.76</v>
      </c>
      <c r="Z36" s="83">
        <v>1.38</v>
      </c>
      <c r="AA36" s="83">
        <v>2.42</v>
      </c>
      <c r="AB36" s="83">
        <v>5.53</v>
      </c>
      <c r="AC36" s="83">
        <v>5.53</v>
      </c>
      <c r="AD36" s="1"/>
      <c r="AE36" s="1"/>
      <c r="AF36" s="7">
        <v>26</v>
      </c>
      <c r="AG36" s="83">
        <v>0.13</v>
      </c>
      <c r="AH36" s="83">
        <v>0.15</v>
      </c>
      <c r="AI36" s="83">
        <v>0.28000000000000003</v>
      </c>
      <c r="AJ36" s="83">
        <v>0.32</v>
      </c>
      <c r="AK36" s="83">
        <v>0.63</v>
      </c>
      <c r="AL36" s="83">
        <v>0.27</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0.51</v>
      </c>
      <c r="R37" s="83">
        <v>0.68</v>
      </c>
      <c r="S37" s="83">
        <v>0.68</v>
      </c>
      <c r="T37" s="1"/>
      <c r="U37" s="1"/>
      <c r="V37" s="7">
        <v>27</v>
      </c>
      <c r="W37" s="83">
        <v>0.32</v>
      </c>
      <c r="X37" s="83">
        <v>0.54</v>
      </c>
      <c r="Y37" s="83">
        <v>0.76</v>
      </c>
      <c r="Z37" s="83">
        <v>1.38</v>
      </c>
      <c r="AA37" s="83">
        <v>2.42</v>
      </c>
      <c r="AB37" s="83">
        <v>5.53</v>
      </c>
      <c r="AC37" s="83">
        <v>5.53</v>
      </c>
      <c r="AD37" s="1"/>
      <c r="AE37" s="1"/>
      <c r="AF37" s="7">
        <v>27</v>
      </c>
      <c r="AG37" s="83">
        <v>0.14000000000000001</v>
      </c>
      <c r="AH37" s="83">
        <v>0.16</v>
      </c>
      <c r="AI37" s="83">
        <v>0.28999999999999998</v>
      </c>
      <c r="AJ37" s="83">
        <v>0.33</v>
      </c>
      <c r="AK37" s="83">
        <v>0.65</v>
      </c>
      <c r="AL37" s="83">
        <v>0.28999999999999998</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0.49</v>
      </c>
      <c r="R38" s="83">
        <v>0.64</v>
      </c>
      <c r="S38" s="83">
        <v>0.63</v>
      </c>
      <c r="T38" s="1"/>
      <c r="U38" s="1"/>
      <c r="V38" s="7">
        <v>28</v>
      </c>
      <c r="W38" s="83">
        <v>0.31</v>
      </c>
      <c r="X38" s="83">
        <v>0.54</v>
      </c>
      <c r="Y38" s="83">
        <v>0.75</v>
      </c>
      <c r="Z38" s="83">
        <v>1.38</v>
      </c>
      <c r="AA38" s="83">
        <v>2.42</v>
      </c>
      <c r="AB38" s="83">
        <v>5.53</v>
      </c>
      <c r="AC38" s="83">
        <v>5.53</v>
      </c>
      <c r="AD38" s="1"/>
      <c r="AE38" s="1"/>
      <c r="AF38" s="7">
        <v>28</v>
      </c>
      <c r="AG38" s="83">
        <v>0.14000000000000001</v>
      </c>
      <c r="AH38" s="83">
        <v>0.16</v>
      </c>
      <c r="AI38" s="83">
        <v>0.3</v>
      </c>
      <c r="AJ38" s="83">
        <v>0.34</v>
      </c>
      <c r="AK38" s="83">
        <v>0.67</v>
      </c>
      <c r="AL38" s="83">
        <v>0.3</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0.25</v>
      </c>
      <c r="Q39" s="83">
        <v>0.47</v>
      </c>
      <c r="R39" s="83">
        <v>0.61</v>
      </c>
      <c r="S39" s="83">
        <v>0.59</v>
      </c>
      <c r="T39" s="1"/>
      <c r="U39" s="1"/>
      <c r="V39" s="7">
        <v>29</v>
      </c>
      <c r="W39" s="83">
        <v>0.31</v>
      </c>
      <c r="X39" s="83">
        <v>0.53</v>
      </c>
      <c r="Y39" s="83">
        <v>0.75</v>
      </c>
      <c r="Z39" s="83">
        <v>1.37</v>
      </c>
      <c r="AA39" s="83">
        <v>2.41</v>
      </c>
      <c r="AB39" s="83">
        <v>5.52</v>
      </c>
      <c r="AC39" s="83">
        <v>5.52</v>
      </c>
      <c r="AD39" s="1"/>
      <c r="AE39" s="1"/>
      <c r="AF39" s="7">
        <v>29</v>
      </c>
      <c r="AG39" s="83">
        <v>0.15</v>
      </c>
      <c r="AH39" s="83">
        <v>0.17</v>
      </c>
      <c r="AI39" s="83">
        <v>0.31</v>
      </c>
      <c r="AJ39" s="83">
        <v>0.36</v>
      </c>
      <c r="AK39" s="83">
        <v>0.68</v>
      </c>
      <c r="AL39" s="83">
        <v>0.32</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0.25</v>
      </c>
      <c r="Q40" s="84">
        <v>0.46</v>
      </c>
      <c r="R40" s="84">
        <v>0.57999999999999996</v>
      </c>
      <c r="S40" s="84">
        <v>0.56000000000000005</v>
      </c>
      <c r="T40" s="1"/>
      <c r="U40" s="1"/>
      <c r="V40" s="9">
        <v>30</v>
      </c>
      <c r="W40" s="84">
        <v>0.31</v>
      </c>
      <c r="X40" s="84">
        <v>0.53</v>
      </c>
      <c r="Y40" s="84">
        <v>0.75</v>
      </c>
      <c r="Z40" s="84">
        <v>1.37</v>
      </c>
      <c r="AA40" s="84">
        <v>2.41</v>
      </c>
      <c r="AB40" s="84">
        <v>5.52</v>
      </c>
      <c r="AC40" s="84">
        <v>5.52</v>
      </c>
      <c r="AD40" s="1"/>
      <c r="AE40" s="1"/>
      <c r="AF40" s="9">
        <v>30</v>
      </c>
      <c r="AG40" s="84">
        <v>0.15</v>
      </c>
      <c r="AH40" s="84">
        <v>0.17</v>
      </c>
      <c r="AI40" s="84">
        <v>0.32</v>
      </c>
      <c r="AJ40" s="84">
        <v>0.37</v>
      </c>
      <c r="AK40" s="84">
        <v>0.7</v>
      </c>
      <c r="AL40" s="84">
        <v>0.33</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45</v>
      </c>
      <c r="C50" s="12">
        <v>0</v>
      </c>
      <c r="D50" s="4">
        <v>1</v>
      </c>
      <c r="E50" s="4">
        <v>2</v>
      </c>
      <c r="F50" s="4">
        <v>3</v>
      </c>
      <c r="G50" s="4">
        <v>4</v>
      </c>
      <c r="H50" s="4">
        <v>5</v>
      </c>
      <c r="I50" s="4">
        <v>6</v>
      </c>
      <c r="J50" s="1"/>
      <c r="K50" s="1"/>
      <c r="L50" s="14" t="s">
        <v>45</v>
      </c>
      <c r="M50" s="4">
        <v>0</v>
      </c>
      <c r="N50" s="4">
        <v>1</v>
      </c>
      <c r="O50" s="4">
        <v>2</v>
      </c>
      <c r="P50" s="4">
        <v>3</v>
      </c>
      <c r="Q50" s="4">
        <v>4</v>
      </c>
      <c r="R50" s="4">
        <v>5</v>
      </c>
      <c r="S50" s="4">
        <v>6</v>
      </c>
      <c r="T50" s="1"/>
      <c r="U50" s="1"/>
      <c r="V50" s="14" t="s">
        <v>45</v>
      </c>
      <c r="W50" s="4">
        <v>0</v>
      </c>
      <c r="X50" s="4">
        <v>1</v>
      </c>
      <c r="Y50" s="4">
        <v>2</v>
      </c>
      <c r="Z50" s="4">
        <v>3</v>
      </c>
      <c r="AA50" s="4">
        <v>4</v>
      </c>
      <c r="AB50" s="4">
        <v>5</v>
      </c>
      <c r="AC50" s="4">
        <v>6</v>
      </c>
      <c r="AD50" s="1"/>
      <c r="AE50" s="1"/>
      <c r="AF50" s="14" t="s">
        <v>45</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0.52</v>
      </c>
      <c r="R51" s="82">
        <v>3.14</v>
      </c>
      <c r="S51" s="82">
        <v>33.28</v>
      </c>
      <c r="T51" s="1"/>
      <c r="U51" s="140" t="s">
        <v>103</v>
      </c>
      <c r="V51" s="5">
        <v>1</v>
      </c>
      <c r="W51" s="82">
        <v>0.27</v>
      </c>
      <c r="X51" s="82">
        <v>0.39</v>
      </c>
      <c r="Y51" s="82">
        <v>0.46</v>
      </c>
      <c r="Z51" s="82">
        <v>0.68</v>
      </c>
      <c r="AA51" s="82">
        <v>1.87</v>
      </c>
      <c r="AB51" s="82">
        <v>3.14</v>
      </c>
      <c r="AC51" s="82">
        <v>33.28</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0.64</v>
      </c>
      <c r="R52" s="83">
        <v>3.6</v>
      </c>
      <c r="S52" s="83">
        <v>24.74</v>
      </c>
      <c r="T52" s="1"/>
      <c r="U52" s="1"/>
      <c r="V52" s="7">
        <v>2</v>
      </c>
      <c r="W52" s="83">
        <v>0.28000000000000003</v>
      </c>
      <c r="X52" s="83">
        <v>0.4</v>
      </c>
      <c r="Y52" s="83">
        <v>0.47</v>
      </c>
      <c r="Z52" s="83">
        <v>0.69</v>
      </c>
      <c r="AA52" s="83">
        <v>1.88</v>
      </c>
      <c r="AB52" s="83">
        <v>3.6</v>
      </c>
      <c r="AC52" s="83">
        <v>24.74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0.76</v>
      </c>
      <c r="R53" s="83">
        <v>3.77</v>
      </c>
      <c r="S53" s="83">
        <v>18.62</v>
      </c>
      <c r="T53" s="1"/>
      <c r="U53" s="1"/>
      <c r="V53" s="7">
        <v>3</v>
      </c>
      <c r="W53" s="83">
        <v>0.27</v>
      </c>
      <c r="X53" s="83">
        <v>0.41</v>
      </c>
      <c r="Y53" s="83">
        <v>0.49</v>
      </c>
      <c r="Z53" s="83">
        <v>0.74</v>
      </c>
      <c r="AA53" s="83">
        <v>1.83</v>
      </c>
      <c r="AB53" s="83">
        <v>3.77</v>
      </c>
      <c r="AC53" s="83">
        <v>18.62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0.86</v>
      </c>
      <c r="R54" s="83">
        <v>3.78</v>
      </c>
      <c r="S54" s="83">
        <v>14.34</v>
      </c>
      <c r="T54" s="1"/>
      <c r="U54" s="1"/>
      <c r="V54" s="7">
        <v>4</v>
      </c>
      <c r="W54" s="83">
        <v>0.27</v>
      </c>
      <c r="X54" s="83">
        <v>0.41</v>
      </c>
      <c r="Y54" s="83">
        <v>0.52</v>
      </c>
      <c r="Z54" s="83">
        <v>0.77</v>
      </c>
      <c r="AA54" s="83">
        <v>1.8</v>
      </c>
      <c r="AB54" s="83">
        <v>3.78</v>
      </c>
      <c r="AC54" s="83">
        <v>14.34</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0.95</v>
      </c>
      <c r="R55" s="83">
        <v>3.69</v>
      </c>
      <c r="S55" s="83">
        <v>11.33</v>
      </c>
      <c r="T55" s="1"/>
      <c r="U55" s="1"/>
      <c r="V55" s="7">
        <v>5</v>
      </c>
      <c r="W55" s="83">
        <v>0.27</v>
      </c>
      <c r="X55" s="83">
        <v>0.43</v>
      </c>
      <c r="Y55" s="83">
        <v>0.55000000000000004</v>
      </c>
      <c r="Z55" s="83">
        <v>0.79</v>
      </c>
      <c r="AA55" s="83">
        <v>1.8</v>
      </c>
      <c r="AB55" s="83">
        <v>3.69</v>
      </c>
      <c r="AC55" s="83">
        <v>11.33</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1.02</v>
      </c>
      <c r="R56" s="83">
        <v>3.55</v>
      </c>
      <c r="S56" s="83">
        <v>9.16</v>
      </c>
      <c r="T56" s="1"/>
      <c r="U56" s="1"/>
      <c r="V56" s="7">
        <v>6</v>
      </c>
      <c r="W56" s="83">
        <v>0.28000000000000003</v>
      </c>
      <c r="X56" s="83">
        <v>0.45</v>
      </c>
      <c r="Y56" s="83">
        <v>0.56000000000000005</v>
      </c>
      <c r="Z56" s="83">
        <v>0.81</v>
      </c>
      <c r="AA56" s="83">
        <v>1.79</v>
      </c>
      <c r="AB56" s="83">
        <v>3.55</v>
      </c>
      <c r="AC56" s="83">
        <v>9.16</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1.07</v>
      </c>
      <c r="R57" s="83">
        <v>3.39</v>
      </c>
      <c r="S57" s="83">
        <v>7.56</v>
      </c>
      <c r="T57" s="1"/>
      <c r="U57" s="1"/>
      <c r="V57" s="7">
        <v>7</v>
      </c>
      <c r="W57" s="83">
        <v>0.28999999999999998</v>
      </c>
      <c r="X57" s="83">
        <v>0.47</v>
      </c>
      <c r="Y57" s="83">
        <v>0.56999999999999995</v>
      </c>
      <c r="Z57" s="83">
        <v>0.82</v>
      </c>
      <c r="AA57" s="83">
        <v>1.78</v>
      </c>
      <c r="AB57" s="83">
        <v>3.39</v>
      </c>
      <c r="AC57" s="83">
        <v>7.56</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0.25</v>
      </c>
      <c r="Q58" s="83">
        <v>1.1100000000000001</v>
      </c>
      <c r="R58" s="83">
        <v>3.21</v>
      </c>
      <c r="S58" s="83">
        <v>6.34</v>
      </c>
      <c r="T58" s="1"/>
      <c r="U58" s="1"/>
      <c r="V58" s="7">
        <v>8</v>
      </c>
      <c r="W58" s="83">
        <v>0.28000000000000003</v>
      </c>
      <c r="X58" s="83">
        <v>0.46</v>
      </c>
      <c r="Y58" s="83">
        <v>0.57999999999999996</v>
      </c>
      <c r="Z58" s="83">
        <v>0.84</v>
      </c>
      <c r="AA58" s="83">
        <v>1.77</v>
      </c>
      <c r="AB58" s="83">
        <v>3.21</v>
      </c>
      <c r="AC58" s="83">
        <v>6.34</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0.27</v>
      </c>
      <c r="Q59" s="83">
        <v>1.1399999999999999</v>
      </c>
      <c r="R59" s="83">
        <v>3.03</v>
      </c>
      <c r="S59" s="83">
        <v>5.39</v>
      </c>
      <c r="T59" s="1"/>
      <c r="U59" s="1"/>
      <c r="V59" s="7">
        <v>9</v>
      </c>
      <c r="W59" s="83">
        <v>0.28000000000000003</v>
      </c>
      <c r="X59" s="83">
        <v>0.46</v>
      </c>
      <c r="Y59" s="83">
        <v>0.57999999999999996</v>
      </c>
      <c r="Z59" s="83">
        <v>0.86</v>
      </c>
      <c r="AA59" s="83">
        <v>1.76</v>
      </c>
      <c r="AB59" s="83">
        <v>3.03</v>
      </c>
      <c r="AC59" s="83">
        <v>5.39</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1.1499999999999999</v>
      </c>
      <c r="R60" s="83">
        <v>2.85</v>
      </c>
      <c r="S60" s="83">
        <v>4.63</v>
      </c>
      <c r="T60" s="1"/>
      <c r="U60" s="1"/>
      <c r="V60" s="7">
        <v>10</v>
      </c>
      <c r="W60" s="83">
        <v>0.27</v>
      </c>
      <c r="X60" s="83">
        <v>0.47</v>
      </c>
      <c r="Y60" s="83">
        <v>0.59</v>
      </c>
      <c r="Z60" s="83">
        <v>0.87</v>
      </c>
      <c r="AA60" s="83">
        <v>1.75</v>
      </c>
      <c r="AB60" s="83">
        <v>2.85</v>
      </c>
      <c r="AC60" s="83">
        <v>4.63</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v>
      </c>
      <c r="Q61" s="83">
        <v>1.1599999999999999</v>
      </c>
      <c r="R61" s="83">
        <v>2.67</v>
      </c>
      <c r="S61" s="83">
        <v>4.0199999999999996</v>
      </c>
      <c r="T61" s="1"/>
      <c r="U61" s="1"/>
      <c r="V61" s="7">
        <v>11</v>
      </c>
      <c r="W61" s="83">
        <v>0.27</v>
      </c>
      <c r="X61" s="83">
        <v>0.46</v>
      </c>
      <c r="Y61" s="83">
        <v>0.59</v>
      </c>
      <c r="Z61" s="83">
        <v>0.88</v>
      </c>
      <c r="AA61" s="83">
        <v>1.75</v>
      </c>
      <c r="AB61" s="83">
        <v>2.69</v>
      </c>
      <c r="AC61" s="83">
        <v>4.0199999999999996</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1.1599999999999999</v>
      </c>
      <c r="R62" s="83">
        <v>2.5</v>
      </c>
      <c r="S62" s="83">
        <v>3.51</v>
      </c>
      <c r="T62" s="1"/>
      <c r="U62" s="1"/>
      <c r="V62" s="7">
        <v>12</v>
      </c>
      <c r="W62" s="83">
        <v>0.26</v>
      </c>
      <c r="X62" s="83">
        <v>0.46</v>
      </c>
      <c r="Y62" s="83">
        <v>0.57999999999999996</v>
      </c>
      <c r="Z62" s="83">
        <v>0.87</v>
      </c>
      <c r="AA62" s="83">
        <v>1.74</v>
      </c>
      <c r="AB62" s="83">
        <v>2.69</v>
      </c>
      <c r="AC62" s="83">
        <v>3.51</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0.33</v>
      </c>
      <c r="Q63" s="83">
        <v>1.1499999999999999</v>
      </c>
      <c r="R63" s="83">
        <v>2.34</v>
      </c>
      <c r="S63" s="83">
        <v>3.09</v>
      </c>
      <c r="T63" s="1"/>
      <c r="U63" s="1"/>
      <c r="V63" s="7">
        <v>13</v>
      </c>
      <c r="W63" s="83">
        <v>0.26</v>
      </c>
      <c r="X63" s="83">
        <v>0.45</v>
      </c>
      <c r="Y63" s="83">
        <v>0.57999999999999996</v>
      </c>
      <c r="Z63" s="83">
        <v>0.87</v>
      </c>
      <c r="AA63" s="83">
        <v>1.74</v>
      </c>
      <c r="AB63" s="83">
        <v>2.68</v>
      </c>
      <c r="AC63" s="83">
        <v>3.09</v>
      </c>
      <c r="AD63" s="1"/>
      <c r="AE63" s="1"/>
      <c r="AF63" s="7">
        <v>13</v>
      </c>
      <c r="AG63" s="83">
        <v>0.03</v>
      </c>
      <c r="AH63" s="83">
        <v>7.0000000000000007E-2</v>
      </c>
      <c r="AI63" s="83">
        <v>0.23</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0.34</v>
      </c>
      <c r="Q64" s="83">
        <v>1.1399999999999999</v>
      </c>
      <c r="R64" s="83">
        <v>2.19</v>
      </c>
      <c r="S64" s="83">
        <v>2.73</v>
      </c>
      <c r="T64" s="1"/>
      <c r="U64" s="1"/>
      <c r="V64" s="7">
        <v>14</v>
      </c>
      <c r="W64" s="83">
        <v>0.25</v>
      </c>
      <c r="X64" s="83">
        <v>0.45</v>
      </c>
      <c r="Y64" s="83">
        <v>0.56999999999999995</v>
      </c>
      <c r="Z64" s="83">
        <v>0.86</v>
      </c>
      <c r="AA64" s="83">
        <v>1.73</v>
      </c>
      <c r="AB64" s="83">
        <v>2.68</v>
      </c>
      <c r="AC64" s="83">
        <v>2.73</v>
      </c>
      <c r="AD64" s="1"/>
      <c r="AE64" s="1"/>
      <c r="AF64" s="7">
        <v>14</v>
      </c>
      <c r="AG64" s="83">
        <v>0.04</v>
      </c>
      <c r="AH64" s="83">
        <v>7.0000000000000007E-2</v>
      </c>
      <c r="AI64" s="83">
        <v>0.25</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0.35</v>
      </c>
      <c r="Q65" s="83">
        <v>1.1200000000000001</v>
      </c>
      <c r="R65" s="83">
        <v>2.0499999999999998</v>
      </c>
      <c r="S65" s="83">
        <v>2.4300000000000002</v>
      </c>
      <c r="T65" s="1"/>
      <c r="U65" s="1"/>
      <c r="V65" s="7">
        <v>15</v>
      </c>
      <c r="W65" s="83">
        <v>0.25</v>
      </c>
      <c r="X65" s="83">
        <v>0.44</v>
      </c>
      <c r="Y65" s="83">
        <v>0.56999999999999995</v>
      </c>
      <c r="Z65" s="83">
        <v>0.86</v>
      </c>
      <c r="AA65" s="83">
        <v>1.73</v>
      </c>
      <c r="AB65" s="83">
        <v>2.67</v>
      </c>
      <c r="AC65" s="83">
        <v>2.67</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0.36</v>
      </c>
      <c r="Q66" s="83">
        <v>1.1000000000000001</v>
      </c>
      <c r="R66" s="83">
        <v>1.92</v>
      </c>
      <c r="S66" s="83">
        <v>2.17</v>
      </c>
      <c r="T66" s="1"/>
      <c r="U66" s="1"/>
      <c r="V66" s="7">
        <v>16</v>
      </c>
      <c r="W66" s="83">
        <v>0.25</v>
      </c>
      <c r="X66" s="83">
        <v>0.44</v>
      </c>
      <c r="Y66" s="83">
        <v>0.56999999999999995</v>
      </c>
      <c r="Z66" s="83">
        <v>0.86</v>
      </c>
      <c r="AA66" s="83">
        <v>1.73</v>
      </c>
      <c r="AB66" s="83">
        <v>2.67</v>
      </c>
      <c r="AC66" s="83">
        <v>2.67</v>
      </c>
      <c r="AD66" s="1"/>
      <c r="AE66" s="1"/>
      <c r="AF66" s="7">
        <v>16</v>
      </c>
      <c r="AG66" s="83">
        <v>0.04</v>
      </c>
      <c r="AH66" s="83">
        <v>0.08</v>
      </c>
      <c r="AI66" s="83">
        <v>0.28000000000000003</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0.37</v>
      </c>
      <c r="Q67" s="83">
        <v>1.07</v>
      </c>
      <c r="R67" s="83">
        <v>1.8</v>
      </c>
      <c r="S67" s="83">
        <v>1.94</v>
      </c>
      <c r="T67" s="1"/>
      <c r="U67" s="1"/>
      <c r="V67" s="7">
        <v>17</v>
      </c>
      <c r="W67" s="83">
        <v>0.25</v>
      </c>
      <c r="X67" s="83">
        <v>0.44</v>
      </c>
      <c r="Y67" s="83">
        <v>0.56999999999999995</v>
      </c>
      <c r="Z67" s="83">
        <v>0.86</v>
      </c>
      <c r="AA67" s="83">
        <v>1.73</v>
      </c>
      <c r="AB67" s="83">
        <v>2.67</v>
      </c>
      <c r="AC67" s="83">
        <v>2.67</v>
      </c>
      <c r="AD67" s="1"/>
      <c r="AE67" s="1"/>
      <c r="AF67" s="7">
        <v>17</v>
      </c>
      <c r="AG67" s="83">
        <v>0.04</v>
      </c>
      <c r="AH67" s="83">
        <v>0.08</v>
      </c>
      <c r="AI67" s="83">
        <v>0.3</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1.04</v>
      </c>
      <c r="R68" s="83">
        <v>1.68</v>
      </c>
      <c r="S68" s="83">
        <v>1.75</v>
      </c>
      <c r="T68" s="1"/>
      <c r="U68" s="1"/>
      <c r="V68" s="7">
        <v>18</v>
      </c>
      <c r="W68" s="83">
        <v>0.25</v>
      </c>
      <c r="X68" s="83">
        <v>0.44</v>
      </c>
      <c r="Y68" s="83">
        <v>0.56999999999999995</v>
      </c>
      <c r="Z68" s="83">
        <v>0.86</v>
      </c>
      <c r="AA68" s="83">
        <v>1.73</v>
      </c>
      <c r="AB68" s="83">
        <v>2.67</v>
      </c>
      <c r="AC68" s="83">
        <v>2.67</v>
      </c>
      <c r="AD68" s="1"/>
      <c r="AE68" s="1"/>
      <c r="AF68" s="7">
        <v>18</v>
      </c>
      <c r="AG68" s="83">
        <v>0.04</v>
      </c>
      <c r="AH68" s="83">
        <v>0.08</v>
      </c>
      <c r="AI68" s="83">
        <v>0.31</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0.17</v>
      </c>
      <c r="P69" s="83">
        <v>0.38</v>
      </c>
      <c r="Q69" s="83">
        <v>1.02</v>
      </c>
      <c r="R69" s="83">
        <v>1.57</v>
      </c>
      <c r="S69" s="83">
        <v>1.58</v>
      </c>
      <c r="T69" s="1"/>
      <c r="U69" s="1"/>
      <c r="V69" s="7">
        <v>19</v>
      </c>
      <c r="W69" s="83">
        <v>0.25</v>
      </c>
      <c r="X69" s="83">
        <v>0.44</v>
      </c>
      <c r="Y69" s="83">
        <v>0.56999999999999995</v>
      </c>
      <c r="Z69" s="83">
        <v>0.86</v>
      </c>
      <c r="AA69" s="83">
        <v>1.73</v>
      </c>
      <c r="AB69" s="83">
        <v>2.67</v>
      </c>
      <c r="AC69" s="83">
        <v>2.67</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0.39</v>
      </c>
      <c r="Q70" s="83">
        <v>0.99</v>
      </c>
      <c r="R70" s="83">
        <v>1.47</v>
      </c>
      <c r="S70" s="83">
        <v>1.43</v>
      </c>
      <c r="T70" s="1"/>
      <c r="U70" s="1"/>
      <c r="V70" s="7">
        <v>20</v>
      </c>
      <c r="W70" s="83">
        <v>0.25</v>
      </c>
      <c r="X70" s="83">
        <v>0.44</v>
      </c>
      <c r="Y70" s="83">
        <v>0.56999999999999995</v>
      </c>
      <c r="Z70" s="83">
        <v>0.86</v>
      </c>
      <c r="AA70" s="83">
        <v>1.73</v>
      </c>
      <c r="AB70" s="83">
        <v>2.67</v>
      </c>
      <c r="AC70" s="83">
        <v>2.67</v>
      </c>
      <c r="AD70" s="1"/>
      <c r="AE70" s="1"/>
      <c r="AF70" s="7">
        <v>20</v>
      </c>
      <c r="AG70" s="83">
        <v>0.04</v>
      </c>
      <c r="AH70" s="83">
        <v>0.09</v>
      </c>
      <c r="AI70" s="83">
        <v>0.35</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0.18</v>
      </c>
      <c r="P71" s="83">
        <v>0.39</v>
      </c>
      <c r="Q71" s="83">
        <v>0.96</v>
      </c>
      <c r="R71" s="83">
        <v>1.38</v>
      </c>
      <c r="S71" s="83">
        <v>1.29</v>
      </c>
      <c r="T71" s="1"/>
      <c r="U71" s="1"/>
      <c r="V71" s="7">
        <v>21</v>
      </c>
      <c r="W71" s="83">
        <v>0.25</v>
      </c>
      <c r="X71" s="83">
        <v>0.44</v>
      </c>
      <c r="Y71" s="83">
        <v>0.56999999999999995</v>
      </c>
      <c r="Z71" s="83">
        <v>0.86</v>
      </c>
      <c r="AA71" s="83">
        <v>1.73</v>
      </c>
      <c r="AB71" s="83">
        <v>2.67</v>
      </c>
      <c r="AC71" s="83">
        <v>2.67</v>
      </c>
      <c r="AD71" s="1"/>
      <c r="AE71" s="1"/>
      <c r="AF71" s="7">
        <v>21</v>
      </c>
      <c r="AG71" s="83">
        <v>0.04</v>
      </c>
      <c r="AH71" s="83">
        <v>0.09</v>
      </c>
      <c r="AI71" s="83">
        <v>0.37</v>
      </c>
      <c r="AJ71" s="83">
        <v>0.22</v>
      </c>
      <c r="AK71" s="83">
        <v>0.39</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0.39</v>
      </c>
      <c r="Q72" s="83">
        <v>0.93</v>
      </c>
      <c r="R72" s="83">
        <v>1.29</v>
      </c>
      <c r="S72" s="83">
        <v>1.18</v>
      </c>
      <c r="T72" s="1"/>
      <c r="U72" s="1"/>
      <c r="V72" s="7">
        <v>22</v>
      </c>
      <c r="W72" s="83">
        <v>0.25</v>
      </c>
      <c r="X72" s="83">
        <v>0.44</v>
      </c>
      <c r="Y72" s="83">
        <v>0.56999999999999995</v>
      </c>
      <c r="Z72" s="83">
        <v>0.86</v>
      </c>
      <c r="AA72" s="83">
        <v>1.73</v>
      </c>
      <c r="AB72" s="83">
        <v>2.67</v>
      </c>
      <c r="AC72" s="83">
        <v>2.67</v>
      </c>
      <c r="AD72" s="1"/>
      <c r="AE72" s="1"/>
      <c r="AF72" s="7">
        <v>22</v>
      </c>
      <c r="AG72" s="83">
        <v>0.04</v>
      </c>
      <c r="AH72" s="83">
        <v>0.1</v>
      </c>
      <c r="AI72" s="83">
        <v>0.38</v>
      </c>
      <c r="AJ72" s="83">
        <v>0.24</v>
      </c>
      <c r="AK72" s="83">
        <v>0.44</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0.39</v>
      </c>
      <c r="Q73" s="83">
        <v>0.9</v>
      </c>
      <c r="R73" s="83">
        <v>1.21</v>
      </c>
      <c r="S73" s="83">
        <v>1.07</v>
      </c>
      <c r="T73" s="1"/>
      <c r="U73" s="1"/>
      <c r="V73" s="7">
        <v>23</v>
      </c>
      <c r="W73" s="83">
        <v>0.25</v>
      </c>
      <c r="X73" s="83">
        <v>0.44</v>
      </c>
      <c r="Y73" s="83">
        <v>0.6</v>
      </c>
      <c r="Z73" s="83">
        <v>0.86</v>
      </c>
      <c r="AA73" s="83">
        <v>1.73</v>
      </c>
      <c r="AB73" s="83">
        <v>2.67</v>
      </c>
      <c r="AC73" s="83">
        <v>2.67</v>
      </c>
      <c r="AD73" s="1"/>
      <c r="AE73" s="1"/>
      <c r="AF73" s="7">
        <v>23</v>
      </c>
      <c r="AG73" s="83">
        <v>0.04</v>
      </c>
      <c r="AH73" s="83">
        <v>0.1</v>
      </c>
      <c r="AI73" s="83">
        <v>0.4</v>
      </c>
      <c r="AJ73" s="83">
        <v>0.26</v>
      </c>
      <c r="AK73" s="83">
        <v>0.49</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0.4</v>
      </c>
      <c r="Q74" s="83">
        <v>0.87</v>
      </c>
      <c r="R74" s="83">
        <v>1.1399999999999999</v>
      </c>
      <c r="S74" s="83">
        <v>0.98</v>
      </c>
      <c r="T74" s="1"/>
      <c r="U74" s="1"/>
      <c r="V74" s="7">
        <v>24</v>
      </c>
      <c r="W74" s="83">
        <v>0.24</v>
      </c>
      <c r="X74" s="83">
        <v>0.44</v>
      </c>
      <c r="Y74" s="83">
        <v>0.62</v>
      </c>
      <c r="Z74" s="83">
        <v>0.85</v>
      </c>
      <c r="AA74" s="83">
        <v>1.72</v>
      </c>
      <c r="AB74" s="83">
        <v>2.67</v>
      </c>
      <c r="AC74" s="83">
        <v>2.67</v>
      </c>
      <c r="AD74" s="1"/>
      <c r="AE74" s="1"/>
      <c r="AF74" s="7">
        <v>24</v>
      </c>
      <c r="AG74" s="83">
        <v>0.04</v>
      </c>
      <c r="AH74" s="83">
        <v>0.1</v>
      </c>
      <c r="AI74" s="83">
        <v>0.42</v>
      </c>
      <c r="AJ74" s="83">
        <v>0.28000000000000003</v>
      </c>
      <c r="AK74" s="83">
        <v>0.54</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0.4</v>
      </c>
      <c r="Q75" s="83">
        <v>0.84</v>
      </c>
      <c r="R75" s="83">
        <v>1.07</v>
      </c>
      <c r="S75" s="83">
        <v>0.9</v>
      </c>
      <c r="T75" s="1"/>
      <c r="U75" s="1"/>
      <c r="V75" s="7">
        <v>25</v>
      </c>
      <c r="W75" s="83">
        <v>0.24</v>
      </c>
      <c r="X75" s="83">
        <v>0.44</v>
      </c>
      <c r="Y75" s="83">
        <v>0.65</v>
      </c>
      <c r="Z75" s="83">
        <v>0.85</v>
      </c>
      <c r="AA75" s="83">
        <v>1.72</v>
      </c>
      <c r="AB75" s="83">
        <v>2.67</v>
      </c>
      <c r="AC75" s="83">
        <v>2.67</v>
      </c>
      <c r="AD75" s="1"/>
      <c r="AE75" s="1"/>
      <c r="AF75" s="7">
        <v>25</v>
      </c>
      <c r="AG75" s="83">
        <v>0.04</v>
      </c>
      <c r="AH75" s="83">
        <v>0.1</v>
      </c>
      <c r="AI75" s="83">
        <v>0.44</v>
      </c>
      <c r="AJ75" s="83">
        <v>0.28999999999999998</v>
      </c>
      <c r="AK75" s="83">
        <v>0.57999999999999996</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0.12</v>
      </c>
      <c r="O76" s="83">
        <v>0.21</v>
      </c>
      <c r="P76" s="83">
        <v>0.4</v>
      </c>
      <c r="Q76" s="83">
        <v>0.81</v>
      </c>
      <c r="R76" s="83">
        <v>1</v>
      </c>
      <c r="S76" s="83">
        <v>0.82</v>
      </c>
      <c r="T76" s="1"/>
      <c r="U76" s="1"/>
      <c r="V76" s="7">
        <v>26</v>
      </c>
      <c r="W76" s="83">
        <v>0.24</v>
      </c>
      <c r="X76" s="83">
        <v>0.43</v>
      </c>
      <c r="Y76" s="83">
        <v>0.67</v>
      </c>
      <c r="Z76" s="83">
        <v>0.85</v>
      </c>
      <c r="AA76" s="83">
        <v>1.72</v>
      </c>
      <c r="AB76" s="83">
        <v>2.66</v>
      </c>
      <c r="AC76" s="83">
        <v>2.66</v>
      </c>
      <c r="AD76" s="1"/>
      <c r="AE76" s="1"/>
      <c r="AF76" s="7">
        <v>26</v>
      </c>
      <c r="AG76" s="83">
        <v>0.04</v>
      </c>
      <c r="AH76" s="83">
        <v>0.11</v>
      </c>
      <c r="AI76" s="83">
        <v>0.46</v>
      </c>
      <c r="AJ76" s="83">
        <v>0.32</v>
      </c>
      <c r="AK76" s="83">
        <v>0.63</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0.39</v>
      </c>
      <c r="Q77" s="83">
        <v>0.78</v>
      </c>
      <c r="R77" s="83">
        <v>0.94</v>
      </c>
      <c r="S77" s="83">
        <v>0.75</v>
      </c>
      <c r="T77" s="1"/>
      <c r="U77" s="1"/>
      <c r="V77" s="7">
        <v>27</v>
      </c>
      <c r="W77" s="83">
        <v>0.24</v>
      </c>
      <c r="X77" s="83">
        <v>0.43</v>
      </c>
      <c r="Y77" s="83">
        <v>0.7</v>
      </c>
      <c r="Z77" s="83">
        <v>0.84</v>
      </c>
      <c r="AA77" s="83">
        <v>1.71</v>
      </c>
      <c r="AB77" s="83">
        <v>2.66</v>
      </c>
      <c r="AC77" s="83">
        <v>2.66</v>
      </c>
      <c r="AD77" s="1"/>
      <c r="AE77" s="1"/>
      <c r="AF77" s="7">
        <v>27</v>
      </c>
      <c r="AG77" s="83">
        <v>0.04</v>
      </c>
      <c r="AH77" s="83">
        <v>0.11</v>
      </c>
      <c r="AI77" s="83">
        <v>0.48</v>
      </c>
      <c r="AJ77" s="83">
        <v>0.34</v>
      </c>
      <c r="AK77" s="83">
        <v>0.67</v>
      </c>
      <c r="AL77" s="83">
        <v>0.26</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0.22</v>
      </c>
      <c r="P78" s="83">
        <v>0.39</v>
      </c>
      <c r="Q78" s="83">
        <v>0.75</v>
      </c>
      <c r="R78" s="83">
        <v>0.89</v>
      </c>
      <c r="S78" s="83">
        <v>0.69</v>
      </c>
      <c r="T78" s="1"/>
      <c r="U78" s="1"/>
      <c r="V78" s="7">
        <v>28</v>
      </c>
      <c r="W78" s="83">
        <v>0.23</v>
      </c>
      <c r="X78" s="83">
        <v>0.43</v>
      </c>
      <c r="Y78" s="83">
        <v>0.72</v>
      </c>
      <c r="Z78" s="83">
        <v>0.84</v>
      </c>
      <c r="AA78" s="83">
        <v>1.71</v>
      </c>
      <c r="AB78" s="83">
        <v>2.66</v>
      </c>
      <c r="AC78" s="83">
        <v>2.66</v>
      </c>
      <c r="AD78" s="1"/>
      <c r="AE78" s="1"/>
      <c r="AF78" s="7">
        <v>28</v>
      </c>
      <c r="AG78" s="83">
        <v>0.04</v>
      </c>
      <c r="AH78" s="83">
        <v>0.11</v>
      </c>
      <c r="AI78" s="83">
        <v>0.5</v>
      </c>
      <c r="AJ78" s="83">
        <v>0.36</v>
      </c>
      <c r="AK78" s="83">
        <v>0.71</v>
      </c>
      <c r="AL78" s="83">
        <v>0.28999999999999998</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0.39</v>
      </c>
      <c r="Q79" s="83">
        <v>0.72</v>
      </c>
      <c r="R79" s="83">
        <v>0.83</v>
      </c>
      <c r="S79" s="83">
        <v>0.64</v>
      </c>
      <c r="T79" s="1"/>
      <c r="U79" s="1"/>
      <c r="V79" s="7">
        <v>29</v>
      </c>
      <c r="W79" s="83">
        <v>0.23</v>
      </c>
      <c r="X79" s="83">
        <v>0.42</v>
      </c>
      <c r="Y79" s="83">
        <v>0.75</v>
      </c>
      <c r="Z79" s="83">
        <v>0.84</v>
      </c>
      <c r="AA79" s="83">
        <v>1.71</v>
      </c>
      <c r="AB79" s="83">
        <v>2.65</v>
      </c>
      <c r="AC79" s="83">
        <v>2.65</v>
      </c>
      <c r="AD79" s="1"/>
      <c r="AE79" s="1"/>
      <c r="AF79" s="7">
        <v>29</v>
      </c>
      <c r="AG79" s="83">
        <v>0.04</v>
      </c>
      <c r="AH79" s="83">
        <v>0.12</v>
      </c>
      <c r="AI79" s="83">
        <v>0.52</v>
      </c>
      <c r="AJ79" s="83">
        <v>0.38</v>
      </c>
      <c r="AK79" s="83">
        <v>0.75</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0.23</v>
      </c>
      <c r="P80" s="84">
        <v>0.39</v>
      </c>
      <c r="Q80" s="84">
        <v>0.69</v>
      </c>
      <c r="R80" s="84">
        <v>0.78</v>
      </c>
      <c r="S80" s="84">
        <v>0.59</v>
      </c>
      <c r="T80" s="1"/>
      <c r="U80" s="1"/>
      <c r="V80" s="9">
        <v>30</v>
      </c>
      <c r="W80" s="84">
        <v>0.23</v>
      </c>
      <c r="X80" s="84">
        <v>0.42</v>
      </c>
      <c r="Y80" s="84">
        <v>0.77</v>
      </c>
      <c r="Z80" s="84">
        <v>0.83</v>
      </c>
      <c r="AA80" s="84">
        <v>1.7</v>
      </c>
      <c r="AB80" s="84">
        <v>2.65</v>
      </c>
      <c r="AC80" s="84">
        <v>2.65</v>
      </c>
      <c r="AD80" s="1"/>
      <c r="AE80" s="1"/>
      <c r="AF80" s="9">
        <v>30</v>
      </c>
      <c r="AG80" s="84">
        <v>0.04</v>
      </c>
      <c r="AH80" s="84">
        <v>0.12</v>
      </c>
      <c r="AI80" s="84">
        <v>0.54</v>
      </c>
      <c r="AJ80" s="84">
        <v>0.4</v>
      </c>
      <c r="AK80" s="84">
        <v>0.79</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49</v>
      </c>
      <c r="C10" s="12">
        <v>0</v>
      </c>
      <c r="D10" s="4">
        <v>1</v>
      </c>
      <c r="E10" s="4">
        <v>2</v>
      </c>
      <c r="F10" s="4">
        <v>3</v>
      </c>
      <c r="G10" s="4">
        <v>4</v>
      </c>
      <c r="H10" s="4">
        <v>5</v>
      </c>
      <c r="I10" s="4">
        <v>6</v>
      </c>
      <c r="J10" s="1"/>
      <c r="K10" s="1"/>
      <c r="L10" s="14" t="s">
        <v>49</v>
      </c>
      <c r="M10" s="4">
        <v>0</v>
      </c>
      <c r="N10" s="4">
        <v>1</v>
      </c>
      <c r="O10" s="4">
        <v>2</v>
      </c>
      <c r="P10" s="4">
        <v>3</v>
      </c>
      <c r="Q10" s="4">
        <v>4</v>
      </c>
      <c r="R10" s="4">
        <v>5</v>
      </c>
      <c r="S10" s="4">
        <v>6</v>
      </c>
      <c r="T10" s="1"/>
      <c r="U10" s="1"/>
      <c r="V10" s="14" t="s">
        <v>49</v>
      </c>
      <c r="W10" s="4">
        <v>0</v>
      </c>
      <c r="X10" s="4">
        <v>1</v>
      </c>
      <c r="Y10" s="4">
        <v>2</v>
      </c>
      <c r="Z10" s="4">
        <v>3</v>
      </c>
      <c r="AA10" s="4">
        <v>4</v>
      </c>
      <c r="AB10" s="4">
        <v>5</v>
      </c>
      <c r="AC10" s="4">
        <v>6</v>
      </c>
      <c r="AD10" s="1"/>
      <c r="AE10" s="1"/>
      <c r="AF10" s="14" t="s">
        <v>49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v>
      </c>
      <c r="R11" s="82">
        <v>2.4300000000000002</v>
      </c>
      <c r="S11" s="82">
        <v>12.46</v>
      </c>
      <c r="T11" s="1"/>
      <c r="U11" s="141" t="s">
        <v>103</v>
      </c>
      <c r="V11" s="5">
        <v>1</v>
      </c>
      <c r="W11" s="82">
        <v>0.81</v>
      </c>
      <c r="X11" s="82">
        <v>0.95</v>
      </c>
      <c r="Y11" s="82">
        <v>1.19</v>
      </c>
      <c r="Z11" s="82">
        <v>1.91</v>
      </c>
      <c r="AA11" s="82">
        <v>3.04</v>
      </c>
      <c r="AB11" s="82">
        <v>6.15</v>
      </c>
      <c r="AC11" s="82">
        <v>12.46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0.77</v>
      </c>
      <c r="R12" s="83">
        <v>2.42</v>
      </c>
      <c r="S12" s="83">
        <v>10.09</v>
      </c>
      <c r="T12" s="1"/>
      <c r="U12" s="1"/>
      <c r="V12" s="7">
        <v>2</v>
      </c>
      <c r="W12" s="83">
        <v>0.86</v>
      </c>
      <c r="X12" s="83">
        <v>0.99</v>
      </c>
      <c r="Y12" s="83">
        <v>1.23</v>
      </c>
      <c r="Z12" s="83">
        <v>1.96</v>
      </c>
      <c r="AA12" s="83">
        <v>3.09</v>
      </c>
      <c r="AB12" s="83">
        <v>6.2</v>
      </c>
      <c r="AC12" s="83">
        <v>10.09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0.82</v>
      </c>
      <c r="R13" s="83">
        <v>2.38</v>
      </c>
      <c r="S13" s="83">
        <v>8.27</v>
      </c>
      <c r="T13" s="1"/>
      <c r="U13" s="1"/>
      <c r="V13" s="7">
        <v>3</v>
      </c>
      <c r="W13" s="83">
        <v>0.88</v>
      </c>
      <c r="X13" s="83">
        <v>1.02</v>
      </c>
      <c r="Y13" s="83">
        <v>1.25</v>
      </c>
      <c r="Z13" s="83">
        <v>1.9</v>
      </c>
      <c r="AA13" s="83">
        <v>3.06</v>
      </c>
      <c r="AB13" s="83">
        <v>6.17</v>
      </c>
      <c r="AC13" s="83">
        <v>8.27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0.85</v>
      </c>
      <c r="R14" s="83">
        <v>2.31</v>
      </c>
      <c r="S14" s="83">
        <v>6.88</v>
      </c>
      <c r="T14" s="1"/>
      <c r="U14" s="1"/>
      <c r="V14" s="7">
        <v>4</v>
      </c>
      <c r="W14" s="83">
        <v>0.89</v>
      </c>
      <c r="X14" s="83">
        <v>1.04</v>
      </c>
      <c r="Y14" s="83">
        <v>1.28</v>
      </c>
      <c r="Z14" s="83">
        <v>1.92</v>
      </c>
      <c r="AA14" s="83">
        <v>3.05</v>
      </c>
      <c r="AB14" s="83">
        <v>6.16</v>
      </c>
      <c r="AC14" s="83">
        <v>6.88</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0.21</v>
      </c>
      <c r="Q15" s="83">
        <v>0.87</v>
      </c>
      <c r="R15" s="83">
        <v>2.23</v>
      </c>
      <c r="S15" s="83">
        <v>5.81</v>
      </c>
      <c r="T15" s="1"/>
      <c r="U15" s="1"/>
      <c r="V15" s="7">
        <v>5</v>
      </c>
      <c r="W15" s="83">
        <v>0.92</v>
      </c>
      <c r="X15" s="83">
        <v>1.0900000000000001</v>
      </c>
      <c r="Y15" s="83">
        <v>1.35</v>
      </c>
      <c r="Z15" s="83">
        <v>1.97</v>
      </c>
      <c r="AA15" s="83">
        <v>3.06</v>
      </c>
      <c r="AB15" s="83">
        <v>6.18</v>
      </c>
      <c r="AC15" s="83">
        <v>6.18</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0.89</v>
      </c>
      <c r="R16" s="83">
        <v>2.14</v>
      </c>
      <c r="S16" s="83">
        <v>4.9800000000000004</v>
      </c>
      <c r="T16" s="1"/>
      <c r="U16" s="1"/>
      <c r="V16" s="7">
        <v>6</v>
      </c>
      <c r="W16" s="83">
        <v>0.94</v>
      </c>
      <c r="X16" s="83">
        <v>1.1200000000000001</v>
      </c>
      <c r="Y16" s="83">
        <v>1.39</v>
      </c>
      <c r="Z16" s="83">
        <v>2.0299999999999998</v>
      </c>
      <c r="AA16" s="83">
        <v>3.07</v>
      </c>
      <c r="AB16" s="83">
        <v>6.18</v>
      </c>
      <c r="AC16" s="83">
        <v>6.18</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0.23</v>
      </c>
      <c r="Q17" s="83">
        <v>0.89</v>
      </c>
      <c r="R17" s="83">
        <v>2.04</v>
      </c>
      <c r="S17" s="83">
        <v>4.3099999999999996</v>
      </c>
      <c r="T17" s="1"/>
      <c r="U17" s="1"/>
      <c r="V17" s="7">
        <v>7</v>
      </c>
      <c r="W17" s="83">
        <v>0.95</v>
      </c>
      <c r="X17" s="83">
        <v>1.1499999999999999</v>
      </c>
      <c r="Y17" s="83">
        <v>1.41</v>
      </c>
      <c r="Z17" s="83">
        <v>2.06</v>
      </c>
      <c r="AA17" s="83">
        <v>3.08</v>
      </c>
      <c r="AB17" s="83">
        <v>6.19</v>
      </c>
      <c r="AC17" s="83">
        <v>6.19</v>
      </c>
      <c r="AD17" s="1"/>
      <c r="AE17" s="1"/>
      <c r="AF17" s="7">
        <v>7</v>
      </c>
      <c r="AG17" s="83">
        <v>0.02</v>
      </c>
      <c r="AH17" s="83">
        <v>0.04</v>
      </c>
      <c r="AI17" s="83">
        <v>0.08</v>
      </c>
      <c r="AJ17" s="83">
        <v>7.0000000000000007E-2</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0.24</v>
      </c>
      <c r="Q18" s="83">
        <v>0.89</v>
      </c>
      <c r="R18" s="83">
        <v>1.95</v>
      </c>
      <c r="S18" s="83">
        <v>3.78</v>
      </c>
      <c r="T18" s="1"/>
      <c r="U18" s="1"/>
      <c r="V18" s="7">
        <v>8</v>
      </c>
      <c r="W18" s="83">
        <v>0.97</v>
      </c>
      <c r="X18" s="83">
        <v>1.1599999999999999</v>
      </c>
      <c r="Y18" s="83">
        <v>1.42</v>
      </c>
      <c r="Z18" s="83">
        <v>2.06</v>
      </c>
      <c r="AA18" s="83">
        <v>3.09</v>
      </c>
      <c r="AB18" s="83">
        <v>6.2</v>
      </c>
      <c r="AC18" s="83">
        <v>6.2</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0.24</v>
      </c>
      <c r="Q19" s="83">
        <v>0.89</v>
      </c>
      <c r="R19" s="83">
        <v>1.86</v>
      </c>
      <c r="S19" s="83">
        <v>3.34</v>
      </c>
      <c r="T19" s="1"/>
      <c r="U19" s="1"/>
      <c r="V19" s="7">
        <v>9</v>
      </c>
      <c r="W19" s="83">
        <v>0.98</v>
      </c>
      <c r="X19" s="83">
        <v>1.18</v>
      </c>
      <c r="Y19" s="83">
        <v>1.43</v>
      </c>
      <c r="Z19" s="83">
        <v>2.06</v>
      </c>
      <c r="AA19" s="83">
        <v>3.1</v>
      </c>
      <c r="AB19" s="83">
        <v>6.21</v>
      </c>
      <c r="AC19" s="83">
        <v>6.21</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0.25</v>
      </c>
      <c r="Q20" s="83">
        <v>0.88</v>
      </c>
      <c r="R20" s="83">
        <v>1.76</v>
      </c>
      <c r="S20" s="83">
        <v>2.97</v>
      </c>
      <c r="T20" s="1"/>
      <c r="U20" s="1"/>
      <c r="V20" s="7">
        <v>10</v>
      </c>
      <c r="W20" s="83">
        <v>0.98</v>
      </c>
      <c r="X20" s="83">
        <v>1.19</v>
      </c>
      <c r="Y20" s="83">
        <v>1.43</v>
      </c>
      <c r="Z20" s="83">
        <v>2.06</v>
      </c>
      <c r="AA20" s="83">
        <v>3.1</v>
      </c>
      <c r="AB20" s="83">
        <v>6.21</v>
      </c>
      <c r="AC20" s="83">
        <v>6.21</v>
      </c>
      <c r="AD20" s="1"/>
      <c r="AE20" s="1"/>
      <c r="AF20" s="7">
        <v>10</v>
      </c>
      <c r="AG20" s="83">
        <v>0.04</v>
      </c>
      <c r="AH20" s="83">
        <v>0.06</v>
      </c>
      <c r="AI20" s="83">
        <v>0.11</v>
      </c>
      <c r="AJ20" s="83">
        <v>0.1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0.1</v>
      </c>
      <c r="P21" s="83">
        <v>0.26</v>
      </c>
      <c r="Q21" s="83">
        <v>0.86</v>
      </c>
      <c r="R21" s="83">
        <v>1.67</v>
      </c>
      <c r="S21" s="83">
        <v>2.66</v>
      </c>
      <c r="T21" s="1"/>
      <c r="U21" s="1"/>
      <c r="V21" s="7">
        <v>11</v>
      </c>
      <c r="W21" s="83">
        <v>0.99</v>
      </c>
      <c r="X21" s="83">
        <v>1.2</v>
      </c>
      <c r="Y21" s="83">
        <v>1.43</v>
      </c>
      <c r="Z21" s="83">
        <v>2.06</v>
      </c>
      <c r="AA21" s="83">
        <v>3.1</v>
      </c>
      <c r="AB21" s="83">
        <v>6.21</v>
      </c>
      <c r="AC21" s="83">
        <v>6.21</v>
      </c>
      <c r="AD21" s="1"/>
      <c r="AE21" s="1"/>
      <c r="AF21" s="7">
        <v>11</v>
      </c>
      <c r="AG21" s="83">
        <v>0.05</v>
      </c>
      <c r="AH21" s="83">
        <v>7.0000000000000007E-2</v>
      </c>
      <c r="AI21" s="83">
        <v>0.12</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0.26</v>
      </c>
      <c r="Q22" s="83">
        <v>0.85</v>
      </c>
      <c r="R22" s="83">
        <v>1.59</v>
      </c>
      <c r="S22" s="83">
        <v>2.4</v>
      </c>
      <c r="T22" s="1"/>
      <c r="U22" s="1"/>
      <c r="V22" s="7">
        <v>12</v>
      </c>
      <c r="W22" s="83">
        <v>0.98</v>
      </c>
      <c r="X22" s="83">
        <v>1.2</v>
      </c>
      <c r="Y22" s="83">
        <v>1.42</v>
      </c>
      <c r="Z22" s="83">
        <v>2.0499999999999998</v>
      </c>
      <c r="AA22" s="83">
        <v>3.09</v>
      </c>
      <c r="AB22" s="83">
        <v>6.2</v>
      </c>
      <c r="AC22" s="83">
        <v>6.2</v>
      </c>
      <c r="AD22" s="1"/>
      <c r="AE22" s="1"/>
      <c r="AF22" s="7">
        <v>12</v>
      </c>
      <c r="AG22" s="83">
        <v>0.05</v>
      </c>
      <c r="AH22" s="83">
        <v>7.0000000000000007E-2</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0.27</v>
      </c>
      <c r="Q23" s="83">
        <v>0.83</v>
      </c>
      <c r="R23" s="83">
        <v>1.5</v>
      </c>
      <c r="S23" s="83">
        <v>2.17</v>
      </c>
      <c r="T23" s="1"/>
      <c r="U23" s="1"/>
      <c r="V23" s="7">
        <v>13</v>
      </c>
      <c r="W23" s="83">
        <v>0.97</v>
      </c>
      <c r="X23" s="83">
        <v>1.2</v>
      </c>
      <c r="Y23" s="83">
        <v>1.41</v>
      </c>
      <c r="Z23" s="83">
        <v>2.04</v>
      </c>
      <c r="AA23" s="83">
        <v>3.08</v>
      </c>
      <c r="AB23" s="83">
        <v>6.19</v>
      </c>
      <c r="AC23" s="83">
        <v>6.19</v>
      </c>
      <c r="AD23" s="1"/>
      <c r="AE23" s="1"/>
      <c r="AF23" s="7">
        <v>13</v>
      </c>
      <c r="AG23" s="83">
        <v>0.06</v>
      </c>
      <c r="AH23" s="83">
        <v>0.08</v>
      </c>
      <c r="AI23" s="83">
        <v>0.15</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0.27</v>
      </c>
      <c r="Q24" s="83">
        <v>0.81</v>
      </c>
      <c r="R24" s="83">
        <v>1.42</v>
      </c>
      <c r="S24" s="83">
        <v>1.97</v>
      </c>
      <c r="T24" s="1"/>
      <c r="U24" s="1"/>
      <c r="V24" s="7">
        <v>14</v>
      </c>
      <c r="W24" s="83">
        <v>0.96</v>
      </c>
      <c r="X24" s="83">
        <v>1.18</v>
      </c>
      <c r="Y24" s="83">
        <v>1.4</v>
      </c>
      <c r="Z24" s="83">
        <v>2.02</v>
      </c>
      <c r="AA24" s="83">
        <v>3.06</v>
      </c>
      <c r="AB24" s="83">
        <v>6.17</v>
      </c>
      <c r="AC24" s="83">
        <v>6.17</v>
      </c>
      <c r="AD24" s="1"/>
      <c r="AE24" s="1"/>
      <c r="AF24" s="7">
        <v>14</v>
      </c>
      <c r="AG24" s="83">
        <v>7.0000000000000007E-2</v>
      </c>
      <c r="AH24" s="83">
        <v>0.08</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0.27</v>
      </c>
      <c r="Q25" s="83">
        <v>0.79</v>
      </c>
      <c r="R25" s="83">
        <v>1.35</v>
      </c>
      <c r="S25" s="83">
        <v>1.79</v>
      </c>
      <c r="T25" s="1"/>
      <c r="U25" s="1"/>
      <c r="V25" s="7">
        <v>15</v>
      </c>
      <c r="W25" s="83">
        <v>0.95</v>
      </c>
      <c r="X25" s="83">
        <v>1.17</v>
      </c>
      <c r="Y25" s="83">
        <v>1.39</v>
      </c>
      <c r="Z25" s="83">
        <v>2.0099999999999998</v>
      </c>
      <c r="AA25" s="83">
        <v>3.05</v>
      </c>
      <c r="AB25" s="83">
        <v>6.16</v>
      </c>
      <c r="AC25" s="83">
        <v>6.16</v>
      </c>
      <c r="AD25" s="1"/>
      <c r="AE25" s="1"/>
      <c r="AF25" s="7">
        <v>15</v>
      </c>
      <c r="AG25" s="83">
        <v>7.0000000000000007E-2</v>
      </c>
      <c r="AH25" s="83">
        <v>0.09</v>
      </c>
      <c r="AI25" s="83">
        <v>0.17</v>
      </c>
      <c r="AJ25" s="83">
        <v>0.17</v>
      </c>
      <c r="AK25" s="83">
        <v>0.36</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0.27</v>
      </c>
      <c r="Q26" s="83">
        <v>0.77</v>
      </c>
      <c r="R26" s="83">
        <v>1.27</v>
      </c>
      <c r="S26" s="83">
        <v>1.64</v>
      </c>
      <c r="T26" s="1"/>
      <c r="U26" s="1"/>
      <c r="V26" s="7">
        <v>16</v>
      </c>
      <c r="W26" s="83">
        <v>0.93</v>
      </c>
      <c r="X26" s="83">
        <v>1.1599999999999999</v>
      </c>
      <c r="Y26" s="83">
        <v>1.37</v>
      </c>
      <c r="Z26" s="83">
        <v>2</v>
      </c>
      <c r="AA26" s="83">
        <v>3.03</v>
      </c>
      <c r="AB26" s="83">
        <v>6.15</v>
      </c>
      <c r="AC26" s="83">
        <v>6.15</v>
      </c>
      <c r="AD26" s="1"/>
      <c r="AE26" s="1"/>
      <c r="AF26" s="7">
        <v>16</v>
      </c>
      <c r="AG26" s="83">
        <v>0.08</v>
      </c>
      <c r="AH26" s="83">
        <v>0.1</v>
      </c>
      <c r="AI26" s="83">
        <v>0.18</v>
      </c>
      <c r="AJ26" s="83">
        <v>0.18</v>
      </c>
      <c r="AK26" s="83">
        <v>0.4</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0.12</v>
      </c>
      <c r="P27" s="83">
        <v>0.28000000000000003</v>
      </c>
      <c r="Q27" s="83">
        <v>0.74</v>
      </c>
      <c r="R27" s="83">
        <v>1.21</v>
      </c>
      <c r="S27" s="83">
        <v>1.5</v>
      </c>
      <c r="T27" s="1"/>
      <c r="U27" s="1"/>
      <c r="V27" s="7">
        <v>17</v>
      </c>
      <c r="W27" s="83">
        <v>0.92</v>
      </c>
      <c r="X27" s="83">
        <v>1.1399999999999999</v>
      </c>
      <c r="Y27" s="83">
        <v>1.36</v>
      </c>
      <c r="Z27" s="83">
        <v>1.98</v>
      </c>
      <c r="AA27" s="83">
        <v>3.02</v>
      </c>
      <c r="AB27" s="83">
        <v>6.13</v>
      </c>
      <c r="AC27" s="83">
        <v>6.13</v>
      </c>
      <c r="AD27" s="1"/>
      <c r="AE27" s="1"/>
      <c r="AF27" s="7">
        <v>17</v>
      </c>
      <c r="AG27" s="83">
        <v>0.09</v>
      </c>
      <c r="AH27" s="83">
        <v>0.1</v>
      </c>
      <c r="AI27" s="83">
        <v>0.19</v>
      </c>
      <c r="AJ27" s="83">
        <v>0.2</v>
      </c>
      <c r="AK27" s="83">
        <v>0.43</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0.12</v>
      </c>
      <c r="P28" s="83">
        <v>0.28000000000000003</v>
      </c>
      <c r="Q28" s="83">
        <v>0.72</v>
      </c>
      <c r="R28" s="83">
        <v>1.1399999999999999</v>
      </c>
      <c r="S28" s="83">
        <v>1.38</v>
      </c>
      <c r="T28" s="1"/>
      <c r="U28" s="1"/>
      <c r="V28" s="7">
        <v>18</v>
      </c>
      <c r="W28" s="83">
        <v>0.91</v>
      </c>
      <c r="X28" s="83">
        <v>1.1299999999999999</v>
      </c>
      <c r="Y28" s="83">
        <v>1.35</v>
      </c>
      <c r="Z28" s="83">
        <v>1.97</v>
      </c>
      <c r="AA28" s="83">
        <v>3.01</v>
      </c>
      <c r="AB28" s="83">
        <v>6.12</v>
      </c>
      <c r="AC28" s="83">
        <v>6.12</v>
      </c>
      <c r="AD28" s="1"/>
      <c r="AE28" s="1"/>
      <c r="AF28" s="7">
        <v>18</v>
      </c>
      <c r="AG28" s="83">
        <v>0.09</v>
      </c>
      <c r="AH28" s="83">
        <v>0.11</v>
      </c>
      <c r="AI28" s="83">
        <v>0.2</v>
      </c>
      <c r="AJ28" s="83">
        <v>0.21</v>
      </c>
      <c r="AK28" s="83">
        <v>0.46</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0.28000000000000003</v>
      </c>
      <c r="Q29" s="83">
        <v>0.7</v>
      </c>
      <c r="R29" s="83">
        <v>1.08</v>
      </c>
      <c r="S29" s="83">
        <v>1.27</v>
      </c>
      <c r="T29" s="1"/>
      <c r="U29" s="1"/>
      <c r="V29" s="7">
        <v>19</v>
      </c>
      <c r="W29" s="83">
        <v>0.89</v>
      </c>
      <c r="X29" s="83">
        <v>1.1200000000000001</v>
      </c>
      <c r="Y29" s="83">
        <v>1.33</v>
      </c>
      <c r="Z29" s="83">
        <v>1.96</v>
      </c>
      <c r="AA29" s="83">
        <v>2.99</v>
      </c>
      <c r="AB29" s="83">
        <v>6.11</v>
      </c>
      <c r="AC29" s="83">
        <v>6.11</v>
      </c>
      <c r="AD29" s="1"/>
      <c r="AE29" s="1"/>
      <c r="AF29" s="7">
        <v>19</v>
      </c>
      <c r="AG29" s="83">
        <v>0.1</v>
      </c>
      <c r="AH29" s="83">
        <v>0.11</v>
      </c>
      <c r="AI29" s="83">
        <v>0.21</v>
      </c>
      <c r="AJ29" s="83">
        <v>0.23</v>
      </c>
      <c r="AK29" s="83">
        <v>0.49</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0.28000000000000003</v>
      </c>
      <c r="Q30" s="83">
        <v>0.67</v>
      </c>
      <c r="R30" s="83">
        <v>1.02</v>
      </c>
      <c r="S30" s="83">
        <v>1.17</v>
      </c>
      <c r="T30" s="1"/>
      <c r="U30" s="1"/>
      <c r="V30" s="7">
        <v>20</v>
      </c>
      <c r="W30" s="83">
        <v>0.88</v>
      </c>
      <c r="X30" s="83">
        <v>1.1000000000000001</v>
      </c>
      <c r="Y30" s="83">
        <v>1.32</v>
      </c>
      <c r="Z30" s="83">
        <v>1.94</v>
      </c>
      <c r="AA30" s="83">
        <v>2.98</v>
      </c>
      <c r="AB30" s="83">
        <v>6.09</v>
      </c>
      <c r="AC30" s="83">
        <v>6.09</v>
      </c>
      <c r="AD30" s="1"/>
      <c r="AE30" s="1"/>
      <c r="AF30" s="7">
        <v>20</v>
      </c>
      <c r="AG30" s="83">
        <v>0.1</v>
      </c>
      <c r="AH30" s="83">
        <v>0.12</v>
      </c>
      <c r="AI30" s="83">
        <v>0.22</v>
      </c>
      <c r="AJ30" s="83">
        <v>0.24</v>
      </c>
      <c r="AK30" s="83">
        <v>0.51</v>
      </c>
      <c r="AL30" s="83">
        <v>0.15</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0.13</v>
      </c>
      <c r="P31" s="83">
        <v>0.27</v>
      </c>
      <c r="Q31" s="83">
        <v>0.65</v>
      </c>
      <c r="R31" s="83">
        <v>0.97</v>
      </c>
      <c r="S31" s="83">
        <v>1.08</v>
      </c>
      <c r="T31" s="1"/>
      <c r="U31" s="1"/>
      <c r="V31" s="7">
        <v>21</v>
      </c>
      <c r="W31" s="83">
        <v>0.87</v>
      </c>
      <c r="X31" s="83">
        <v>1.0900000000000001</v>
      </c>
      <c r="Y31" s="83">
        <v>1.31</v>
      </c>
      <c r="Z31" s="83">
        <v>1.93</v>
      </c>
      <c r="AA31" s="83">
        <v>2.97</v>
      </c>
      <c r="AB31" s="83">
        <v>6.08</v>
      </c>
      <c r="AC31" s="83">
        <v>6.08</v>
      </c>
      <c r="AD31" s="1"/>
      <c r="AE31" s="1"/>
      <c r="AF31" s="7">
        <v>21</v>
      </c>
      <c r="AG31" s="83">
        <v>0.11</v>
      </c>
      <c r="AH31" s="83">
        <v>0.13</v>
      </c>
      <c r="AI31" s="83">
        <v>0.23</v>
      </c>
      <c r="AJ31" s="83">
        <v>0.25</v>
      </c>
      <c r="AK31" s="83">
        <v>0.54</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0.13</v>
      </c>
      <c r="P32" s="83">
        <v>0.27</v>
      </c>
      <c r="Q32" s="83">
        <v>0.63</v>
      </c>
      <c r="R32" s="83">
        <v>0.92</v>
      </c>
      <c r="S32" s="83">
        <v>1</v>
      </c>
      <c r="T32" s="1"/>
      <c r="U32" s="1"/>
      <c r="V32" s="7">
        <v>22</v>
      </c>
      <c r="W32" s="83">
        <v>0.85</v>
      </c>
      <c r="X32" s="83">
        <v>1.07</v>
      </c>
      <c r="Y32" s="83">
        <v>1.29</v>
      </c>
      <c r="Z32" s="83">
        <v>1.91</v>
      </c>
      <c r="AA32" s="83">
        <v>2.95</v>
      </c>
      <c r="AB32" s="83">
        <v>6.06</v>
      </c>
      <c r="AC32" s="83">
        <v>6.06</v>
      </c>
      <c r="AD32" s="1"/>
      <c r="AE32" s="1"/>
      <c r="AF32" s="7">
        <v>22</v>
      </c>
      <c r="AG32" s="83">
        <v>0.12</v>
      </c>
      <c r="AH32" s="83">
        <v>0.13</v>
      </c>
      <c r="AI32" s="83">
        <v>0.25</v>
      </c>
      <c r="AJ32" s="83">
        <v>0.27</v>
      </c>
      <c r="AK32" s="83">
        <v>0.56999999999999995</v>
      </c>
      <c r="AL32" s="83">
        <v>0.2</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0.27</v>
      </c>
      <c r="Q33" s="83">
        <v>0.61</v>
      </c>
      <c r="R33" s="83">
        <v>0.87</v>
      </c>
      <c r="S33" s="83">
        <v>0.93</v>
      </c>
      <c r="T33" s="1"/>
      <c r="U33" s="1"/>
      <c r="V33" s="7">
        <v>23</v>
      </c>
      <c r="W33" s="83">
        <v>0.84</v>
      </c>
      <c r="X33" s="83">
        <v>1.06</v>
      </c>
      <c r="Y33" s="83">
        <v>1.27</v>
      </c>
      <c r="Z33" s="83">
        <v>1.9</v>
      </c>
      <c r="AA33" s="83">
        <v>2.94</v>
      </c>
      <c r="AB33" s="83">
        <v>6.05</v>
      </c>
      <c r="AC33" s="83">
        <v>6.05</v>
      </c>
      <c r="AD33" s="1"/>
      <c r="AE33" s="1"/>
      <c r="AF33" s="7">
        <v>23</v>
      </c>
      <c r="AG33" s="83">
        <v>0.12</v>
      </c>
      <c r="AH33" s="83">
        <v>0.14000000000000001</v>
      </c>
      <c r="AI33" s="83">
        <v>0.26</v>
      </c>
      <c r="AJ33" s="83">
        <v>0.28000000000000003</v>
      </c>
      <c r="AK33" s="83">
        <v>0.59</v>
      </c>
      <c r="AL33" s="83">
        <v>0.22</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0.27</v>
      </c>
      <c r="Q34" s="83">
        <v>0.59</v>
      </c>
      <c r="R34" s="83">
        <v>0.82</v>
      </c>
      <c r="S34" s="83">
        <v>0.87</v>
      </c>
      <c r="T34" s="1"/>
      <c r="U34" s="1"/>
      <c r="V34" s="7">
        <v>24</v>
      </c>
      <c r="W34" s="83">
        <v>0.82</v>
      </c>
      <c r="X34" s="83">
        <v>1.04</v>
      </c>
      <c r="Y34" s="83">
        <v>1.26</v>
      </c>
      <c r="Z34" s="83">
        <v>1.88</v>
      </c>
      <c r="AA34" s="83">
        <v>2.92</v>
      </c>
      <c r="AB34" s="83">
        <v>6.03</v>
      </c>
      <c r="AC34" s="83">
        <v>6.03</v>
      </c>
      <c r="AD34" s="1"/>
      <c r="AE34" s="1"/>
      <c r="AF34" s="7">
        <v>24</v>
      </c>
      <c r="AG34" s="83">
        <v>0.13</v>
      </c>
      <c r="AH34" s="83">
        <v>0.14000000000000001</v>
      </c>
      <c r="AI34" s="83">
        <v>0.27</v>
      </c>
      <c r="AJ34" s="83">
        <v>0.3</v>
      </c>
      <c r="AK34" s="83">
        <v>0.61</v>
      </c>
      <c r="AL34" s="83">
        <v>0.24</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0.13</v>
      </c>
      <c r="P35" s="83">
        <v>0.27</v>
      </c>
      <c r="Q35" s="83">
        <v>0.56999999999999995</v>
      </c>
      <c r="R35" s="83">
        <v>0.78</v>
      </c>
      <c r="S35" s="83">
        <v>0.81</v>
      </c>
      <c r="T35" s="1"/>
      <c r="U35" s="1"/>
      <c r="V35" s="7">
        <v>25</v>
      </c>
      <c r="W35" s="83">
        <v>0.8</v>
      </c>
      <c r="X35" s="83">
        <v>1.03</v>
      </c>
      <c r="Y35" s="83">
        <v>1.24</v>
      </c>
      <c r="Z35" s="83">
        <v>1.87</v>
      </c>
      <c r="AA35" s="83">
        <v>2.9</v>
      </c>
      <c r="AB35" s="83">
        <v>6.02</v>
      </c>
      <c r="AC35" s="83">
        <v>6.02</v>
      </c>
      <c r="AD35" s="1"/>
      <c r="AE35" s="1"/>
      <c r="AF35" s="7">
        <v>25</v>
      </c>
      <c r="AG35" s="83">
        <v>0.13</v>
      </c>
      <c r="AH35" s="83">
        <v>0.15</v>
      </c>
      <c r="AI35" s="83">
        <v>0.28000000000000003</v>
      </c>
      <c r="AJ35" s="83">
        <v>0.31</v>
      </c>
      <c r="AK35" s="83">
        <v>0.63</v>
      </c>
      <c r="AL35" s="83">
        <v>0.26</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0.14000000000000001</v>
      </c>
      <c r="P36" s="83">
        <v>0.26</v>
      </c>
      <c r="Q36" s="83">
        <v>0.55000000000000004</v>
      </c>
      <c r="R36" s="83">
        <v>0.74</v>
      </c>
      <c r="S36" s="83">
        <v>0.75</v>
      </c>
      <c r="T36" s="1"/>
      <c r="U36" s="1"/>
      <c r="V36" s="7">
        <v>26</v>
      </c>
      <c r="W36" s="83">
        <v>0.79</v>
      </c>
      <c r="X36" s="83">
        <v>1.01</v>
      </c>
      <c r="Y36" s="83">
        <v>1.23</v>
      </c>
      <c r="Z36" s="83">
        <v>1.85</v>
      </c>
      <c r="AA36" s="83">
        <v>2.89</v>
      </c>
      <c r="AB36" s="83">
        <v>6</v>
      </c>
      <c r="AC36" s="83">
        <v>6</v>
      </c>
      <c r="AD36" s="1"/>
      <c r="AE36" s="1"/>
      <c r="AF36" s="7">
        <v>26</v>
      </c>
      <c r="AG36" s="83">
        <v>0.14000000000000001</v>
      </c>
      <c r="AH36" s="83">
        <v>0.16</v>
      </c>
      <c r="AI36" s="83">
        <v>0.28999999999999998</v>
      </c>
      <c r="AJ36" s="83">
        <v>0.33</v>
      </c>
      <c r="AK36" s="83">
        <v>0.65</v>
      </c>
      <c r="AL36" s="83">
        <v>0.28000000000000003</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0.26</v>
      </c>
      <c r="Q37" s="83">
        <v>0.53</v>
      </c>
      <c r="R37" s="83">
        <v>0.7</v>
      </c>
      <c r="S37" s="83">
        <v>0.7</v>
      </c>
      <c r="T37" s="1"/>
      <c r="U37" s="1"/>
      <c r="V37" s="7">
        <v>27</v>
      </c>
      <c r="W37" s="83">
        <v>0.77</v>
      </c>
      <c r="X37" s="83">
        <v>0.99</v>
      </c>
      <c r="Y37" s="83">
        <v>1.21</v>
      </c>
      <c r="Z37" s="83">
        <v>1.83</v>
      </c>
      <c r="AA37" s="83">
        <v>2.87</v>
      </c>
      <c r="AB37" s="83">
        <v>5.98</v>
      </c>
      <c r="AC37" s="83">
        <v>5.98</v>
      </c>
      <c r="AD37" s="1"/>
      <c r="AE37" s="1"/>
      <c r="AF37" s="7">
        <v>27</v>
      </c>
      <c r="AG37" s="83">
        <v>0.14000000000000001</v>
      </c>
      <c r="AH37" s="83">
        <v>0.16</v>
      </c>
      <c r="AI37" s="83">
        <v>0.3</v>
      </c>
      <c r="AJ37" s="83">
        <v>0.34</v>
      </c>
      <c r="AK37" s="83">
        <v>0.67</v>
      </c>
      <c r="AL37" s="83">
        <v>0.3</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0.26</v>
      </c>
      <c r="Q38" s="83">
        <v>0.51</v>
      </c>
      <c r="R38" s="83">
        <v>0.67</v>
      </c>
      <c r="S38" s="83">
        <v>0.66</v>
      </c>
      <c r="T38" s="1"/>
      <c r="U38" s="1"/>
      <c r="V38" s="7">
        <v>28</v>
      </c>
      <c r="W38" s="83">
        <v>0.76</v>
      </c>
      <c r="X38" s="83">
        <v>0.98</v>
      </c>
      <c r="Y38" s="83">
        <v>1.19</v>
      </c>
      <c r="Z38" s="83">
        <v>1.82</v>
      </c>
      <c r="AA38" s="83">
        <v>2.86</v>
      </c>
      <c r="AB38" s="83">
        <v>5.97</v>
      </c>
      <c r="AC38" s="83">
        <v>5.97</v>
      </c>
      <c r="AD38" s="1"/>
      <c r="AE38" s="1"/>
      <c r="AF38" s="7">
        <v>28</v>
      </c>
      <c r="AG38" s="83">
        <v>0.15</v>
      </c>
      <c r="AH38" s="83">
        <v>0.17</v>
      </c>
      <c r="AI38" s="83">
        <v>0.31</v>
      </c>
      <c r="AJ38" s="83">
        <v>0.35</v>
      </c>
      <c r="AK38" s="83">
        <v>0.69</v>
      </c>
      <c r="AL38" s="83">
        <v>0.31</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0.26</v>
      </c>
      <c r="Q39" s="83">
        <v>0.49</v>
      </c>
      <c r="R39" s="83">
        <v>0.63</v>
      </c>
      <c r="S39" s="83">
        <v>0.61</v>
      </c>
      <c r="T39" s="1"/>
      <c r="U39" s="1"/>
      <c r="V39" s="7">
        <v>29</v>
      </c>
      <c r="W39" s="83">
        <v>0.74</v>
      </c>
      <c r="X39" s="83">
        <v>0.96</v>
      </c>
      <c r="Y39" s="83">
        <v>1.18</v>
      </c>
      <c r="Z39" s="83">
        <v>1.8</v>
      </c>
      <c r="AA39" s="83">
        <v>2.84</v>
      </c>
      <c r="AB39" s="83">
        <v>5.95</v>
      </c>
      <c r="AC39" s="83">
        <v>5.95</v>
      </c>
      <c r="AD39" s="1"/>
      <c r="AE39" s="1"/>
      <c r="AF39" s="7">
        <v>29</v>
      </c>
      <c r="AG39" s="83">
        <v>0.15</v>
      </c>
      <c r="AH39" s="83">
        <v>0.17</v>
      </c>
      <c r="AI39" s="83">
        <v>0.32</v>
      </c>
      <c r="AJ39" s="83">
        <v>0.37</v>
      </c>
      <c r="AK39" s="83">
        <v>0.7</v>
      </c>
      <c r="AL39" s="83">
        <v>0.33</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0.25</v>
      </c>
      <c r="Q40" s="84">
        <v>0.47</v>
      </c>
      <c r="R40" s="84">
        <v>0.6</v>
      </c>
      <c r="S40" s="84">
        <v>0.56999999999999995</v>
      </c>
      <c r="T40" s="1"/>
      <c r="U40" s="1"/>
      <c r="V40" s="9">
        <v>30</v>
      </c>
      <c r="W40" s="84">
        <v>0.73</v>
      </c>
      <c r="X40" s="84">
        <v>0.95</v>
      </c>
      <c r="Y40" s="84">
        <v>1.1599999999999999</v>
      </c>
      <c r="Z40" s="84">
        <v>1.79</v>
      </c>
      <c r="AA40" s="84">
        <v>2.83</v>
      </c>
      <c r="AB40" s="84">
        <v>5.94</v>
      </c>
      <c r="AC40" s="84">
        <v>5.94</v>
      </c>
      <c r="AD40" s="1"/>
      <c r="AE40" s="1"/>
      <c r="AF40" s="9">
        <v>30</v>
      </c>
      <c r="AG40" s="84">
        <v>0.16</v>
      </c>
      <c r="AH40" s="84">
        <v>0.18</v>
      </c>
      <c r="AI40" s="84">
        <v>0.33</v>
      </c>
      <c r="AJ40" s="84">
        <v>0.38</v>
      </c>
      <c r="AK40" s="84">
        <v>0.72</v>
      </c>
      <c r="AL40" s="84">
        <v>0.34</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49</v>
      </c>
      <c r="C50" s="12">
        <v>0</v>
      </c>
      <c r="D50" s="4">
        <v>1</v>
      </c>
      <c r="E50" s="4">
        <v>2</v>
      </c>
      <c r="F50" s="4">
        <v>3</v>
      </c>
      <c r="G50" s="4">
        <v>4</v>
      </c>
      <c r="H50" s="4">
        <v>5</v>
      </c>
      <c r="I50" s="4">
        <v>6</v>
      </c>
      <c r="J50" s="1"/>
      <c r="K50" s="1"/>
      <c r="L50" s="14" t="s">
        <v>49</v>
      </c>
      <c r="M50" s="4">
        <v>0</v>
      </c>
      <c r="N50" s="4">
        <v>1</v>
      </c>
      <c r="O50" s="4">
        <v>2</v>
      </c>
      <c r="P50" s="4">
        <v>3</v>
      </c>
      <c r="Q50" s="4">
        <v>4</v>
      </c>
      <c r="R50" s="4">
        <v>5</v>
      </c>
      <c r="S50" s="4">
        <v>6</v>
      </c>
      <c r="T50" s="1"/>
      <c r="U50" s="1"/>
      <c r="V50" s="14" t="s">
        <v>49</v>
      </c>
      <c r="W50" s="4">
        <v>0</v>
      </c>
      <c r="X50" s="4">
        <v>1</v>
      </c>
      <c r="Y50" s="4">
        <v>2</v>
      </c>
      <c r="Z50" s="4">
        <v>3</v>
      </c>
      <c r="AA50" s="4">
        <v>4</v>
      </c>
      <c r="AB50" s="4">
        <v>5</v>
      </c>
      <c r="AC50" s="4">
        <v>6</v>
      </c>
      <c r="AD50" s="1"/>
      <c r="AE50" s="1"/>
      <c r="AF50" s="14" t="s">
        <v>49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0.51</v>
      </c>
      <c r="R51" s="82">
        <v>3.1</v>
      </c>
      <c r="S51" s="82">
        <v>32.869999999999997</v>
      </c>
      <c r="T51" s="1"/>
      <c r="U51" s="140" t="s">
        <v>103</v>
      </c>
      <c r="V51" s="5">
        <v>1</v>
      </c>
      <c r="W51" s="82">
        <v>0.77</v>
      </c>
      <c r="X51" s="82">
        <v>0.89</v>
      </c>
      <c r="Y51" s="82">
        <v>0.96</v>
      </c>
      <c r="Z51" s="82">
        <v>1.18</v>
      </c>
      <c r="AA51" s="82">
        <v>2.37</v>
      </c>
      <c r="AB51" s="82">
        <v>3.33</v>
      </c>
      <c r="AC51" s="82">
        <v>32.869999999999997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0.64</v>
      </c>
      <c r="R52" s="83">
        <v>3.58</v>
      </c>
      <c r="S52" s="83">
        <v>24.57</v>
      </c>
      <c r="T52" s="1"/>
      <c r="U52" s="1"/>
      <c r="V52" s="7">
        <v>2</v>
      </c>
      <c r="W52" s="83">
        <v>0.81</v>
      </c>
      <c r="X52" s="83">
        <v>0.94</v>
      </c>
      <c r="Y52" s="83">
        <v>1</v>
      </c>
      <c r="Z52" s="83">
        <v>1.22</v>
      </c>
      <c r="AA52" s="83">
        <v>2.41</v>
      </c>
      <c r="AB52" s="83">
        <v>3.58</v>
      </c>
      <c r="AC52" s="83">
        <v>24.57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0.76</v>
      </c>
      <c r="R53" s="83">
        <v>3.77</v>
      </c>
      <c r="S53" s="83">
        <v>18.59</v>
      </c>
      <c r="T53" s="1"/>
      <c r="U53" s="1"/>
      <c r="V53" s="7">
        <v>3</v>
      </c>
      <c r="W53" s="83">
        <v>0.81</v>
      </c>
      <c r="X53" s="83">
        <v>0.95</v>
      </c>
      <c r="Y53" s="83">
        <v>1.03</v>
      </c>
      <c r="Z53" s="83">
        <v>1.28</v>
      </c>
      <c r="AA53" s="83">
        <v>2.37</v>
      </c>
      <c r="AB53" s="83">
        <v>3.77</v>
      </c>
      <c r="AC53" s="83">
        <v>18.59</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0.87</v>
      </c>
      <c r="R54" s="83">
        <v>3.8</v>
      </c>
      <c r="S54" s="83">
        <v>14.39</v>
      </c>
      <c r="T54" s="1"/>
      <c r="U54" s="1"/>
      <c r="V54" s="7">
        <v>4</v>
      </c>
      <c r="W54" s="83">
        <v>0.81</v>
      </c>
      <c r="X54" s="83">
        <v>0.96</v>
      </c>
      <c r="Y54" s="83">
        <v>1.06</v>
      </c>
      <c r="Z54" s="83">
        <v>1.31</v>
      </c>
      <c r="AA54" s="83">
        <v>2.34</v>
      </c>
      <c r="AB54" s="83">
        <v>3.8</v>
      </c>
      <c r="AC54" s="83">
        <v>14.39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0.96</v>
      </c>
      <c r="R55" s="83">
        <v>3.73</v>
      </c>
      <c r="S55" s="83">
        <v>11.42</v>
      </c>
      <c r="T55" s="1"/>
      <c r="U55" s="1"/>
      <c r="V55" s="7">
        <v>5</v>
      </c>
      <c r="W55" s="83">
        <v>0.84</v>
      </c>
      <c r="X55" s="83">
        <v>0.99</v>
      </c>
      <c r="Y55" s="83">
        <v>1.1100000000000001</v>
      </c>
      <c r="Z55" s="83">
        <v>1.35</v>
      </c>
      <c r="AA55" s="83">
        <v>2.36</v>
      </c>
      <c r="AB55" s="83">
        <v>3.73</v>
      </c>
      <c r="AC55" s="83">
        <v>11.42</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1.04</v>
      </c>
      <c r="R56" s="83">
        <v>3.61</v>
      </c>
      <c r="S56" s="83">
        <v>9.27</v>
      </c>
      <c r="T56" s="1"/>
      <c r="U56" s="1"/>
      <c r="V56" s="7">
        <v>6</v>
      </c>
      <c r="W56" s="83">
        <v>0.86</v>
      </c>
      <c r="X56" s="83">
        <v>1.03</v>
      </c>
      <c r="Y56" s="83">
        <v>1.1399999999999999</v>
      </c>
      <c r="Z56" s="83">
        <v>1.39</v>
      </c>
      <c r="AA56" s="83">
        <v>2.37</v>
      </c>
      <c r="AB56" s="83">
        <v>3.61</v>
      </c>
      <c r="AC56" s="83">
        <v>9.27</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0.24</v>
      </c>
      <c r="Q57" s="83">
        <v>1.1000000000000001</v>
      </c>
      <c r="R57" s="83">
        <v>3.46</v>
      </c>
      <c r="S57" s="83">
        <v>7.68</v>
      </c>
      <c r="T57" s="1"/>
      <c r="U57" s="1"/>
      <c r="V57" s="7">
        <v>7</v>
      </c>
      <c r="W57" s="83">
        <v>0.88</v>
      </c>
      <c r="X57" s="83">
        <v>1.06</v>
      </c>
      <c r="Y57" s="83">
        <v>1.17</v>
      </c>
      <c r="Z57" s="83">
        <v>1.42</v>
      </c>
      <c r="AA57" s="83">
        <v>2.37</v>
      </c>
      <c r="AB57" s="83">
        <v>3.46</v>
      </c>
      <c r="AC57" s="83">
        <v>7.68</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0.26</v>
      </c>
      <c r="Q58" s="83">
        <v>1.1399999999999999</v>
      </c>
      <c r="R58" s="83">
        <v>3.29</v>
      </c>
      <c r="S58" s="83">
        <v>6.46</v>
      </c>
      <c r="T58" s="1"/>
      <c r="U58" s="1"/>
      <c r="V58" s="7">
        <v>8</v>
      </c>
      <c r="W58" s="83">
        <v>0.9</v>
      </c>
      <c r="X58" s="83">
        <v>1.08</v>
      </c>
      <c r="Y58" s="83">
        <v>1.19</v>
      </c>
      <c r="Z58" s="83">
        <v>1.45</v>
      </c>
      <c r="AA58" s="83">
        <v>2.39</v>
      </c>
      <c r="AB58" s="83">
        <v>3.33</v>
      </c>
      <c r="AC58" s="83">
        <v>6.46</v>
      </c>
      <c r="AD58" s="1"/>
      <c r="AE58" s="1"/>
      <c r="AF58" s="7">
        <v>8</v>
      </c>
      <c r="AG58" s="83">
        <v>0.02</v>
      </c>
      <c r="AH58" s="83">
        <v>0.04</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0.27</v>
      </c>
      <c r="Q59" s="83">
        <v>1.17</v>
      </c>
      <c r="R59" s="83">
        <v>3.11</v>
      </c>
      <c r="S59" s="83">
        <v>5.51</v>
      </c>
      <c r="T59" s="1"/>
      <c r="U59" s="1"/>
      <c r="V59" s="7">
        <v>9</v>
      </c>
      <c r="W59" s="83">
        <v>0.91</v>
      </c>
      <c r="X59" s="83">
        <v>1.1000000000000001</v>
      </c>
      <c r="Y59" s="83">
        <v>1.22</v>
      </c>
      <c r="Z59" s="83">
        <v>1.49</v>
      </c>
      <c r="AA59" s="83">
        <v>2.39</v>
      </c>
      <c r="AB59" s="83">
        <v>3.34</v>
      </c>
      <c r="AC59" s="83">
        <v>5.51</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0.28999999999999998</v>
      </c>
      <c r="Q60" s="83">
        <v>1.19</v>
      </c>
      <c r="R60" s="83">
        <v>2.94</v>
      </c>
      <c r="S60" s="83">
        <v>4.75</v>
      </c>
      <c r="T60" s="1"/>
      <c r="U60" s="1"/>
      <c r="V60" s="7">
        <v>10</v>
      </c>
      <c r="W60" s="83">
        <v>0.91</v>
      </c>
      <c r="X60" s="83">
        <v>1.1100000000000001</v>
      </c>
      <c r="Y60" s="83">
        <v>1.23</v>
      </c>
      <c r="Z60" s="83">
        <v>1.51</v>
      </c>
      <c r="AA60" s="83">
        <v>2.4</v>
      </c>
      <c r="AB60" s="83">
        <v>3.34</v>
      </c>
      <c r="AC60" s="83">
        <v>4.75</v>
      </c>
      <c r="AD60" s="1"/>
      <c r="AE60" s="1"/>
      <c r="AF60" s="7">
        <v>10</v>
      </c>
      <c r="AG60" s="83">
        <v>0.03</v>
      </c>
      <c r="AH60" s="83">
        <v>0.06</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0.31</v>
      </c>
      <c r="Q61" s="83">
        <v>1.2</v>
      </c>
      <c r="R61" s="83">
        <v>2.76</v>
      </c>
      <c r="S61" s="83">
        <v>4.13</v>
      </c>
      <c r="T61" s="1"/>
      <c r="U61" s="1"/>
      <c r="V61" s="7">
        <v>11</v>
      </c>
      <c r="W61" s="83">
        <v>0.91</v>
      </c>
      <c r="X61" s="83">
        <v>1.1100000000000001</v>
      </c>
      <c r="Y61" s="83">
        <v>1.23</v>
      </c>
      <c r="Z61" s="83">
        <v>1.52</v>
      </c>
      <c r="AA61" s="83">
        <v>2.39</v>
      </c>
      <c r="AB61" s="83">
        <v>3.34</v>
      </c>
      <c r="AC61" s="83">
        <v>4.13</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0.33</v>
      </c>
      <c r="Q62" s="83">
        <v>1.2</v>
      </c>
      <c r="R62" s="83">
        <v>2.6</v>
      </c>
      <c r="S62" s="83">
        <v>3.62</v>
      </c>
      <c r="T62" s="1"/>
      <c r="U62" s="1"/>
      <c r="V62" s="7">
        <v>12</v>
      </c>
      <c r="W62" s="83">
        <v>0.9</v>
      </c>
      <c r="X62" s="83">
        <v>1.1000000000000001</v>
      </c>
      <c r="Y62" s="83">
        <v>1.23</v>
      </c>
      <c r="Z62" s="83">
        <v>1.51</v>
      </c>
      <c r="AA62" s="83">
        <v>2.38</v>
      </c>
      <c r="AB62" s="83">
        <v>3.33</v>
      </c>
      <c r="AC62" s="83">
        <v>3.62</v>
      </c>
      <c r="AD62" s="1"/>
      <c r="AE62" s="1"/>
      <c r="AF62" s="7">
        <v>12</v>
      </c>
      <c r="AG62" s="83">
        <v>0.03</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0.13</v>
      </c>
      <c r="P63" s="83">
        <v>0.34</v>
      </c>
      <c r="Q63" s="83">
        <v>1.2</v>
      </c>
      <c r="R63" s="83">
        <v>2.4300000000000002</v>
      </c>
      <c r="S63" s="83">
        <v>3.18</v>
      </c>
      <c r="T63" s="1"/>
      <c r="U63" s="1"/>
      <c r="V63" s="7">
        <v>13</v>
      </c>
      <c r="W63" s="83">
        <v>0.89</v>
      </c>
      <c r="X63" s="83">
        <v>1.0900000000000001</v>
      </c>
      <c r="Y63" s="83">
        <v>1.22</v>
      </c>
      <c r="Z63" s="83">
        <v>1.5</v>
      </c>
      <c r="AA63" s="83">
        <v>2.37</v>
      </c>
      <c r="AB63" s="83">
        <v>3.32</v>
      </c>
      <c r="AC63" s="83">
        <v>3.32</v>
      </c>
      <c r="AD63" s="1"/>
      <c r="AE63" s="1"/>
      <c r="AF63" s="7">
        <v>13</v>
      </c>
      <c r="AG63" s="83">
        <v>0.03</v>
      </c>
      <c r="AH63" s="83">
        <v>7.0000000000000007E-2</v>
      </c>
      <c r="AI63" s="83">
        <v>0.24</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0.35</v>
      </c>
      <c r="Q64" s="83">
        <v>1.18</v>
      </c>
      <c r="R64" s="83">
        <v>2.2799999999999998</v>
      </c>
      <c r="S64" s="83">
        <v>2.82</v>
      </c>
      <c r="T64" s="1"/>
      <c r="U64" s="1"/>
      <c r="V64" s="7">
        <v>14</v>
      </c>
      <c r="W64" s="83">
        <v>0.88</v>
      </c>
      <c r="X64" s="83">
        <v>1.07</v>
      </c>
      <c r="Y64" s="83">
        <v>1.2</v>
      </c>
      <c r="Z64" s="83">
        <v>1.49</v>
      </c>
      <c r="AA64" s="83">
        <v>2.36</v>
      </c>
      <c r="AB64" s="83">
        <v>3.3</v>
      </c>
      <c r="AC64" s="83">
        <v>3.3</v>
      </c>
      <c r="AD64" s="1"/>
      <c r="AE64" s="1"/>
      <c r="AF64" s="7">
        <v>14</v>
      </c>
      <c r="AG64" s="83">
        <v>0.04</v>
      </c>
      <c r="AH64" s="83">
        <v>7.0000000000000007E-2</v>
      </c>
      <c r="AI64" s="83">
        <v>0.25</v>
      </c>
      <c r="AJ64" s="83">
        <v>0.12</v>
      </c>
      <c r="AK64" s="83">
        <v>0.03</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0.14000000000000001</v>
      </c>
      <c r="P65" s="83">
        <v>0.36</v>
      </c>
      <c r="Q65" s="83">
        <v>1.1599999999999999</v>
      </c>
      <c r="R65" s="83">
        <v>2.13</v>
      </c>
      <c r="S65" s="83">
        <v>2.5099999999999998</v>
      </c>
      <c r="T65" s="1"/>
      <c r="U65" s="1"/>
      <c r="V65" s="7">
        <v>15</v>
      </c>
      <c r="W65" s="83">
        <v>0.87</v>
      </c>
      <c r="X65" s="83">
        <v>1.06</v>
      </c>
      <c r="Y65" s="83">
        <v>1.19</v>
      </c>
      <c r="Z65" s="83">
        <v>1.47</v>
      </c>
      <c r="AA65" s="83">
        <v>2.34</v>
      </c>
      <c r="AB65" s="83">
        <v>3.29</v>
      </c>
      <c r="AC65" s="83">
        <v>3.29</v>
      </c>
      <c r="AD65" s="1"/>
      <c r="AE65" s="1"/>
      <c r="AF65" s="7">
        <v>15</v>
      </c>
      <c r="AG65" s="83">
        <v>0.04</v>
      </c>
      <c r="AH65" s="83">
        <v>0.08</v>
      </c>
      <c r="AI65" s="83">
        <v>0.27</v>
      </c>
      <c r="AJ65" s="83">
        <v>0.13</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0.37</v>
      </c>
      <c r="Q66" s="83">
        <v>1.1399999999999999</v>
      </c>
      <c r="R66" s="83">
        <v>2</v>
      </c>
      <c r="S66" s="83">
        <v>2.2400000000000002</v>
      </c>
      <c r="T66" s="1"/>
      <c r="U66" s="1"/>
      <c r="V66" s="7">
        <v>16</v>
      </c>
      <c r="W66" s="83">
        <v>0.85</v>
      </c>
      <c r="X66" s="83">
        <v>1.05</v>
      </c>
      <c r="Y66" s="83">
        <v>1.17</v>
      </c>
      <c r="Z66" s="83">
        <v>1.46</v>
      </c>
      <c r="AA66" s="83">
        <v>2.33</v>
      </c>
      <c r="AB66" s="83">
        <v>3.28</v>
      </c>
      <c r="AC66" s="83">
        <v>3.28</v>
      </c>
      <c r="AD66" s="1"/>
      <c r="AE66" s="1"/>
      <c r="AF66" s="7">
        <v>16</v>
      </c>
      <c r="AG66" s="83">
        <v>0.04</v>
      </c>
      <c r="AH66" s="83">
        <v>0.08</v>
      </c>
      <c r="AI66" s="83">
        <v>0.28999999999999998</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0.16</v>
      </c>
      <c r="P67" s="83">
        <v>0.38</v>
      </c>
      <c r="Q67" s="83">
        <v>1.1200000000000001</v>
      </c>
      <c r="R67" s="83">
        <v>1.87</v>
      </c>
      <c r="S67" s="83">
        <v>2.0099999999999998</v>
      </c>
      <c r="T67" s="1"/>
      <c r="U67" s="1"/>
      <c r="V67" s="7">
        <v>17</v>
      </c>
      <c r="W67" s="83">
        <v>0.84</v>
      </c>
      <c r="X67" s="83">
        <v>1.03</v>
      </c>
      <c r="Y67" s="83">
        <v>1.1599999999999999</v>
      </c>
      <c r="Z67" s="83">
        <v>1.45</v>
      </c>
      <c r="AA67" s="83">
        <v>2.3199999999999998</v>
      </c>
      <c r="AB67" s="83">
        <v>3.26</v>
      </c>
      <c r="AC67" s="83">
        <v>3.26</v>
      </c>
      <c r="AD67" s="1"/>
      <c r="AE67" s="1"/>
      <c r="AF67" s="7">
        <v>17</v>
      </c>
      <c r="AG67" s="83">
        <v>0.04</v>
      </c>
      <c r="AH67" s="83">
        <v>0.08</v>
      </c>
      <c r="AI67" s="83">
        <v>0.31</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0.39</v>
      </c>
      <c r="Q68" s="83">
        <v>1.0900000000000001</v>
      </c>
      <c r="R68" s="83">
        <v>1.75</v>
      </c>
      <c r="S68" s="83">
        <v>1.8</v>
      </c>
      <c r="T68" s="1"/>
      <c r="U68" s="1"/>
      <c r="V68" s="7">
        <v>18</v>
      </c>
      <c r="W68" s="83">
        <v>0.83</v>
      </c>
      <c r="X68" s="83">
        <v>1.02</v>
      </c>
      <c r="Y68" s="83">
        <v>1.1499999999999999</v>
      </c>
      <c r="Z68" s="83">
        <v>1.43</v>
      </c>
      <c r="AA68" s="83">
        <v>2.2999999999999998</v>
      </c>
      <c r="AB68" s="83">
        <v>3.25</v>
      </c>
      <c r="AC68" s="83">
        <v>3.25</v>
      </c>
      <c r="AD68" s="1"/>
      <c r="AE68" s="1"/>
      <c r="AF68" s="7">
        <v>18</v>
      </c>
      <c r="AG68" s="83">
        <v>0.04</v>
      </c>
      <c r="AH68" s="83">
        <v>0.09</v>
      </c>
      <c r="AI68" s="83">
        <v>0.32</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0.4</v>
      </c>
      <c r="Q69" s="83">
        <v>1.06</v>
      </c>
      <c r="R69" s="83">
        <v>1.64</v>
      </c>
      <c r="S69" s="83">
        <v>1.63</v>
      </c>
      <c r="T69" s="1"/>
      <c r="U69" s="1"/>
      <c r="V69" s="7">
        <v>19</v>
      </c>
      <c r="W69" s="83">
        <v>0.81</v>
      </c>
      <c r="X69" s="83">
        <v>1.01</v>
      </c>
      <c r="Y69" s="83">
        <v>1.1299999999999999</v>
      </c>
      <c r="Z69" s="83">
        <v>1.42</v>
      </c>
      <c r="AA69" s="83">
        <v>2.29</v>
      </c>
      <c r="AB69" s="83">
        <v>3.24</v>
      </c>
      <c r="AC69" s="83">
        <v>3.24</v>
      </c>
      <c r="AD69" s="1"/>
      <c r="AE69" s="1"/>
      <c r="AF69" s="7">
        <v>19</v>
      </c>
      <c r="AG69" s="83">
        <v>0.04</v>
      </c>
      <c r="AH69" s="83">
        <v>0.09</v>
      </c>
      <c r="AI69" s="83">
        <v>0.34</v>
      </c>
      <c r="AJ69" s="83">
        <v>0.19</v>
      </c>
      <c r="AK69" s="83">
        <v>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0.4</v>
      </c>
      <c r="Q70" s="83">
        <v>1.03</v>
      </c>
      <c r="R70" s="83">
        <v>1.53</v>
      </c>
      <c r="S70" s="83">
        <v>1.47</v>
      </c>
      <c r="T70" s="1"/>
      <c r="U70" s="1"/>
      <c r="V70" s="7">
        <v>20</v>
      </c>
      <c r="W70" s="83">
        <v>0.8</v>
      </c>
      <c r="X70" s="83">
        <v>0.99</v>
      </c>
      <c r="Y70" s="83">
        <v>1.1200000000000001</v>
      </c>
      <c r="Z70" s="83">
        <v>1.41</v>
      </c>
      <c r="AA70" s="83">
        <v>2.2799999999999998</v>
      </c>
      <c r="AB70" s="83">
        <v>3.22</v>
      </c>
      <c r="AC70" s="83">
        <v>3.22</v>
      </c>
      <c r="AD70" s="1"/>
      <c r="AE70" s="1"/>
      <c r="AF70" s="7">
        <v>20</v>
      </c>
      <c r="AG70" s="83">
        <v>0.04</v>
      </c>
      <c r="AH70" s="83">
        <v>0.09</v>
      </c>
      <c r="AI70" s="83">
        <v>0.36</v>
      </c>
      <c r="AJ70" s="83">
        <v>0.21</v>
      </c>
      <c r="AK70" s="83">
        <v>0.35</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0.19</v>
      </c>
      <c r="P71" s="83">
        <v>0.41</v>
      </c>
      <c r="Q71" s="83">
        <v>1</v>
      </c>
      <c r="R71" s="83">
        <v>1.43</v>
      </c>
      <c r="S71" s="83">
        <v>1.33</v>
      </c>
      <c r="T71" s="1"/>
      <c r="U71" s="1"/>
      <c r="V71" s="7">
        <v>21</v>
      </c>
      <c r="W71" s="83">
        <v>0.78</v>
      </c>
      <c r="X71" s="83">
        <v>0.98</v>
      </c>
      <c r="Y71" s="83">
        <v>1.1100000000000001</v>
      </c>
      <c r="Z71" s="83">
        <v>1.39</v>
      </c>
      <c r="AA71" s="83">
        <v>2.2599999999999998</v>
      </c>
      <c r="AB71" s="83">
        <v>3.21</v>
      </c>
      <c r="AC71" s="83">
        <v>3.21</v>
      </c>
      <c r="AD71" s="1"/>
      <c r="AE71" s="1"/>
      <c r="AF71" s="7">
        <v>21</v>
      </c>
      <c r="AG71" s="83">
        <v>0.04</v>
      </c>
      <c r="AH71" s="83">
        <v>0.1</v>
      </c>
      <c r="AI71" s="83">
        <v>0.38</v>
      </c>
      <c r="AJ71" s="83">
        <v>0.23</v>
      </c>
      <c r="AK71" s="83">
        <v>0.4</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0.41</v>
      </c>
      <c r="Q72" s="83">
        <v>0.96</v>
      </c>
      <c r="R72" s="83">
        <v>1.34</v>
      </c>
      <c r="S72" s="83">
        <v>1.21</v>
      </c>
      <c r="T72" s="1"/>
      <c r="U72" s="1"/>
      <c r="V72" s="7">
        <v>22</v>
      </c>
      <c r="W72" s="83">
        <v>0.77</v>
      </c>
      <c r="X72" s="83">
        <v>0.96</v>
      </c>
      <c r="Y72" s="83">
        <v>1.0900000000000001</v>
      </c>
      <c r="Z72" s="83">
        <v>1.38</v>
      </c>
      <c r="AA72" s="83">
        <v>2.25</v>
      </c>
      <c r="AB72" s="83">
        <v>3.19</v>
      </c>
      <c r="AC72" s="83">
        <v>3.19</v>
      </c>
      <c r="AD72" s="1"/>
      <c r="AE72" s="1"/>
      <c r="AF72" s="7">
        <v>22</v>
      </c>
      <c r="AG72" s="83">
        <v>0.04</v>
      </c>
      <c r="AH72" s="83">
        <v>0.1</v>
      </c>
      <c r="AI72" s="83">
        <v>0.4</v>
      </c>
      <c r="AJ72" s="83">
        <v>0.24</v>
      </c>
      <c r="AK72" s="83">
        <v>0.45</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0.21</v>
      </c>
      <c r="P73" s="83">
        <v>0.41</v>
      </c>
      <c r="Q73" s="83">
        <v>0.93</v>
      </c>
      <c r="R73" s="83">
        <v>1.26</v>
      </c>
      <c r="S73" s="83">
        <v>1.1000000000000001</v>
      </c>
      <c r="T73" s="1"/>
      <c r="U73" s="1"/>
      <c r="V73" s="7">
        <v>23</v>
      </c>
      <c r="W73" s="83">
        <v>0.75</v>
      </c>
      <c r="X73" s="83">
        <v>0.95</v>
      </c>
      <c r="Y73" s="83">
        <v>1.08</v>
      </c>
      <c r="Z73" s="83">
        <v>1.36</v>
      </c>
      <c r="AA73" s="83">
        <v>2.23</v>
      </c>
      <c r="AB73" s="83">
        <v>3.18</v>
      </c>
      <c r="AC73" s="83">
        <v>3.18</v>
      </c>
      <c r="AD73" s="1"/>
      <c r="AE73" s="1"/>
      <c r="AF73" s="7">
        <v>23</v>
      </c>
      <c r="AG73" s="83">
        <v>0.04</v>
      </c>
      <c r="AH73" s="83">
        <v>0.1</v>
      </c>
      <c r="AI73" s="83">
        <v>0.41</v>
      </c>
      <c r="AJ73" s="83">
        <v>0.26</v>
      </c>
      <c r="AK73" s="83">
        <v>0.5</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0.21</v>
      </c>
      <c r="P74" s="83">
        <v>0.41</v>
      </c>
      <c r="Q74" s="83">
        <v>0.9</v>
      </c>
      <c r="R74" s="83">
        <v>1.18</v>
      </c>
      <c r="S74" s="83">
        <v>1.01</v>
      </c>
      <c r="T74" s="1"/>
      <c r="U74" s="1"/>
      <c r="V74" s="7">
        <v>24</v>
      </c>
      <c r="W74" s="83">
        <v>0.74</v>
      </c>
      <c r="X74" s="83">
        <v>0.93</v>
      </c>
      <c r="Y74" s="83">
        <v>1.06</v>
      </c>
      <c r="Z74" s="83">
        <v>1.35</v>
      </c>
      <c r="AA74" s="83">
        <v>2.2200000000000002</v>
      </c>
      <c r="AB74" s="83">
        <v>3.16</v>
      </c>
      <c r="AC74" s="83">
        <v>3.16</v>
      </c>
      <c r="AD74" s="1"/>
      <c r="AE74" s="1"/>
      <c r="AF74" s="7">
        <v>24</v>
      </c>
      <c r="AG74" s="83">
        <v>0.04</v>
      </c>
      <c r="AH74" s="83">
        <v>0.1</v>
      </c>
      <c r="AI74" s="83">
        <v>0.43</v>
      </c>
      <c r="AJ74" s="83">
        <v>0.28000000000000003</v>
      </c>
      <c r="AK74" s="83">
        <v>0.55000000000000004</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0.22</v>
      </c>
      <c r="P75" s="83">
        <v>0.41</v>
      </c>
      <c r="Q75" s="83">
        <v>0.87</v>
      </c>
      <c r="R75" s="83">
        <v>1.1100000000000001</v>
      </c>
      <c r="S75" s="83">
        <v>0.92</v>
      </c>
      <c r="T75" s="1"/>
      <c r="U75" s="1"/>
      <c r="V75" s="7">
        <v>25</v>
      </c>
      <c r="W75" s="83">
        <v>0.72</v>
      </c>
      <c r="X75" s="83">
        <v>0.92</v>
      </c>
      <c r="Y75" s="83">
        <v>1.04</v>
      </c>
      <c r="Z75" s="83">
        <v>1.33</v>
      </c>
      <c r="AA75" s="83">
        <v>2.2000000000000002</v>
      </c>
      <c r="AB75" s="83">
        <v>3.14</v>
      </c>
      <c r="AC75" s="83">
        <v>3.14</v>
      </c>
      <c r="AD75" s="1"/>
      <c r="AE75" s="1"/>
      <c r="AF75" s="7">
        <v>25</v>
      </c>
      <c r="AG75" s="83">
        <v>0.04</v>
      </c>
      <c r="AH75" s="83">
        <v>0.11</v>
      </c>
      <c r="AI75" s="83">
        <v>0.45</v>
      </c>
      <c r="AJ75" s="83">
        <v>0.3</v>
      </c>
      <c r="AK75" s="83">
        <v>0.6</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0.22</v>
      </c>
      <c r="P76" s="83">
        <v>0.41</v>
      </c>
      <c r="Q76" s="83">
        <v>0.84</v>
      </c>
      <c r="R76" s="83">
        <v>1.04</v>
      </c>
      <c r="S76" s="83">
        <v>0.84</v>
      </c>
      <c r="T76" s="1"/>
      <c r="U76" s="1"/>
      <c r="V76" s="7">
        <v>26</v>
      </c>
      <c r="W76" s="83">
        <v>0.7</v>
      </c>
      <c r="X76" s="83">
        <v>0.9</v>
      </c>
      <c r="Y76" s="83">
        <v>1.03</v>
      </c>
      <c r="Z76" s="83">
        <v>1.31</v>
      </c>
      <c r="AA76" s="83">
        <v>2.1800000000000002</v>
      </c>
      <c r="AB76" s="83">
        <v>3.13</v>
      </c>
      <c r="AC76" s="83">
        <v>3.13</v>
      </c>
      <c r="AD76" s="1"/>
      <c r="AE76" s="1"/>
      <c r="AF76" s="7">
        <v>26</v>
      </c>
      <c r="AG76" s="83">
        <v>0.04</v>
      </c>
      <c r="AH76" s="83">
        <v>0.11</v>
      </c>
      <c r="AI76" s="83">
        <v>0.47</v>
      </c>
      <c r="AJ76" s="83">
        <v>0.32</v>
      </c>
      <c r="AK76" s="83">
        <v>0.64</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0.23</v>
      </c>
      <c r="P77" s="83">
        <v>0.41</v>
      </c>
      <c r="Q77" s="83">
        <v>0.81</v>
      </c>
      <c r="R77" s="83">
        <v>0.98</v>
      </c>
      <c r="S77" s="83">
        <v>0.78</v>
      </c>
      <c r="T77" s="1"/>
      <c r="U77" s="1"/>
      <c r="V77" s="7">
        <v>27</v>
      </c>
      <c r="W77" s="83">
        <v>0.69</v>
      </c>
      <c r="X77" s="83">
        <v>0.88</v>
      </c>
      <c r="Y77" s="83">
        <v>1.01</v>
      </c>
      <c r="Z77" s="83">
        <v>1.3</v>
      </c>
      <c r="AA77" s="83">
        <v>2.17</v>
      </c>
      <c r="AB77" s="83">
        <v>3.11</v>
      </c>
      <c r="AC77" s="83">
        <v>3.11</v>
      </c>
      <c r="AD77" s="1"/>
      <c r="AE77" s="1"/>
      <c r="AF77" s="7">
        <v>27</v>
      </c>
      <c r="AG77" s="83">
        <v>0.04</v>
      </c>
      <c r="AH77" s="83">
        <v>0.11</v>
      </c>
      <c r="AI77" s="83">
        <v>0.49</v>
      </c>
      <c r="AJ77" s="83">
        <v>0.35</v>
      </c>
      <c r="AK77" s="83">
        <v>0.69</v>
      </c>
      <c r="AL77" s="83">
        <v>0.27</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0.13</v>
      </c>
      <c r="O78" s="83">
        <v>0.23</v>
      </c>
      <c r="P78" s="83">
        <v>0.41</v>
      </c>
      <c r="Q78" s="83">
        <v>0.78</v>
      </c>
      <c r="R78" s="83">
        <v>0.92</v>
      </c>
      <c r="S78" s="83">
        <v>0.71</v>
      </c>
      <c r="T78" s="1"/>
      <c r="U78" s="1"/>
      <c r="V78" s="7">
        <v>28</v>
      </c>
      <c r="W78" s="83">
        <v>0.67</v>
      </c>
      <c r="X78" s="83">
        <v>0.87</v>
      </c>
      <c r="Y78" s="83">
        <v>1</v>
      </c>
      <c r="Z78" s="83">
        <v>1.28</v>
      </c>
      <c r="AA78" s="83">
        <v>2.15</v>
      </c>
      <c r="AB78" s="83">
        <v>3.1</v>
      </c>
      <c r="AC78" s="83">
        <v>3.1</v>
      </c>
      <c r="AD78" s="1"/>
      <c r="AE78" s="1"/>
      <c r="AF78" s="7">
        <v>28</v>
      </c>
      <c r="AG78" s="83">
        <v>0.04</v>
      </c>
      <c r="AH78" s="83">
        <v>0.12</v>
      </c>
      <c r="AI78" s="83">
        <v>0.52</v>
      </c>
      <c r="AJ78" s="83">
        <v>0.37</v>
      </c>
      <c r="AK78" s="83">
        <v>0.73</v>
      </c>
      <c r="AL78" s="83">
        <v>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0.24</v>
      </c>
      <c r="P79" s="83">
        <v>0.41</v>
      </c>
      <c r="Q79" s="83">
        <v>0.75</v>
      </c>
      <c r="R79" s="83">
        <v>0.86</v>
      </c>
      <c r="S79" s="83">
        <v>0.66</v>
      </c>
      <c r="T79" s="1"/>
      <c r="U79" s="1"/>
      <c r="V79" s="7">
        <v>29</v>
      </c>
      <c r="W79" s="83">
        <v>0.66</v>
      </c>
      <c r="X79" s="83">
        <v>0.85</v>
      </c>
      <c r="Y79" s="83">
        <v>0.98</v>
      </c>
      <c r="Z79" s="83">
        <v>1.27</v>
      </c>
      <c r="AA79" s="83">
        <v>2.14</v>
      </c>
      <c r="AB79" s="83">
        <v>3.08</v>
      </c>
      <c r="AC79" s="83">
        <v>3.08</v>
      </c>
      <c r="AD79" s="1"/>
      <c r="AE79" s="1"/>
      <c r="AF79" s="7">
        <v>29</v>
      </c>
      <c r="AG79" s="83">
        <v>0.04</v>
      </c>
      <c r="AH79" s="83">
        <v>0.12</v>
      </c>
      <c r="AI79" s="83">
        <v>0.54</v>
      </c>
      <c r="AJ79" s="83">
        <v>0.39</v>
      </c>
      <c r="AK79" s="83">
        <v>0.77</v>
      </c>
      <c r="AL79" s="83">
        <v>0.33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0.24</v>
      </c>
      <c r="P80" s="84">
        <v>0.4</v>
      </c>
      <c r="Q80" s="84">
        <v>0.72</v>
      </c>
      <c r="R80" s="84">
        <v>0.81</v>
      </c>
      <c r="S80" s="84">
        <v>0.6</v>
      </c>
      <c r="T80" s="1"/>
      <c r="U80" s="1"/>
      <c r="V80" s="9">
        <v>30</v>
      </c>
      <c r="W80" s="84">
        <v>0.64</v>
      </c>
      <c r="X80" s="84">
        <v>0.84</v>
      </c>
      <c r="Y80" s="84">
        <v>0.97</v>
      </c>
      <c r="Z80" s="84">
        <v>1.25</v>
      </c>
      <c r="AA80" s="84">
        <v>2.12</v>
      </c>
      <c r="AB80" s="84">
        <v>3.07</v>
      </c>
      <c r="AC80" s="84">
        <v>3.07</v>
      </c>
      <c r="AD80" s="1"/>
      <c r="AE80" s="1"/>
      <c r="AF80" s="9">
        <v>30</v>
      </c>
      <c r="AG80" s="84">
        <v>0.04</v>
      </c>
      <c r="AH80" s="84">
        <v>0.13</v>
      </c>
      <c r="AI80" s="84">
        <v>0.56000000000000005</v>
      </c>
      <c r="AJ80" s="84">
        <v>0.41</v>
      </c>
      <c r="AK80" s="84">
        <v>0.81</v>
      </c>
      <c r="AL80" s="84">
        <v>0.35</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5</v>
      </c>
      <c r="C10" s="12">
        <v>0</v>
      </c>
      <c r="D10" s="4">
        <v>1</v>
      </c>
      <c r="E10" s="4">
        <v>2</v>
      </c>
      <c r="F10" s="4">
        <v>3</v>
      </c>
      <c r="G10" s="4">
        <v>4</v>
      </c>
      <c r="H10" s="4">
        <v>5</v>
      </c>
      <c r="I10" s="4">
        <v>6</v>
      </c>
      <c r="J10" s="1"/>
      <c r="K10" s="1"/>
      <c r="L10" s="14" t="s">
        <v>5</v>
      </c>
      <c r="M10" s="4">
        <v>0</v>
      </c>
      <c r="N10" s="4">
        <v>1</v>
      </c>
      <c r="O10" s="4">
        <v>2</v>
      </c>
      <c r="P10" s="4">
        <v>3</v>
      </c>
      <c r="Q10" s="4">
        <v>4</v>
      </c>
      <c r="R10" s="4">
        <v>5</v>
      </c>
      <c r="S10" s="4">
        <v>6</v>
      </c>
      <c r="T10" s="1"/>
      <c r="U10" s="1"/>
      <c r="V10" s="14" t="s">
        <v>5</v>
      </c>
      <c r="W10" s="4">
        <v>0</v>
      </c>
      <c r="X10" s="4">
        <v>1</v>
      </c>
      <c r="Y10" s="4">
        <v>2</v>
      </c>
      <c r="Z10" s="4">
        <v>3</v>
      </c>
      <c r="AA10" s="4">
        <v>4</v>
      </c>
      <c r="AB10" s="4">
        <v>5</v>
      </c>
      <c r="AC10" s="4">
        <v>6</v>
      </c>
      <c r="AD10" s="1"/>
      <c r="AE10" s="1"/>
      <c r="AF10" s="14" t="s">
        <v>5</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0.68</v>
      </c>
      <c r="R11" s="82">
        <v>2.38</v>
      </c>
      <c r="S11" s="82">
        <v>12.18</v>
      </c>
      <c r="T11" s="1"/>
      <c r="U11" s="141" t="s">
        <v>103</v>
      </c>
      <c r="V11" s="5">
        <v>1</v>
      </c>
      <c r="W11" s="82">
        <v>0.11</v>
      </c>
      <c r="X11" s="82">
        <v>0.24</v>
      </c>
      <c r="Y11" s="82">
        <v>0.48</v>
      </c>
      <c r="Z11" s="82">
        <v>1.21</v>
      </c>
      <c r="AA11" s="82">
        <v>2.34</v>
      </c>
      <c r="AB11" s="82">
        <v>5.45</v>
      </c>
      <c r="AC11" s="82">
        <v>12.18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2.36</v>
      </c>
      <c r="S12" s="83">
        <v>9.7899999999999991</v>
      </c>
      <c r="T12" s="1"/>
      <c r="U12" s="1"/>
      <c r="V12" s="7">
        <v>2</v>
      </c>
      <c r="W12" s="83">
        <v>0.14000000000000001</v>
      </c>
      <c r="X12" s="83">
        <v>0.27</v>
      </c>
      <c r="Y12" s="83">
        <v>0.51</v>
      </c>
      <c r="Z12" s="83">
        <v>1.24</v>
      </c>
      <c r="AA12" s="83">
        <v>2.37</v>
      </c>
      <c r="AB12" s="83">
        <v>5.48</v>
      </c>
      <c r="AC12" s="83">
        <v>9.7899999999999991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2.2999999999999998</v>
      </c>
      <c r="S13" s="83">
        <v>7.98</v>
      </c>
      <c r="T13" s="1"/>
      <c r="U13" s="1"/>
      <c r="V13" s="7">
        <v>3</v>
      </c>
      <c r="W13" s="83">
        <v>0.17</v>
      </c>
      <c r="X13" s="83">
        <v>0.32</v>
      </c>
      <c r="Y13" s="83">
        <v>0.55000000000000004</v>
      </c>
      <c r="Z13" s="83">
        <v>1.2</v>
      </c>
      <c r="AA13" s="83">
        <v>2.35</v>
      </c>
      <c r="AB13" s="83">
        <v>5.46</v>
      </c>
      <c r="AC13" s="83">
        <v>7.98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2.2200000000000002</v>
      </c>
      <c r="S14" s="83">
        <v>6.61</v>
      </c>
      <c r="T14" s="1"/>
      <c r="U14" s="1"/>
      <c r="V14" s="7">
        <v>4</v>
      </c>
      <c r="W14" s="83">
        <v>0.2</v>
      </c>
      <c r="X14" s="83">
        <v>0.36</v>
      </c>
      <c r="Y14" s="83">
        <v>0.59</v>
      </c>
      <c r="Z14" s="83">
        <v>1.23</v>
      </c>
      <c r="AA14" s="83">
        <v>2.36</v>
      </c>
      <c r="AB14" s="83">
        <v>5.47</v>
      </c>
      <c r="AC14" s="83">
        <v>6.61</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2.13</v>
      </c>
      <c r="S15" s="83">
        <v>5.56</v>
      </c>
      <c r="T15" s="1"/>
      <c r="U15" s="1"/>
      <c r="V15" s="7">
        <v>5</v>
      </c>
      <c r="W15" s="83">
        <v>0.22</v>
      </c>
      <c r="X15" s="83">
        <v>0.39</v>
      </c>
      <c r="Y15" s="83">
        <v>0.65</v>
      </c>
      <c r="Z15" s="83">
        <v>1.28</v>
      </c>
      <c r="AA15" s="83">
        <v>2.37</v>
      </c>
      <c r="AB15" s="83">
        <v>5.48</v>
      </c>
      <c r="AC15" s="83">
        <v>5.56</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0.84</v>
      </c>
      <c r="R16" s="83">
        <v>2.04</v>
      </c>
      <c r="S16" s="83">
        <v>4.74</v>
      </c>
      <c r="T16" s="1"/>
      <c r="U16" s="1"/>
      <c r="V16" s="7">
        <v>6</v>
      </c>
      <c r="W16" s="83">
        <v>0.24</v>
      </c>
      <c r="X16" s="83">
        <v>0.42</v>
      </c>
      <c r="Y16" s="83">
        <v>0.69</v>
      </c>
      <c r="Z16" s="83">
        <v>1.33</v>
      </c>
      <c r="AA16" s="83">
        <v>2.37</v>
      </c>
      <c r="AB16" s="83">
        <v>5.49</v>
      </c>
      <c r="AC16" s="83">
        <v>5.49</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0.85</v>
      </c>
      <c r="R17" s="83">
        <v>1.94</v>
      </c>
      <c r="S17" s="83">
        <v>4.09</v>
      </c>
      <c r="T17" s="1"/>
      <c r="U17" s="1"/>
      <c r="V17" s="7">
        <v>7</v>
      </c>
      <c r="W17" s="83">
        <v>0.25</v>
      </c>
      <c r="X17" s="83">
        <v>0.44</v>
      </c>
      <c r="Y17" s="83">
        <v>0.71</v>
      </c>
      <c r="Z17" s="83">
        <v>1.36</v>
      </c>
      <c r="AA17" s="83">
        <v>2.38</v>
      </c>
      <c r="AB17" s="83">
        <v>5.49</v>
      </c>
      <c r="AC17" s="83">
        <v>5.49</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0.84</v>
      </c>
      <c r="R18" s="83">
        <v>1.84</v>
      </c>
      <c r="S18" s="83">
        <v>3.57</v>
      </c>
      <c r="T18" s="1"/>
      <c r="U18" s="1"/>
      <c r="V18" s="7">
        <v>8</v>
      </c>
      <c r="W18" s="83">
        <v>0.25</v>
      </c>
      <c r="X18" s="83">
        <v>0.45</v>
      </c>
      <c r="Y18" s="83">
        <v>0.71</v>
      </c>
      <c r="Z18" s="83">
        <v>1.34</v>
      </c>
      <c r="AA18" s="83">
        <v>2.38</v>
      </c>
      <c r="AB18" s="83">
        <v>5.49</v>
      </c>
      <c r="AC18" s="83">
        <v>5.49</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1.75</v>
      </c>
      <c r="S19" s="83">
        <v>3.15</v>
      </c>
      <c r="T19" s="1"/>
      <c r="U19" s="1"/>
      <c r="V19" s="7">
        <v>9</v>
      </c>
      <c r="W19" s="83">
        <v>0.26</v>
      </c>
      <c r="X19" s="83">
        <v>0.46</v>
      </c>
      <c r="Y19" s="83">
        <v>0.71</v>
      </c>
      <c r="Z19" s="83">
        <v>1.34</v>
      </c>
      <c r="AA19" s="83">
        <v>2.38</v>
      </c>
      <c r="AB19" s="83">
        <v>5.49</v>
      </c>
      <c r="AC19" s="83">
        <v>5.49</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0.82</v>
      </c>
      <c r="R20" s="83">
        <v>1.65</v>
      </c>
      <c r="S20" s="83">
        <v>2.79</v>
      </c>
      <c r="T20" s="1"/>
      <c r="U20" s="1"/>
      <c r="V20" s="7">
        <v>10</v>
      </c>
      <c r="W20" s="83">
        <v>0.26</v>
      </c>
      <c r="X20" s="83">
        <v>0.47</v>
      </c>
      <c r="Y20" s="83">
        <v>0.71</v>
      </c>
      <c r="Z20" s="83">
        <v>1.34</v>
      </c>
      <c r="AA20" s="83">
        <v>2.38</v>
      </c>
      <c r="AB20" s="83">
        <v>5.49</v>
      </c>
      <c r="AC20" s="83">
        <v>5.49</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1.56</v>
      </c>
      <c r="S21" s="83">
        <v>2.5</v>
      </c>
      <c r="T21" s="1"/>
      <c r="U21" s="1"/>
      <c r="V21" s="7">
        <v>11</v>
      </c>
      <c r="W21" s="83">
        <v>0.27</v>
      </c>
      <c r="X21" s="83">
        <v>0.48</v>
      </c>
      <c r="Y21" s="83">
        <v>0.71</v>
      </c>
      <c r="Z21" s="83">
        <v>1.34</v>
      </c>
      <c r="AA21" s="83">
        <v>2.37</v>
      </c>
      <c r="AB21" s="83">
        <v>5.49</v>
      </c>
      <c r="AC21" s="83">
        <v>5.49</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0.79</v>
      </c>
      <c r="R22" s="83">
        <v>1.48</v>
      </c>
      <c r="S22" s="83">
        <v>2.2400000000000002</v>
      </c>
      <c r="T22" s="1"/>
      <c r="U22" s="1"/>
      <c r="V22" s="7">
        <v>12</v>
      </c>
      <c r="W22" s="83">
        <v>0.27</v>
      </c>
      <c r="X22" s="83">
        <v>0.49</v>
      </c>
      <c r="Y22" s="83">
        <v>0.71</v>
      </c>
      <c r="Z22" s="83">
        <v>1.33</v>
      </c>
      <c r="AA22" s="83">
        <v>2.37</v>
      </c>
      <c r="AB22" s="83">
        <v>5.48</v>
      </c>
      <c r="AC22" s="83">
        <v>5.48</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1.4</v>
      </c>
      <c r="S23" s="83">
        <v>2.0299999999999998</v>
      </c>
      <c r="T23" s="1"/>
      <c r="U23" s="1"/>
      <c r="V23" s="7">
        <v>13</v>
      </c>
      <c r="W23" s="83">
        <v>0.26</v>
      </c>
      <c r="X23" s="83">
        <v>0.49</v>
      </c>
      <c r="Y23" s="83">
        <v>0.7</v>
      </c>
      <c r="Z23" s="83">
        <v>1.33</v>
      </c>
      <c r="AA23" s="83">
        <v>2.37</v>
      </c>
      <c r="AB23" s="83">
        <v>5.48</v>
      </c>
      <c r="AC23" s="83">
        <v>5.48</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0.75</v>
      </c>
      <c r="R24" s="83">
        <v>1.32</v>
      </c>
      <c r="S24" s="83">
        <v>1.84</v>
      </c>
      <c r="T24" s="1"/>
      <c r="U24" s="1"/>
      <c r="V24" s="7">
        <v>14</v>
      </c>
      <c r="W24" s="83">
        <v>0.26</v>
      </c>
      <c r="X24" s="83">
        <v>0.48</v>
      </c>
      <c r="Y24" s="83">
        <v>0.7</v>
      </c>
      <c r="Z24" s="83">
        <v>1.32</v>
      </c>
      <c r="AA24" s="83">
        <v>2.36</v>
      </c>
      <c r="AB24" s="83">
        <v>5.47</v>
      </c>
      <c r="AC24" s="83">
        <v>5.47</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0.73</v>
      </c>
      <c r="R25" s="83">
        <v>1.25</v>
      </c>
      <c r="S25" s="83">
        <v>1.68</v>
      </c>
      <c r="T25" s="1"/>
      <c r="U25" s="1"/>
      <c r="V25" s="7">
        <v>15</v>
      </c>
      <c r="W25" s="83">
        <v>0.25</v>
      </c>
      <c r="X25" s="83">
        <v>0.47</v>
      </c>
      <c r="Y25" s="83">
        <v>0.69</v>
      </c>
      <c r="Z25" s="83">
        <v>1.31</v>
      </c>
      <c r="AA25" s="83">
        <v>2.35</v>
      </c>
      <c r="AB25" s="83">
        <v>5.46</v>
      </c>
      <c r="AC25" s="83">
        <v>5.46</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0.25</v>
      </c>
      <c r="Q26" s="83">
        <v>0.71</v>
      </c>
      <c r="R26" s="83">
        <v>1.18</v>
      </c>
      <c r="S26" s="83">
        <v>1.53</v>
      </c>
      <c r="T26" s="1"/>
      <c r="U26" s="1"/>
      <c r="V26" s="7">
        <v>16</v>
      </c>
      <c r="W26" s="83">
        <v>0.24</v>
      </c>
      <c r="X26" s="83">
        <v>0.47</v>
      </c>
      <c r="Y26" s="83">
        <v>0.68</v>
      </c>
      <c r="Z26" s="83">
        <v>1.31</v>
      </c>
      <c r="AA26" s="83">
        <v>2.34</v>
      </c>
      <c r="AB26" s="83">
        <v>5.46</v>
      </c>
      <c r="AC26" s="83">
        <v>5.46</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1.1200000000000001</v>
      </c>
      <c r="S27" s="83">
        <v>1.4</v>
      </c>
      <c r="T27" s="1"/>
      <c r="U27" s="1"/>
      <c r="V27" s="7">
        <v>17</v>
      </c>
      <c r="W27" s="83">
        <v>0.24</v>
      </c>
      <c r="X27" s="83">
        <v>0.46</v>
      </c>
      <c r="Y27" s="83">
        <v>0.68</v>
      </c>
      <c r="Z27" s="83">
        <v>1.3</v>
      </c>
      <c r="AA27" s="83">
        <v>2.34</v>
      </c>
      <c r="AB27" s="83">
        <v>5.45</v>
      </c>
      <c r="AC27" s="83">
        <v>5.45</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1.06</v>
      </c>
      <c r="S28" s="83">
        <v>1.29</v>
      </c>
      <c r="T28" s="1"/>
      <c r="U28" s="1"/>
      <c r="V28" s="7">
        <v>18</v>
      </c>
      <c r="W28" s="83">
        <v>0.24</v>
      </c>
      <c r="X28" s="83">
        <v>0.46</v>
      </c>
      <c r="Y28" s="83">
        <v>0.68</v>
      </c>
      <c r="Z28" s="83">
        <v>1.3</v>
      </c>
      <c r="AA28" s="83">
        <v>2.34</v>
      </c>
      <c r="AB28" s="83">
        <v>5.45</v>
      </c>
      <c r="AC28" s="83">
        <v>5.45</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v>
      </c>
      <c r="S29" s="83">
        <v>1.19</v>
      </c>
      <c r="T29" s="1"/>
      <c r="U29" s="1"/>
      <c r="V29" s="7">
        <v>19</v>
      </c>
      <c r="W29" s="83">
        <v>0.24</v>
      </c>
      <c r="X29" s="83">
        <v>0.46</v>
      </c>
      <c r="Y29" s="83">
        <v>0.67</v>
      </c>
      <c r="Z29" s="83">
        <v>1.3</v>
      </c>
      <c r="AA29" s="83">
        <v>2.34</v>
      </c>
      <c r="AB29" s="83">
        <v>5.45</v>
      </c>
      <c r="AC29" s="83">
        <v>5.45</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0.95</v>
      </c>
      <c r="S30" s="83">
        <v>1.1000000000000001</v>
      </c>
      <c r="T30" s="1"/>
      <c r="U30" s="1"/>
      <c r="V30" s="7">
        <v>20</v>
      </c>
      <c r="W30" s="83">
        <v>0.24</v>
      </c>
      <c r="X30" s="83">
        <v>0.46</v>
      </c>
      <c r="Y30" s="83">
        <v>0.68</v>
      </c>
      <c r="Z30" s="83">
        <v>1.3</v>
      </c>
      <c r="AA30" s="83">
        <v>2.34</v>
      </c>
      <c r="AB30" s="83">
        <v>5.45</v>
      </c>
      <c r="AC30" s="83">
        <v>5.45</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v>
      </c>
      <c r="S31" s="83">
        <v>1.01</v>
      </c>
      <c r="T31" s="1"/>
      <c r="U31" s="1"/>
      <c r="V31" s="7">
        <v>21</v>
      </c>
      <c r="W31" s="83">
        <v>0.24</v>
      </c>
      <c r="X31" s="83">
        <v>0.46</v>
      </c>
      <c r="Y31" s="83">
        <v>0.68</v>
      </c>
      <c r="Z31" s="83">
        <v>1.3</v>
      </c>
      <c r="AA31" s="83">
        <v>2.34</v>
      </c>
      <c r="AB31" s="83">
        <v>5.45</v>
      </c>
      <c r="AC31" s="83">
        <v>5.45</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0.59</v>
      </c>
      <c r="R32" s="83">
        <v>0.85</v>
      </c>
      <c r="S32" s="83">
        <v>0.94</v>
      </c>
      <c r="T32" s="1"/>
      <c r="U32" s="1"/>
      <c r="V32" s="7">
        <v>22</v>
      </c>
      <c r="W32" s="83">
        <v>0.24</v>
      </c>
      <c r="X32" s="83">
        <v>0.46</v>
      </c>
      <c r="Y32" s="83">
        <v>0.68</v>
      </c>
      <c r="Z32" s="83">
        <v>1.3</v>
      </c>
      <c r="AA32" s="83">
        <v>2.34</v>
      </c>
      <c r="AB32" s="83">
        <v>5.45</v>
      </c>
      <c r="AC32" s="83">
        <v>5.45</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0.87</v>
      </c>
      <c r="T33" s="1"/>
      <c r="U33" s="1"/>
      <c r="V33" s="7">
        <v>23</v>
      </c>
      <c r="W33" s="83">
        <v>0.24</v>
      </c>
      <c r="X33" s="83">
        <v>0.46</v>
      </c>
      <c r="Y33" s="83">
        <v>0.68</v>
      </c>
      <c r="Z33" s="83">
        <v>1.3</v>
      </c>
      <c r="AA33" s="83">
        <v>2.34</v>
      </c>
      <c r="AB33" s="83">
        <v>5.45</v>
      </c>
      <c r="AC33" s="83">
        <v>5.45</v>
      </c>
      <c r="AD33" s="1"/>
      <c r="AE33" s="1"/>
      <c r="AF33" s="7">
        <v>23</v>
      </c>
      <c r="AG33" s="83">
        <v>0.11</v>
      </c>
      <c r="AH33" s="83">
        <v>0.13</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0.81</v>
      </c>
      <c r="T34" s="1"/>
      <c r="U34" s="1"/>
      <c r="V34" s="7">
        <v>24</v>
      </c>
      <c r="W34" s="83">
        <v>0.24</v>
      </c>
      <c r="X34" s="83">
        <v>0.46</v>
      </c>
      <c r="Y34" s="83">
        <v>0.67</v>
      </c>
      <c r="Z34" s="83">
        <v>1.3</v>
      </c>
      <c r="AA34" s="83">
        <v>2.34</v>
      </c>
      <c r="AB34" s="83">
        <v>5.45</v>
      </c>
      <c r="AC34" s="83">
        <v>5.45</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0.24</v>
      </c>
      <c r="X35" s="83">
        <v>0.46</v>
      </c>
      <c r="Y35" s="83">
        <v>0.67</v>
      </c>
      <c r="Z35" s="83">
        <v>1.3</v>
      </c>
      <c r="AA35" s="83">
        <v>2.34</v>
      </c>
      <c r="AB35" s="83">
        <v>5.45</v>
      </c>
      <c r="AC35" s="83">
        <v>5.45</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0.71</v>
      </c>
      <c r="T36" s="1"/>
      <c r="U36" s="1"/>
      <c r="V36" s="7">
        <v>26</v>
      </c>
      <c r="W36" s="83">
        <v>0.23</v>
      </c>
      <c r="X36" s="83">
        <v>0.46</v>
      </c>
      <c r="Y36" s="83">
        <v>0.67</v>
      </c>
      <c r="Z36" s="83">
        <v>1.3</v>
      </c>
      <c r="AA36" s="83">
        <v>2.33</v>
      </c>
      <c r="AB36" s="83">
        <v>5.45</v>
      </c>
      <c r="AC36" s="83">
        <v>5.45</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0.49</v>
      </c>
      <c r="R37" s="83">
        <v>0.66</v>
      </c>
      <c r="S37" s="83">
        <v>0.66</v>
      </c>
      <c r="T37" s="1"/>
      <c r="U37" s="1"/>
      <c r="V37" s="7">
        <v>27</v>
      </c>
      <c r="W37" s="83">
        <v>0.23</v>
      </c>
      <c r="X37" s="83">
        <v>0.46</v>
      </c>
      <c r="Y37" s="83">
        <v>0.67</v>
      </c>
      <c r="Z37" s="83">
        <v>1.29</v>
      </c>
      <c r="AA37" s="83">
        <v>2.33</v>
      </c>
      <c r="AB37" s="83">
        <v>5.44</v>
      </c>
      <c r="AC37" s="83">
        <v>5.44</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0.23</v>
      </c>
      <c r="X38" s="83">
        <v>0.45</v>
      </c>
      <c r="Y38" s="83">
        <v>0.67</v>
      </c>
      <c r="Z38" s="83">
        <v>1.29</v>
      </c>
      <c r="AA38" s="83">
        <v>2.33</v>
      </c>
      <c r="AB38" s="83">
        <v>5.44</v>
      </c>
      <c r="AC38" s="83">
        <v>5.44</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0.57999999999999996</v>
      </c>
      <c r="T39" s="1"/>
      <c r="U39" s="1"/>
      <c r="V39" s="7">
        <v>29</v>
      </c>
      <c r="W39" s="83">
        <v>0.23</v>
      </c>
      <c r="X39" s="83">
        <v>0.45</v>
      </c>
      <c r="Y39" s="83">
        <v>0.67</v>
      </c>
      <c r="Z39" s="83">
        <v>1.29</v>
      </c>
      <c r="AA39" s="83">
        <v>2.33</v>
      </c>
      <c r="AB39" s="83">
        <v>5.44</v>
      </c>
      <c r="AC39" s="83">
        <v>5.44</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0.23</v>
      </c>
      <c r="X40" s="84">
        <v>0.45</v>
      </c>
      <c r="Y40" s="84">
        <v>0.66</v>
      </c>
      <c r="Z40" s="84">
        <v>1.29</v>
      </c>
      <c r="AA40" s="84">
        <v>2.33</v>
      </c>
      <c r="AB40" s="84">
        <v>5.44</v>
      </c>
      <c r="AC40" s="84">
        <v>5.44</v>
      </c>
      <c r="AD40" s="1"/>
      <c r="AE40" s="1"/>
      <c r="AF40" s="9">
        <v>30</v>
      </c>
      <c r="AG40" s="84">
        <v>0.15</v>
      </c>
      <c r="AH40" s="84">
        <v>0.17</v>
      </c>
      <c r="AI40" s="84">
        <v>0.31</v>
      </c>
      <c r="AJ40" s="84">
        <v>0.36</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5</v>
      </c>
      <c r="C50" s="12">
        <v>0</v>
      </c>
      <c r="D50" s="4">
        <v>1</v>
      </c>
      <c r="E50" s="4">
        <v>2</v>
      </c>
      <c r="F50" s="4">
        <v>3</v>
      </c>
      <c r="G50" s="4">
        <v>4</v>
      </c>
      <c r="H50" s="4">
        <v>5</v>
      </c>
      <c r="I50" s="4">
        <v>6</v>
      </c>
      <c r="J50" s="1"/>
      <c r="K50" s="1"/>
      <c r="L50" s="14" t="s">
        <v>5</v>
      </c>
      <c r="M50" s="4">
        <v>0</v>
      </c>
      <c r="N50" s="4">
        <v>1</v>
      </c>
      <c r="O50" s="4">
        <v>2</v>
      </c>
      <c r="P50" s="4">
        <v>3</v>
      </c>
      <c r="Q50" s="4">
        <v>4</v>
      </c>
      <c r="R50" s="4">
        <v>5</v>
      </c>
      <c r="S50" s="4">
        <v>6</v>
      </c>
      <c r="T50" s="1"/>
      <c r="U50" s="1"/>
      <c r="V50" s="14" t="s">
        <v>5</v>
      </c>
      <c r="W50" s="4">
        <v>0</v>
      </c>
      <c r="X50" s="4">
        <v>1</v>
      </c>
      <c r="Y50" s="4">
        <v>2</v>
      </c>
      <c r="Z50" s="4">
        <v>3</v>
      </c>
      <c r="AA50" s="4">
        <v>4</v>
      </c>
      <c r="AB50" s="4">
        <v>5</v>
      </c>
      <c r="AC50" s="4">
        <v>6</v>
      </c>
      <c r="AD50" s="1"/>
      <c r="AE50" s="1"/>
      <c r="AF50" s="14" t="s">
        <v>5</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3.03</v>
      </c>
      <c r="S51" s="82">
        <v>32.1</v>
      </c>
      <c r="T51" s="1"/>
      <c r="U51" s="140" t="s">
        <v>103</v>
      </c>
      <c r="V51" s="5">
        <v>1</v>
      </c>
      <c r="W51" s="82">
        <v>0.06</v>
      </c>
      <c r="X51" s="82">
        <v>0.19</v>
      </c>
      <c r="Y51" s="82">
        <v>0.25</v>
      </c>
      <c r="Z51" s="82">
        <v>0.47</v>
      </c>
      <c r="AA51" s="82">
        <v>1.66</v>
      </c>
      <c r="AB51" s="82">
        <v>3.03</v>
      </c>
      <c r="AC51" s="82">
        <v>32.1</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3.48</v>
      </c>
      <c r="S52" s="83">
        <v>23.83</v>
      </c>
      <c r="T52" s="1"/>
      <c r="U52" s="1"/>
      <c r="V52" s="7">
        <v>2</v>
      </c>
      <c r="W52" s="83">
        <v>0.09</v>
      </c>
      <c r="X52" s="83">
        <v>0.22</v>
      </c>
      <c r="Y52" s="83">
        <v>0.28000000000000003</v>
      </c>
      <c r="Z52" s="83">
        <v>0.5</v>
      </c>
      <c r="AA52" s="83">
        <v>1.69</v>
      </c>
      <c r="AB52" s="83">
        <v>3.48</v>
      </c>
      <c r="AC52" s="83">
        <v>23.83</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3.64</v>
      </c>
      <c r="S53" s="83">
        <v>17.920000000000002</v>
      </c>
      <c r="T53" s="1"/>
      <c r="U53" s="1"/>
      <c r="V53" s="7">
        <v>3</v>
      </c>
      <c r="W53" s="83">
        <v>0.11</v>
      </c>
      <c r="X53" s="83">
        <v>0.24</v>
      </c>
      <c r="Y53" s="83">
        <v>0.33</v>
      </c>
      <c r="Z53" s="83">
        <v>0.56999999999999995</v>
      </c>
      <c r="AA53" s="83">
        <v>1.66</v>
      </c>
      <c r="AB53" s="83">
        <v>3.64</v>
      </c>
      <c r="AC53" s="83">
        <v>17.920000000000002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3.65</v>
      </c>
      <c r="S54" s="83">
        <v>13.8</v>
      </c>
      <c r="T54" s="1"/>
      <c r="U54" s="1"/>
      <c r="V54" s="7">
        <v>4</v>
      </c>
      <c r="W54" s="83">
        <v>0.12</v>
      </c>
      <c r="X54" s="83">
        <v>0.27</v>
      </c>
      <c r="Y54" s="83">
        <v>0.37</v>
      </c>
      <c r="Z54" s="83">
        <v>0.63</v>
      </c>
      <c r="AA54" s="83">
        <v>1.65</v>
      </c>
      <c r="AB54" s="83">
        <v>3.65</v>
      </c>
      <c r="AC54" s="83">
        <v>13.8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0.92</v>
      </c>
      <c r="R55" s="83">
        <v>3.57</v>
      </c>
      <c r="S55" s="83">
        <v>10.91</v>
      </c>
      <c r="T55" s="1"/>
      <c r="U55" s="1"/>
      <c r="V55" s="7">
        <v>5</v>
      </c>
      <c r="W55" s="83">
        <v>0.14000000000000001</v>
      </c>
      <c r="X55" s="83">
        <v>0.3</v>
      </c>
      <c r="Y55" s="83">
        <v>0.42</v>
      </c>
      <c r="Z55" s="83">
        <v>0.66</v>
      </c>
      <c r="AA55" s="83">
        <v>1.67</v>
      </c>
      <c r="AB55" s="83">
        <v>3.57</v>
      </c>
      <c r="AC55" s="83">
        <v>10.91</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0.99</v>
      </c>
      <c r="R56" s="83">
        <v>3.43</v>
      </c>
      <c r="S56" s="83">
        <v>8.83</v>
      </c>
      <c r="T56" s="1"/>
      <c r="U56" s="1"/>
      <c r="V56" s="7">
        <v>6</v>
      </c>
      <c r="W56" s="83">
        <v>0.16</v>
      </c>
      <c r="X56" s="83">
        <v>0.33</v>
      </c>
      <c r="Y56" s="83">
        <v>0.45</v>
      </c>
      <c r="Z56" s="83">
        <v>0.69</v>
      </c>
      <c r="AA56" s="83">
        <v>1.67</v>
      </c>
      <c r="AB56" s="83">
        <v>3.43</v>
      </c>
      <c r="AC56" s="83">
        <v>8.83</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1.04</v>
      </c>
      <c r="R57" s="83">
        <v>3.27</v>
      </c>
      <c r="S57" s="83">
        <v>7.29</v>
      </c>
      <c r="T57" s="1"/>
      <c r="U57" s="1"/>
      <c r="V57" s="7">
        <v>7</v>
      </c>
      <c r="W57" s="83">
        <v>0.18</v>
      </c>
      <c r="X57" s="83">
        <v>0.36</v>
      </c>
      <c r="Y57" s="83">
        <v>0.47</v>
      </c>
      <c r="Z57" s="83">
        <v>0.72</v>
      </c>
      <c r="AA57" s="83">
        <v>1.67</v>
      </c>
      <c r="AB57" s="83">
        <v>3.27</v>
      </c>
      <c r="AC57" s="83">
        <v>7.29</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v>
      </c>
      <c r="S58" s="83">
        <v>6.12</v>
      </c>
      <c r="T58" s="1"/>
      <c r="U58" s="1"/>
      <c r="V58" s="7">
        <v>8</v>
      </c>
      <c r="W58" s="83">
        <v>0.18</v>
      </c>
      <c r="X58" s="83">
        <v>0.37</v>
      </c>
      <c r="Y58" s="83">
        <v>0.48</v>
      </c>
      <c r="Z58" s="83">
        <v>0.74</v>
      </c>
      <c r="AA58" s="83">
        <v>1.67</v>
      </c>
      <c r="AB58" s="83">
        <v>3.1</v>
      </c>
      <c r="AC58" s="83">
        <v>6.12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2.92</v>
      </c>
      <c r="S59" s="83">
        <v>5.2</v>
      </c>
      <c r="T59" s="1"/>
      <c r="U59" s="1"/>
      <c r="V59" s="7">
        <v>9</v>
      </c>
      <c r="W59" s="83">
        <v>0.19</v>
      </c>
      <c r="X59" s="83">
        <v>0.38</v>
      </c>
      <c r="Y59" s="83">
        <v>0.49</v>
      </c>
      <c r="Z59" s="83">
        <v>0.77</v>
      </c>
      <c r="AA59" s="83">
        <v>1.67</v>
      </c>
      <c r="AB59" s="83">
        <v>2.92</v>
      </c>
      <c r="AC59" s="83">
        <v>5.2</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1.1200000000000001</v>
      </c>
      <c r="R60" s="83">
        <v>2.75</v>
      </c>
      <c r="S60" s="83">
        <v>4.47</v>
      </c>
      <c r="T60" s="1"/>
      <c r="U60" s="1"/>
      <c r="V60" s="7">
        <v>10</v>
      </c>
      <c r="W60" s="83">
        <v>0.19</v>
      </c>
      <c r="X60" s="83">
        <v>0.38</v>
      </c>
      <c r="Y60" s="83">
        <v>0.51</v>
      </c>
      <c r="Z60" s="83">
        <v>0.79</v>
      </c>
      <c r="AA60" s="83">
        <v>1.67</v>
      </c>
      <c r="AB60" s="83">
        <v>2.75</v>
      </c>
      <c r="AC60" s="83">
        <v>4.47</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1.1200000000000001</v>
      </c>
      <c r="R61" s="83">
        <v>2.58</v>
      </c>
      <c r="S61" s="83">
        <v>3.88</v>
      </c>
      <c r="T61" s="1"/>
      <c r="U61" s="1"/>
      <c r="V61" s="7">
        <v>11</v>
      </c>
      <c r="W61" s="83">
        <v>0.19</v>
      </c>
      <c r="X61" s="83">
        <v>0.39</v>
      </c>
      <c r="Y61" s="83">
        <v>0.51</v>
      </c>
      <c r="Z61" s="83">
        <v>0.8</v>
      </c>
      <c r="AA61" s="83">
        <v>1.67</v>
      </c>
      <c r="AB61" s="83">
        <v>2.62</v>
      </c>
      <c r="AC61" s="83">
        <v>3.88</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2.42</v>
      </c>
      <c r="S62" s="83">
        <v>3.39</v>
      </c>
      <c r="T62" s="1"/>
      <c r="U62" s="1"/>
      <c r="V62" s="7">
        <v>12</v>
      </c>
      <c r="W62" s="83">
        <v>0.19</v>
      </c>
      <c r="X62" s="83">
        <v>0.38</v>
      </c>
      <c r="Y62" s="83">
        <v>0.51</v>
      </c>
      <c r="Z62" s="83">
        <v>0.8</v>
      </c>
      <c r="AA62" s="83">
        <v>1.67</v>
      </c>
      <c r="AB62" s="83">
        <v>2.61</v>
      </c>
      <c r="AC62" s="83">
        <v>3.39</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1.1100000000000001</v>
      </c>
      <c r="R63" s="83">
        <v>2.2599999999999998</v>
      </c>
      <c r="S63" s="83">
        <v>2.98</v>
      </c>
      <c r="T63" s="1"/>
      <c r="U63" s="1"/>
      <c r="V63" s="7">
        <v>13</v>
      </c>
      <c r="W63" s="83">
        <v>0.18</v>
      </c>
      <c r="X63" s="83">
        <v>0.38</v>
      </c>
      <c r="Y63" s="83">
        <v>0.51</v>
      </c>
      <c r="Z63" s="83">
        <v>0.79</v>
      </c>
      <c r="AA63" s="83">
        <v>1.66</v>
      </c>
      <c r="AB63" s="83">
        <v>2.61</v>
      </c>
      <c r="AC63" s="83">
        <v>2.98</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2.12</v>
      </c>
      <c r="S64" s="83">
        <v>2.64</v>
      </c>
      <c r="T64" s="1"/>
      <c r="U64" s="1"/>
      <c r="V64" s="7">
        <v>14</v>
      </c>
      <c r="W64" s="83">
        <v>0.18</v>
      </c>
      <c r="X64" s="83">
        <v>0.37</v>
      </c>
      <c r="Y64" s="83">
        <v>0.5</v>
      </c>
      <c r="Z64" s="83">
        <v>0.78</v>
      </c>
      <c r="AA64" s="83">
        <v>1.65</v>
      </c>
      <c r="AB64" s="83">
        <v>2.6</v>
      </c>
      <c r="AC64" s="83">
        <v>2.64</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1.08</v>
      </c>
      <c r="R65" s="83">
        <v>1.98</v>
      </c>
      <c r="S65" s="83">
        <v>2.34</v>
      </c>
      <c r="T65" s="1"/>
      <c r="U65" s="1"/>
      <c r="V65" s="7">
        <v>15</v>
      </c>
      <c r="W65" s="83">
        <v>0.17</v>
      </c>
      <c r="X65" s="83">
        <v>0.36</v>
      </c>
      <c r="Y65" s="83">
        <v>0.49</v>
      </c>
      <c r="Z65" s="83">
        <v>0.78</v>
      </c>
      <c r="AA65" s="83">
        <v>1.65</v>
      </c>
      <c r="AB65" s="83">
        <v>2.59</v>
      </c>
      <c r="AC65" s="83">
        <v>2.59</v>
      </c>
      <c r="AD65" s="1"/>
      <c r="AE65" s="1"/>
      <c r="AF65" s="7">
        <v>15</v>
      </c>
      <c r="AG65" s="83">
        <v>0.04</v>
      </c>
      <c r="AH65" s="83">
        <v>7.0000000000000007E-2</v>
      </c>
      <c r="AI65" s="83">
        <v>0.25</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1.86</v>
      </c>
      <c r="S66" s="83">
        <v>2.09</v>
      </c>
      <c r="T66" s="1"/>
      <c r="U66" s="1"/>
      <c r="V66" s="7">
        <v>16</v>
      </c>
      <c r="W66" s="83">
        <v>0.16</v>
      </c>
      <c r="X66" s="83">
        <v>0.36</v>
      </c>
      <c r="Y66" s="83">
        <v>0.48</v>
      </c>
      <c r="Z66" s="83">
        <v>0.77</v>
      </c>
      <c r="AA66" s="83">
        <v>1.64</v>
      </c>
      <c r="AB66" s="83">
        <v>2.58</v>
      </c>
      <c r="AC66" s="83">
        <v>2.58</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1.74</v>
      </c>
      <c r="S67" s="83">
        <v>1.88</v>
      </c>
      <c r="T67" s="1"/>
      <c r="U67" s="1"/>
      <c r="V67" s="7">
        <v>17</v>
      </c>
      <c r="W67" s="83">
        <v>0.16</v>
      </c>
      <c r="X67" s="83">
        <v>0.35</v>
      </c>
      <c r="Y67" s="83">
        <v>0.48</v>
      </c>
      <c r="Z67" s="83">
        <v>0.77</v>
      </c>
      <c r="AA67" s="83">
        <v>1.64</v>
      </c>
      <c r="AB67" s="83">
        <v>2.58</v>
      </c>
      <c r="AC67" s="83">
        <v>2.58</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1.63</v>
      </c>
      <c r="S68" s="83">
        <v>1.69</v>
      </c>
      <c r="T68" s="1"/>
      <c r="U68" s="1"/>
      <c r="V68" s="7">
        <v>18</v>
      </c>
      <c r="W68" s="83">
        <v>0.15</v>
      </c>
      <c r="X68" s="83">
        <v>0.35</v>
      </c>
      <c r="Y68" s="83">
        <v>0.48</v>
      </c>
      <c r="Z68" s="83">
        <v>0.76</v>
      </c>
      <c r="AA68" s="83">
        <v>1.63</v>
      </c>
      <c r="AB68" s="83">
        <v>2.58</v>
      </c>
      <c r="AC68" s="83">
        <v>2.58</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0.37</v>
      </c>
      <c r="Q69" s="83">
        <v>0.98</v>
      </c>
      <c r="R69" s="83">
        <v>1.52</v>
      </c>
      <c r="S69" s="83">
        <v>1.52</v>
      </c>
      <c r="T69" s="1"/>
      <c r="U69" s="1"/>
      <c r="V69" s="7">
        <v>19</v>
      </c>
      <c r="W69" s="83">
        <v>0.15</v>
      </c>
      <c r="X69" s="83">
        <v>0.35</v>
      </c>
      <c r="Y69" s="83">
        <v>0.48</v>
      </c>
      <c r="Z69" s="83">
        <v>0.76</v>
      </c>
      <c r="AA69" s="83">
        <v>1.63</v>
      </c>
      <c r="AB69" s="83">
        <v>2.58</v>
      </c>
      <c r="AC69" s="83">
        <v>2.58</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0.96</v>
      </c>
      <c r="R70" s="83">
        <v>1.43</v>
      </c>
      <c r="S70" s="83">
        <v>1.38</v>
      </c>
      <c r="T70" s="1"/>
      <c r="U70" s="1"/>
      <c r="V70" s="7">
        <v>20</v>
      </c>
      <c r="W70" s="83">
        <v>0.16</v>
      </c>
      <c r="X70" s="83">
        <v>0.35</v>
      </c>
      <c r="Y70" s="83">
        <v>0.51</v>
      </c>
      <c r="Z70" s="83">
        <v>0.76</v>
      </c>
      <c r="AA70" s="83">
        <v>1.63</v>
      </c>
      <c r="AB70" s="83">
        <v>2.58</v>
      </c>
      <c r="AC70" s="83">
        <v>2.58</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1.25</v>
      </c>
      <c r="T71" s="1"/>
      <c r="U71" s="1"/>
      <c r="V71" s="7">
        <v>21</v>
      </c>
      <c r="W71" s="83">
        <v>0.16</v>
      </c>
      <c r="X71" s="83">
        <v>0.35</v>
      </c>
      <c r="Y71" s="83">
        <v>0.53</v>
      </c>
      <c r="Z71" s="83">
        <v>0.77</v>
      </c>
      <c r="AA71" s="83">
        <v>1.64</v>
      </c>
      <c r="AB71" s="83">
        <v>2.58</v>
      </c>
      <c r="AC71" s="83">
        <v>2.58</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1.25</v>
      </c>
      <c r="S72" s="83">
        <v>1.1399999999999999</v>
      </c>
      <c r="T72" s="1"/>
      <c r="U72" s="1"/>
      <c r="V72" s="7">
        <v>22</v>
      </c>
      <c r="W72" s="83">
        <v>0.16</v>
      </c>
      <c r="X72" s="83">
        <v>0.35</v>
      </c>
      <c r="Y72" s="83">
        <v>0.56000000000000005</v>
      </c>
      <c r="Z72" s="83">
        <v>0.77</v>
      </c>
      <c r="AA72" s="83">
        <v>1.64</v>
      </c>
      <c r="AB72" s="83">
        <v>2.58</v>
      </c>
      <c r="AC72" s="83">
        <v>2.58</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1.17</v>
      </c>
      <c r="S73" s="83">
        <v>1.04</v>
      </c>
      <c r="T73" s="1"/>
      <c r="U73" s="1"/>
      <c r="V73" s="7">
        <v>23</v>
      </c>
      <c r="W73" s="83">
        <v>0.16</v>
      </c>
      <c r="X73" s="83">
        <v>0.35</v>
      </c>
      <c r="Y73" s="83">
        <v>0.57999999999999996</v>
      </c>
      <c r="Z73" s="83">
        <v>0.76</v>
      </c>
      <c r="AA73" s="83">
        <v>1.63</v>
      </c>
      <c r="AB73" s="83">
        <v>2.58</v>
      </c>
      <c r="AC73" s="83">
        <v>2.58</v>
      </c>
      <c r="AD73" s="1"/>
      <c r="AE73" s="1"/>
      <c r="AF73" s="7">
        <v>23</v>
      </c>
      <c r="AG73" s="83">
        <v>0.04</v>
      </c>
      <c r="AH73" s="83">
        <v>0.1</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0.84</v>
      </c>
      <c r="R74" s="83">
        <v>1.1000000000000001</v>
      </c>
      <c r="S74" s="83">
        <v>0.95</v>
      </c>
      <c r="T74" s="1"/>
      <c r="U74" s="1"/>
      <c r="V74" s="7">
        <v>24</v>
      </c>
      <c r="W74" s="83">
        <v>0.15</v>
      </c>
      <c r="X74" s="83">
        <v>0.35</v>
      </c>
      <c r="Y74" s="83">
        <v>0.61</v>
      </c>
      <c r="Z74" s="83">
        <v>0.76</v>
      </c>
      <c r="AA74" s="83">
        <v>1.63</v>
      </c>
      <c r="AB74" s="83">
        <v>2.58</v>
      </c>
      <c r="AC74" s="83">
        <v>2.58</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0.81</v>
      </c>
      <c r="R75" s="83">
        <v>1.03</v>
      </c>
      <c r="S75" s="83">
        <v>0.87</v>
      </c>
      <c r="T75" s="1"/>
      <c r="U75" s="1"/>
      <c r="V75" s="7">
        <v>25</v>
      </c>
      <c r="W75" s="83">
        <v>0.15</v>
      </c>
      <c r="X75" s="83">
        <v>0.35</v>
      </c>
      <c r="Y75" s="83">
        <v>0.63</v>
      </c>
      <c r="Z75" s="83">
        <v>0.76</v>
      </c>
      <c r="AA75" s="83">
        <v>1.63</v>
      </c>
      <c r="AB75" s="83">
        <v>2.58</v>
      </c>
      <c r="AC75" s="83">
        <v>2.58</v>
      </c>
      <c r="AD75" s="1"/>
      <c r="AE75" s="1"/>
      <c r="AF75" s="7">
        <v>25</v>
      </c>
      <c r="AG75" s="83">
        <v>0.04</v>
      </c>
      <c r="AH75" s="83">
        <v>0.1</v>
      </c>
      <c r="AI75" s="83">
        <v>0.43</v>
      </c>
      <c r="AJ75" s="83">
        <v>0.28999999999999998</v>
      </c>
      <c r="AK75" s="83">
        <v>0.56000000000000005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0.78</v>
      </c>
      <c r="R76" s="83">
        <v>0.97</v>
      </c>
      <c r="S76" s="83">
        <v>0.8</v>
      </c>
      <c r="T76" s="1"/>
      <c r="U76" s="1"/>
      <c r="V76" s="7">
        <v>26</v>
      </c>
      <c r="W76" s="83">
        <v>0.15</v>
      </c>
      <c r="X76" s="83">
        <v>0.35</v>
      </c>
      <c r="Y76" s="83">
        <v>0.66</v>
      </c>
      <c r="Z76" s="83">
        <v>0.76</v>
      </c>
      <c r="AA76" s="83">
        <v>1.63</v>
      </c>
      <c r="AB76" s="83">
        <v>2.58</v>
      </c>
      <c r="AC76" s="83">
        <v>2.58</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0.75</v>
      </c>
      <c r="R77" s="83">
        <v>0.91</v>
      </c>
      <c r="S77" s="83">
        <v>0.73</v>
      </c>
      <c r="T77" s="1"/>
      <c r="U77" s="1"/>
      <c r="V77" s="7">
        <v>27</v>
      </c>
      <c r="W77" s="83">
        <v>0.15</v>
      </c>
      <c r="X77" s="83">
        <v>0.34</v>
      </c>
      <c r="Y77" s="83">
        <v>0.67</v>
      </c>
      <c r="Z77" s="83">
        <v>0.76</v>
      </c>
      <c r="AA77" s="83">
        <v>1.63</v>
      </c>
      <c r="AB77" s="83">
        <v>2.57</v>
      </c>
      <c r="AC77" s="83">
        <v>2.57</v>
      </c>
      <c r="AD77" s="1"/>
      <c r="AE77" s="1"/>
      <c r="AF77" s="7">
        <v>27</v>
      </c>
      <c r="AG77" s="83">
        <v>0.04</v>
      </c>
      <c r="AH77" s="83">
        <v>0.11</v>
      </c>
      <c r="AI77" s="83">
        <v>0.46</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0.67</v>
      </c>
      <c r="T78" s="1"/>
      <c r="U78" s="1"/>
      <c r="V78" s="7">
        <v>28</v>
      </c>
      <c r="W78" s="83">
        <v>0.15</v>
      </c>
      <c r="X78" s="83">
        <v>0.34</v>
      </c>
      <c r="Y78" s="83">
        <v>0.7</v>
      </c>
      <c r="Z78" s="83">
        <v>0.76</v>
      </c>
      <c r="AA78" s="83">
        <v>1.63</v>
      </c>
      <c r="AB78" s="83">
        <v>2.57</v>
      </c>
      <c r="AC78" s="83">
        <v>2.57</v>
      </c>
      <c r="AD78" s="1"/>
      <c r="AE78" s="1"/>
      <c r="AF78" s="7">
        <v>28</v>
      </c>
      <c r="AG78" s="83">
        <v>0.04</v>
      </c>
      <c r="AH78" s="83">
        <v>0.11</v>
      </c>
      <c r="AI78" s="83">
        <v>0.48</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0.15</v>
      </c>
      <c r="X79" s="83">
        <v>0.34</v>
      </c>
      <c r="Y79" s="83">
        <v>0.73</v>
      </c>
      <c r="Z79" s="83">
        <v>0.75</v>
      </c>
      <c r="AA79" s="83">
        <v>1.62</v>
      </c>
      <c r="AB79" s="83">
        <v>2.57</v>
      </c>
      <c r="AC79" s="83">
        <v>2.57</v>
      </c>
      <c r="AD79" s="1"/>
      <c r="AE79" s="1"/>
      <c r="AF79" s="7">
        <v>29</v>
      </c>
      <c r="AG79" s="83">
        <v>0.04</v>
      </c>
      <c r="AH79" s="83">
        <v>0.11</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0.67</v>
      </c>
      <c r="R80" s="84">
        <v>0.76</v>
      </c>
      <c r="S80" s="84">
        <v>0.56999999999999995</v>
      </c>
      <c r="T80" s="1"/>
      <c r="U80" s="1"/>
      <c r="V80" s="9">
        <v>30</v>
      </c>
      <c r="W80" s="84">
        <v>0.14000000000000001</v>
      </c>
      <c r="X80" s="84">
        <v>0.34</v>
      </c>
      <c r="Y80" s="84">
        <v>0.76</v>
      </c>
      <c r="Z80" s="84">
        <v>0.77</v>
      </c>
      <c r="AA80" s="84">
        <v>1.62</v>
      </c>
      <c r="AB80" s="84">
        <v>2.57</v>
      </c>
      <c r="AC80" s="84">
        <v>2.57</v>
      </c>
      <c r="AD80" s="1"/>
      <c r="AE80" s="1"/>
      <c r="AF80" s="9">
        <v>30</v>
      </c>
      <c r="AG80" s="84">
        <v>0.04</v>
      </c>
      <c r="AH80" s="84">
        <v>0.12</v>
      </c>
      <c r="AI80" s="84">
        <v>0.53</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11</v>
      </c>
      <c r="C10" s="12">
        <v>0</v>
      </c>
      <c r="D10" s="4">
        <v>1</v>
      </c>
      <c r="E10" s="4">
        <v>2</v>
      </c>
      <c r="F10" s="4">
        <v>3</v>
      </c>
      <c r="G10" s="4">
        <v>4</v>
      </c>
      <c r="H10" s="4">
        <v>5</v>
      </c>
      <c r="I10" s="4">
        <v>6</v>
      </c>
      <c r="J10" s="1"/>
      <c r="K10" s="1"/>
      <c r="L10" s="14" t="s">
        <v>11</v>
      </c>
      <c r="M10" s="4">
        <v>0</v>
      </c>
      <c r="N10" s="4">
        <v>1</v>
      </c>
      <c r="O10" s="4">
        <v>2</v>
      </c>
      <c r="P10" s="4">
        <v>3</v>
      </c>
      <c r="Q10" s="4">
        <v>4</v>
      </c>
      <c r="R10" s="4">
        <v>5</v>
      </c>
      <c r="S10" s="4">
        <v>6</v>
      </c>
      <c r="T10" s="1"/>
      <c r="U10" s="1"/>
      <c r="V10" s="14" t="s">
        <v>11</v>
      </c>
      <c r="W10" s="4">
        <v>0</v>
      </c>
      <c r="X10" s="4">
        <v>1</v>
      </c>
      <c r="Y10" s="4">
        <v>2</v>
      </c>
      <c r="Z10" s="4">
        <v>3</v>
      </c>
      <c r="AA10" s="4">
        <v>4</v>
      </c>
      <c r="AB10" s="4">
        <v>5</v>
      </c>
      <c r="AC10" s="4">
        <v>6</v>
      </c>
      <c r="AD10" s="1"/>
      <c r="AE10" s="1"/>
      <c r="AF10" s="14" t="s">
        <v>11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0.16</v>
      </c>
      <c r="Q11" s="82">
        <v>0.72</v>
      </c>
      <c r="R11" s="82">
        <v>2.5</v>
      </c>
      <c r="S11" s="82">
        <v>12.84</v>
      </c>
      <c r="T11" s="1"/>
      <c r="U11" s="141" t="s">
        <v>103</v>
      </c>
      <c r="V11" s="5">
        <v>1</v>
      </c>
      <c r="W11" s="82">
        <v>0.95</v>
      </c>
      <c r="X11" s="82">
        <v>1.0900000000000001</v>
      </c>
      <c r="Y11" s="82">
        <v>1.33</v>
      </c>
      <c r="Z11" s="82">
        <v>2.0499999999999998</v>
      </c>
      <c r="AA11" s="82">
        <v>3.18</v>
      </c>
      <c r="AB11" s="82">
        <v>6.29</v>
      </c>
      <c r="AC11" s="82">
        <v>12.84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0.79</v>
      </c>
      <c r="R12" s="83">
        <v>2.5</v>
      </c>
      <c r="S12" s="83">
        <v>10.39</v>
      </c>
      <c r="T12" s="1"/>
      <c r="U12" s="1"/>
      <c r="V12" s="7">
        <v>2</v>
      </c>
      <c r="W12" s="83">
        <v>0.96</v>
      </c>
      <c r="X12" s="83">
        <v>1.0900000000000001</v>
      </c>
      <c r="Y12" s="83">
        <v>1.33</v>
      </c>
      <c r="Z12" s="83">
        <v>2.06</v>
      </c>
      <c r="AA12" s="83">
        <v>3.19</v>
      </c>
      <c r="AB12" s="83">
        <v>6.3</v>
      </c>
      <c r="AC12" s="83">
        <v>10.39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0.18</v>
      </c>
      <c r="Q13" s="83">
        <v>0.84</v>
      </c>
      <c r="R13" s="83">
        <v>2.4500000000000002</v>
      </c>
      <c r="S13" s="83">
        <v>8.51</v>
      </c>
      <c r="T13" s="1"/>
      <c r="U13" s="1"/>
      <c r="V13" s="7">
        <v>3</v>
      </c>
      <c r="W13" s="83">
        <v>0.97</v>
      </c>
      <c r="X13" s="83">
        <v>1.1200000000000001</v>
      </c>
      <c r="Y13" s="83">
        <v>1.35</v>
      </c>
      <c r="Z13" s="83">
        <v>1.99</v>
      </c>
      <c r="AA13" s="83">
        <v>3.15</v>
      </c>
      <c r="AB13" s="83">
        <v>6.26</v>
      </c>
      <c r="AC13" s="83">
        <v>8.51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0.87</v>
      </c>
      <c r="R14" s="83">
        <v>2.37</v>
      </c>
      <c r="S14" s="83">
        <v>7.07</v>
      </c>
      <c r="T14" s="1"/>
      <c r="U14" s="1"/>
      <c r="V14" s="7">
        <v>4</v>
      </c>
      <c r="W14" s="83">
        <v>0.98</v>
      </c>
      <c r="X14" s="83">
        <v>1.1399999999999999</v>
      </c>
      <c r="Y14" s="83">
        <v>1.37</v>
      </c>
      <c r="Z14" s="83">
        <v>2.02</v>
      </c>
      <c r="AA14" s="83">
        <v>3.14</v>
      </c>
      <c r="AB14" s="83">
        <v>6.25</v>
      </c>
      <c r="AC14" s="83">
        <v>7.07</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7.0000000000000007E-2</v>
      </c>
      <c r="P15" s="83">
        <v>0.21</v>
      </c>
      <c r="Q15" s="83">
        <v>0.9</v>
      </c>
      <c r="R15" s="83">
        <v>2.29</v>
      </c>
      <c r="S15" s="83">
        <v>5.96</v>
      </c>
      <c r="T15" s="1"/>
      <c r="U15" s="1"/>
      <c r="V15" s="7">
        <v>5</v>
      </c>
      <c r="W15" s="83">
        <v>0.99</v>
      </c>
      <c r="X15" s="83">
        <v>1.1599999999999999</v>
      </c>
      <c r="Y15" s="83">
        <v>1.42</v>
      </c>
      <c r="Z15" s="83">
        <v>2.0499999999999998</v>
      </c>
      <c r="AA15" s="83">
        <v>3.14</v>
      </c>
      <c r="AB15" s="83">
        <v>6.25</v>
      </c>
      <c r="AC15" s="83">
        <v>6.25</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0.91</v>
      </c>
      <c r="R16" s="83">
        <v>2.19</v>
      </c>
      <c r="S16" s="83">
        <v>5.0999999999999996</v>
      </c>
      <c r="T16" s="1"/>
      <c r="U16" s="1"/>
      <c r="V16" s="7">
        <v>6</v>
      </c>
      <c r="W16" s="83">
        <v>1</v>
      </c>
      <c r="X16" s="83">
        <v>1.18</v>
      </c>
      <c r="Y16" s="83">
        <v>1.45</v>
      </c>
      <c r="Z16" s="83">
        <v>2.09</v>
      </c>
      <c r="AA16" s="83">
        <v>3.13</v>
      </c>
      <c r="AB16" s="83">
        <v>6.25</v>
      </c>
      <c r="AC16" s="83">
        <v>6.25</v>
      </c>
      <c r="AD16" s="1"/>
      <c r="AE16" s="1"/>
      <c r="AF16" s="7">
        <v>6</v>
      </c>
      <c r="AG16" s="83">
        <v>0.02</v>
      </c>
      <c r="AH16" s="83">
        <v>0.03</v>
      </c>
      <c r="AI16" s="83">
        <v>7.0000000000000007E-2</v>
      </c>
      <c r="AJ16" s="83">
        <v>0.06</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0.05</v>
      </c>
      <c r="O17" s="83">
        <v>0.08</v>
      </c>
      <c r="P17" s="83">
        <v>0.23</v>
      </c>
      <c r="Q17" s="83">
        <v>0.91</v>
      </c>
      <c r="R17" s="83">
        <v>2.09</v>
      </c>
      <c r="S17" s="83">
        <v>4.41</v>
      </c>
      <c r="T17" s="1"/>
      <c r="U17" s="1"/>
      <c r="V17" s="7">
        <v>7</v>
      </c>
      <c r="W17" s="83">
        <v>1.01</v>
      </c>
      <c r="X17" s="83">
        <v>1.2</v>
      </c>
      <c r="Y17" s="83">
        <v>1.46</v>
      </c>
      <c r="Z17" s="83">
        <v>2.11</v>
      </c>
      <c r="AA17" s="83">
        <v>3.13</v>
      </c>
      <c r="AB17" s="83">
        <v>6.24</v>
      </c>
      <c r="AC17" s="83">
        <v>6.24</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0.09</v>
      </c>
      <c r="P18" s="83">
        <v>0.24</v>
      </c>
      <c r="Q18" s="83">
        <v>0.91</v>
      </c>
      <c r="R18" s="83">
        <v>1.98</v>
      </c>
      <c r="S18" s="83">
        <v>3.85</v>
      </c>
      <c r="T18" s="1"/>
      <c r="U18" s="1"/>
      <c r="V18" s="7">
        <v>8</v>
      </c>
      <c r="W18" s="83">
        <v>1.01</v>
      </c>
      <c r="X18" s="83">
        <v>1.2</v>
      </c>
      <c r="Y18" s="83">
        <v>1.46</v>
      </c>
      <c r="Z18" s="83">
        <v>2.1</v>
      </c>
      <c r="AA18" s="83">
        <v>3.13</v>
      </c>
      <c r="AB18" s="83">
        <v>6.24</v>
      </c>
      <c r="AC18" s="83">
        <v>6.24</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0.25</v>
      </c>
      <c r="Q19" s="83">
        <v>0.9</v>
      </c>
      <c r="R19" s="83">
        <v>1.88</v>
      </c>
      <c r="S19" s="83">
        <v>3.39</v>
      </c>
      <c r="T19" s="1"/>
      <c r="U19" s="1"/>
      <c r="V19" s="7">
        <v>9</v>
      </c>
      <c r="W19" s="83">
        <v>1</v>
      </c>
      <c r="X19" s="83">
        <v>1.2</v>
      </c>
      <c r="Y19" s="83">
        <v>1.45</v>
      </c>
      <c r="Z19" s="83">
        <v>2.08</v>
      </c>
      <c r="AA19" s="83">
        <v>3.12</v>
      </c>
      <c r="AB19" s="83">
        <v>6.23</v>
      </c>
      <c r="AC19" s="83">
        <v>6.23</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0.25</v>
      </c>
      <c r="Q20" s="83">
        <v>0.89</v>
      </c>
      <c r="R20" s="83">
        <v>1.78</v>
      </c>
      <c r="S20" s="83">
        <v>3.01</v>
      </c>
      <c r="T20" s="1"/>
      <c r="U20" s="1"/>
      <c r="V20" s="7">
        <v>10</v>
      </c>
      <c r="W20" s="83">
        <v>0.99</v>
      </c>
      <c r="X20" s="83">
        <v>1.2</v>
      </c>
      <c r="Y20" s="83">
        <v>1.44</v>
      </c>
      <c r="Z20" s="83">
        <v>2.0699999999999998</v>
      </c>
      <c r="AA20" s="83">
        <v>3.11</v>
      </c>
      <c r="AB20" s="83">
        <v>6.22</v>
      </c>
      <c r="AC20" s="83">
        <v>6.22</v>
      </c>
      <c r="AD20" s="1"/>
      <c r="AE20" s="1"/>
      <c r="AF20" s="7">
        <v>10</v>
      </c>
      <c r="AG20" s="83">
        <v>0.04</v>
      </c>
      <c r="AH20" s="83">
        <v>0.06</v>
      </c>
      <c r="AI20" s="83">
        <v>0.11</v>
      </c>
      <c r="AJ20" s="83">
        <v>0.1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0.1</v>
      </c>
      <c r="P21" s="83">
        <v>0.26</v>
      </c>
      <c r="Q21" s="83">
        <v>0.87</v>
      </c>
      <c r="R21" s="83">
        <v>1.69</v>
      </c>
      <c r="S21" s="83">
        <v>2.69</v>
      </c>
      <c r="T21" s="1"/>
      <c r="U21" s="1"/>
      <c r="V21" s="7">
        <v>11</v>
      </c>
      <c r="W21" s="83">
        <v>0.98</v>
      </c>
      <c r="X21" s="83">
        <v>1.2</v>
      </c>
      <c r="Y21" s="83">
        <v>1.43</v>
      </c>
      <c r="Z21" s="83">
        <v>2.0499999999999998</v>
      </c>
      <c r="AA21" s="83">
        <v>3.09</v>
      </c>
      <c r="AB21" s="83">
        <v>6.2</v>
      </c>
      <c r="AC21" s="83">
        <v>6.2</v>
      </c>
      <c r="AD21" s="1"/>
      <c r="AE21" s="1"/>
      <c r="AF21" s="7">
        <v>11</v>
      </c>
      <c r="AG21" s="83">
        <v>0.05</v>
      </c>
      <c r="AH21" s="83">
        <v>7.0000000000000007E-2</v>
      </c>
      <c r="AI21" s="83">
        <v>0.13</v>
      </c>
      <c r="AJ21" s="83">
        <v>0.12</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0.26</v>
      </c>
      <c r="Q22" s="83">
        <v>0.85</v>
      </c>
      <c r="R22" s="83">
        <v>1.6</v>
      </c>
      <c r="S22" s="83">
        <v>2.42</v>
      </c>
      <c r="T22" s="1"/>
      <c r="U22" s="1"/>
      <c r="V22" s="7">
        <v>12</v>
      </c>
      <c r="W22" s="83">
        <v>0.97</v>
      </c>
      <c r="X22" s="83">
        <v>1.19</v>
      </c>
      <c r="Y22" s="83">
        <v>1.41</v>
      </c>
      <c r="Z22" s="83">
        <v>2.0299999999999998</v>
      </c>
      <c r="AA22" s="83">
        <v>3.07</v>
      </c>
      <c r="AB22" s="83">
        <v>6.18</v>
      </c>
      <c r="AC22" s="83">
        <v>6.18</v>
      </c>
      <c r="AD22" s="1"/>
      <c r="AE22" s="1"/>
      <c r="AF22" s="7">
        <v>12</v>
      </c>
      <c r="AG22" s="83">
        <v>0.05</v>
      </c>
      <c r="AH22" s="83">
        <v>7.0000000000000007E-2</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0.27</v>
      </c>
      <c r="Q23" s="83">
        <v>0.83</v>
      </c>
      <c r="R23" s="83">
        <v>1.51</v>
      </c>
      <c r="S23" s="83">
        <v>2.19</v>
      </c>
      <c r="T23" s="1"/>
      <c r="U23" s="1"/>
      <c r="V23" s="7">
        <v>13</v>
      </c>
      <c r="W23" s="83">
        <v>0.95</v>
      </c>
      <c r="X23" s="83">
        <v>1.17</v>
      </c>
      <c r="Y23" s="83">
        <v>1.39</v>
      </c>
      <c r="Z23" s="83">
        <v>2.0099999999999998</v>
      </c>
      <c r="AA23" s="83">
        <v>3.05</v>
      </c>
      <c r="AB23" s="83">
        <v>6.16</v>
      </c>
      <c r="AC23" s="83">
        <v>6.16</v>
      </c>
      <c r="AD23" s="1"/>
      <c r="AE23" s="1"/>
      <c r="AF23" s="7">
        <v>13</v>
      </c>
      <c r="AG23" s="83">
        <v>0.06</v>
      </c>
      <c r="AH23" s="83">
        <v>0.08</v>
      </c>
      <c r="AI23" s="83">
        <v>0.15</v>
      </c>
      <c r="AJ23" s="83">
        <v>0.14000000000000001</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0.27</v>
      </c>
      <c r="Q24" s="83">
        <v>0.81</v>
      </c>
      <c r="R24" s="83">
        <v>1.43</v>
      </c>
      <c r="S24" s="83">
        <v>1.98</v>
      </c>
      <c r="T24" s="1"/>
      <c r="U24" s="1"/>
      <c r="V24" s="7">
        <v>14</v>
      </c>
      <c r="W24" s="83">
        <v>0.93</v>
      </c>
      <c r="X24" s="83">
        <v>1.1599999999999999</v>
      </c>
      <c r="Y24" s="83">
        <v>1.37</v>
      </c>
      <c r="Z24" s="83">
        <v>2</v>
      </c>
      <c r="AA24" s="83">
        <v>3.03</v>
      </c>
      <c r="AB24" s="83">
        <v>6.15</v>
      </c>
      <c r="AC24" s="83">
        <v>6.15</v>
      </c>
      <c r="AD24" s="1"/>
      <c r="AE24" s="1"/>
      <c r="AF24" s="7">
        <v>14</v>
      </c>
      <c r="AG24" s="83">
        <v>7.0000000000000007E-2</v>
      </c>
      <c r="AH24" s="83">
        <v>0.08</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0.27</v>
      </c>
      <c r="Q25" s="83">
        <v>0.79</v>
      </c>
      <c r="R25" s="83">
        <v>1.35</v>
      </c>
      <c r="S25" s="83">
        <v>1.81</v>
      </c>
      <c r="T25" s="1"/>
      <c r="U25" s="1"/>
      <c r="V25" s="7">
        <v>15</v>
      </c>
      <c r="W25" s="83">
        <v>0.92</v>
      </c>
      <c r="X25" s="83">
        <v>1.1399999999999999</v>
      </c>
      <c r="Y25" s="83">
        <v>1.35</v>
      </c>
      <c r="Z25" s="83">
        <v>1.98</v>
      </c>
      <c r="AA25" s="83">
        <v>3.02</v>
      </c>
      <c r="AB25" s="83">
        <v>6.13</v>
      </c>
      <c r="AC25" s="83">
        <v>6.13</v>
      </c>
      <c r="AD25" s="1"/>
      <c r="AE25" s="1"/>
      <c r="AF25" s="7">
        <v>15</v>
      </c>
      <c r="AG25" s="83">
        <v>7.0000000000000007E-2</v>
      </c>
      <c r="AH25" s="83">
        <v>0.09</v>
      </c>
      <c r="AI25" s="83">
        <v>0.17</v>
      </c>
      <c r="AJ25" s="83">
        <v>0.17</v>
      </c>
      <c r="AK25" s="83">
        <v>0.37</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0.27</v>
      </c>
      <c r="Q26" s="83">
        <v>0.77</v>
      </c>
      <c r="R26" s="83">
        <v>1.28</v>
      </c>
      <c r="S26" s="83">
        <v>1.65</v>
      </c>
      <c r="T26" s="1"/>
      <c r="U26" s="1"/>
      <c r="V26" s="7">
        <v>16</v>
      </c>
      <c r="W26" s="83">
        <v>0.9</v>
      </c>
      <c r="X26" s="83">
        <v>1.1200000000000001</v>
      </c>
      <c r="Y26" s="83">
        <v>1.33</v>
      </c>
      <c r="Z26" s="83">
        <v>1.96</v>
      </c>
      <c r="AA26" s="83">
        <v>3</v>
      </c>
      <c r="AB26" s="83">
        <v>6.11</v>
      </c>
      <c r="AC26" s="83">
        <v>6.11</v>
      </c>
      <c r="AD26" s="1"/>
      <c r="AE26" s="1"/>
      <c r="AF26" s="7">
        <v>16</v>
      </c>
      <c r="AG26" s="83">
        <v>0.08</v>
      </c>
      <c r="AH26" s="83">
        <v>0.1</v>
      </c>
      <c r="AI26" s="83">
        <v>0.18</v>
      </c>
      <c r="AJ26" s="83">
        <v>0.19</v>
      </c>
      <c r="AK26" s="83">
        <v>0.4</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0.12</v>
      </c>
      <c r="P27" s="83">
        <v>0.28000000000000003</v>
      </c>
      <c r="Q27" s="83">
        <v>0.74</v>
      </c>
      <c r="R27" s="83">
        <v>1.21</v>
      </c>
      <c r="S27" s="83">
        <v>1.51</v>
      </c>
      <c r="T27" s="1"/>
      <c r="U27" s="1"/>
      <c r="V27" s="7">
        <v>17</v>
      </c>
      <c r="W27" s="83">
        <v>0.88</v>
      </c>
      <c r="X27" s="83">
        <v>1.1000000000000001</v>
      </c>
      <c r="Y27" s="83">
        <v>1.32</v>
      </c>
      <c r="Z27" s="83">
        <v>1.94</v>
      </c>
      <c r="AA27" s="83">
        <v>2.98</v>
      </c>
      <c r="AB27" s="83">
        <v>6.09</v>
      </c>
      <c r="AC27" s="83">
        <v>6.09</v>
      </c>
      <c r="AD27" s="1"/>
      <c r="AE27" s="1"/>
      <c r="AF27" s="7">
        <v>17</v>
      </c>
      <c r="AG27" s="83">
        <v>0.09</v>
      </c>
      <c r="AH27" s="83">
        <v>0.1</v>
      </c>
      <c r="AI27" s="83">
        <v>0.19</v>
      </c>
      <c r="AJ27" s="83">
        <v>0.2</v>
      </c>
      <c r="AK27" s="83">
        <v>0.43</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0.12</v>
      </c>
      <c r="P28" s="83">
        <v>0.28000000000000003</v>
      </c>
      <c r="Q28" s="83">
        <v>0.72</v>
      </c>
      <c r="R28" s="83">
        <v>1.1399999999999999</v>
      </c>
      <c r="S28" s="83">
        <v>1.39</v>
      </c>
      <c r="T28" s="1"/>
      <c r="U28" s="1"/>
      <c r="V28" s="7">
        <v>18</v>
      </c>
      <c r="W28" s="83">
        <v>0.87</v>
      </c>
      <c r="X28" s="83">
        <v>1.0900000000000001</v>
      </c>
      <c r="Y28" s="83">
        <v>1.3</v>
      </c>
      <c r="Z28" s="83">
        <v>1.93</v>
      </c>
      <c r="AA28" s="83">
        <v>2.97</v>
      </c>
      <c r="AB28" s="83">
        <v>6.08</v>
      </c>
      <c r="AC28" s="83">
        <v>6.08</v>
      </c>
      <c r="AD28" s="1"/>
      <c r="AE28" s="1"/>
      <c r="AF28" s="7">
        <v>18</v>
      </c>
      <c r="AG28" s="83">
        <v>0.09</v>
      </c>
      <c r="AH28" s="83">
        <v>0.11</v>
      </c>
      <c r="AI28" s="83">
        <v>0.2</v>
      </c>
      <c r="AJ28" s="83">
        <v>0.21</v>
      </c>
      <c r="AK28" s="83">
        <v>0.46</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0.28000000000000003</v>
      </c>
      <c r="Q29" s="83">
        <v>0.7</v>
      </c>
      <c r="R29" s="83">
        <v>1.08</v>
      </c>
      <c r="S29" s="83">
        <v>1.28</v>
      </c>
      <c r="T29" s="1"/>
      <c r="U29" s="1"/>
      <c r="V29" s="7">
        <v>19</v>
      </c>
      <c r="W29" s="83">
        <v>0.85</v>
      </c>
      <c r="X29" s="83">
        <v>1.07</v>
      </c>
      <c r="Y29" s="83">
        <v>1.29</v>
      </c>
      <c r="Z29" s="83">
        <v>1.92</v>
      </c>
      <c r="AA29" s="83">
        <v>2.95</v>
      </c>
      <c r="AB29" s="83">
        <v>6.06</v>
      </c>
      <c r="AC29" s="83">
        <v>6.06</v>
      </c>
      <c r="AD29" s="1"/>
      <c r="AE29" s="1"/>
      <c r="AF29" s="7">
        <v>19</v>
      </c>
      <c r="AG29" s="83">
        <v>0.1</v>
      </c>
      <c r="AH29" s="83">
        <v>0.11</v>
      </c>
      <c r="AI29" s="83">
        <v>0.21</v>
      </c>
      <c r="AJ29" s="83">
        <v>0.23</v>
      </c>
      <c r="AK29" s="83">
        <v>0.49</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0.28000000000000003</v>
      </c>
      <c r="Q30" s="83">
        <v>0.68</v>
      </c>
      <c r="R30" s="83">
        <v>1.02</v>
      </c>
      <c r="S30" s="83">
        <v>1.18</v>
      </c>
      <c r="T30" s="1"/>
      <c r="U30" s="1"/>
      <c r="V30" s="7">
        <v>20</v>
      </c>
      <c r="W30" s="83">
        <v>0.84</v>
      </c>
      <c r="X30" s="83">
        <v>1.06</v>
      </c>
      <c r="Y30" s="83">
        <v>1.28</v>
      </c>
      <c r="Z30" s="83">
        <v>1.9</v>
      </c>
      <c r="AA30" s="83">
        <v>2.94</v>
      </c>
      <c r="AB30" s="83">
        <v>6.05</v>
      </c>
      <c r="AC30" s="83">
        <v>6.05</v>
      </c>
      <c r="AD30" s="1"/>
      <c r="AE30" s="1"/>
      <c r="AF30" s="7">
        <v>20</v>
      </c>
      <c r="AG30" s="83">
        <v>0.1</v>
      </c>
      <c r="AH30" s="83">
        <v>0.12</v>
      </c>
      <c r="AI30" s="83">
        <v>0.22</v>
      </c>
      <c r="AJ30" s="83">
        <v>0.24</v>
      </c>
      <c r="AK30" s="83">
        <v>0.52</v>
      </c>
      <c r="AL30" s="83">
        <v>0.16</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0.13</v>
      </c>
      <c r="P31" s="83">
        <v>0.27</v>
      </c>
      <c r="Q31" s="83">
        <v>0.65</v>
      </c>
      <c r="R31" s="83">
        <v>0.97</v>
      </c>
      <c r="S31" s="83">
        <v>1.0900000000000001</v>
      </c>
      <c r="T31" s="1"/>
      <c r="U31" s="1"/>
      <c r="V31" s="7">
        <v>21</v>
      </c>
      <c r="W31" s="83">
        <v>0.83</v>
      </c>
      <c r="X31" s="83">
        <v>1.05</v>
      </c>
      <c r="Y31" s="83">
        <v>1.27</v>
      </c>
      <c r="Z31" s="83">
        <v>1.89</v>
      </c>
      <c r="AA31" s="83">
        <v>2.93</v>
      </c>
      <c r="AB31" s="83">
        <v>6.04</v>
      </c>
      <c r="AC31" s="83">
        <v>6.04</v>
      </c>
      <c r="AD31" s="1"/>
      <c r="AE31" s="1"/>
      <c r="AF31" s="7">
        <v>21</v>
      </c>
      <c r="AG31" s="83">
        <v>0.11</v>
      </c>
      <c r="AH31" s="83">
        <v>0.13</v>
      </c>
      <c r="AI31" s="83">
        <v>0.24</v>
      </c>
      <c r="AJ31" s="83">
        <v>0.26</v>
      </c>
      <c r="AK31" s="83">
        <v>0.54</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0.13</v>
      </c>
      <c r="P32" s="83">
        <v>0.27</v>
      </c>
      <c r="Q32" s="83">
        <v>0.63</v>
      </c>
      <c r="R32" s="83">
        <v>0.92</v>
      </c>
      <c r="S32" s="83">
        <v>1.01</v>
      </c>
      <c r="T32" s="1"/>
      <c r="U32" s="1"/>
      <c r="V32" s="7">
        <v>22</v>
      </c>
      <c r="W32" s="83">
        <v>0.82</v>
      </c>
      <c r="X32" s="83">
        <v>1.04</v>
      </c>
      <c r="Y32" s="83">
        <v>1.26</v>
      </c>
      <c r="Z32" s="83">
        <v>1.88</v>
      </c>
      <c r="AA32" s="83">
        <v>2.92</v>
      </c>
      <c r="AB32" s="83">
        <v>6.03</v>
      </c>
      <c r="AC32" s="83">
        <v>6.03</v>
      </c>
      <c r="AD32" s="1"/>
      <c r="AE32" s="1"/>
      <c r="AF32" s="7">
        <v>22</v>
      </c>
      <c r="AG32" s="83">
        <v>0.12</v>
      </c>
      <c r="AH32" s="83">
        <v>0.13</v>
      </c>
      <c r="AI32" s="83">
        <v>0.25</v>
      </c>
      <c r="AJ32" s="83">
        <v>0.27</v>
      </c>
      <c r="AK32" s="83">
        <v>0.56999999999999995</v>
      </c>
      <c r="AL32" s="83">
        <v>0.2</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0.27</v>
      </c>
      <c r="Q33" s="83">
        <v>0.61</v>
      </c>
      <c r="R33" s="83">
        <v>0.87</v>
      </c>
      <c r="S33" s="83">
        <v>0.94</v>
      </c>
      <c r="T33" s="1"/>
      <c r="U33" s="1"/>
      <c r="V33" s="7">
        <v>23</v>
      </c>
      <c r="W33" s="83">
        <v>0.81</v>
      </c>
      <c r="X33" s="83">
        <v>1.03</v>
      </c>
      <c r="Y33" s="83">
        <v>1.25</v>
      </c>
      <c r="Z33" s="83">
        <v>1.87</v>
      </c>
      <c r="AA33" s="83">
        <v>2.91</v>
      </c>
      <c r="AB33" s="83">
        <v>6.02</v>
      </c>
      <c r="AC33" s="83">
        <v>6.02</v>
      </c>
      <c r="AD33" s="1"/>
      <c r="AE33" s="1"/>
      <c r="AF33" s="7">
        <v>23</v>
      </c>
      <c r="AG33" s="83">
        <v>0.12</v>
      </c>
      <c r="AH33" s="83">
        <v>0.14000000000000001</v>
      </c>
      <c r="AI33" s="83">
        <v>0.26</v>
      </c>
      <c r="AJ33" s="83">
        <v>0.28999999999999998</v>
      </c>
      <c r="AK33" s="83">
        <v>0.59</v>
      </c>
      <c r="AL33" s="83">
        <v>0.22</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0.27</v>
      </c>
      <c r="Q34" s="83">
        <v>0.59</v>
      </c>
      <c r="R34" s="83">
        <v>0.82</v>
      </c>
      <c r="S34" s="83">
        <v>0.87</v>
      </c>
      <c r="T34" s="1"/>
      <c r="U34" s="1"/>
      <c r="V34" s="7">
        <v>24</v>
      </c>
      <c r="W34" s="83">
        <v>0.8</v>
      </c>
      <c r="X34" s="83">
        <v>1.02</v>
      </c>
      <c r="Y34" s="83">
        <v>1.23</v>
      </c>
      <c r="Z34" s="83">
        <v>1.86</v>
      </c>
      <c r="AA34" s="83">
        <v>2.9</v>
      </c>
      <c r="AB34" s="83">
        <v>6.01</v>
      </c>
      <c r="AC34" s="83">
        <v>6.01</v>
      </c>
      <c r="AD34" s="1"/>
      <c r="AE34" s="1"/>
      <c r="AF34" s="7">
        <v>24</v>
      </c>
      <c r="AG34" s="83">
        <v>0.13</v>
      </c>
      <c r="AH34" s="83">
        <v>0.14000000000000001</v>
      </c>
      <c r="AI34" s="83">
        <v>0.27</v>
      </c>
      <c r="AJ34" s="83">
        <v>0.3</v>
      </c>
      <c r="AK34" s="83">
        <v>0.61</v>
      </c>
      <c r="AL34" s="83">
        <v>0.24</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0.13</v>
      </c>
      <c r="P35" s="83">
        <v>0.27</v>
      </c>
      <c r="Q35" s="83">
        <v>0.56999999999999995</v>
      </c>
      <c r="R35" s="83">
        <v>0.78</v>
      </c>
      <c r="S35" s="83">
        <v>0.81</v>
      </c>
      <c r="T35" s="1"/>
      <c r="U35" s="1"/>
      <c r="V35" s="7">
        <v>25</v>
      </c>
      <c r="W35" s="83">
        <v>0.78</v>
      </c>
      <c r="X35" s="83">
        <v>1.01</v>
      </c>
      <c r="Y35" s="83">
        <v>1.22</v>
      </c>
      <c r="Z35" s="83">
        <v>1.85</v>
      </c>
      <c r="AA35" s="83">
        <v>2.88</v>
      </c>
      <c r="AB35" s="83">
        <v>6</v>
      </c>
      <c r="AC35" s="83">
        <v>6</v>
      </c>
      <c r="AD35" s="1"/>
      <c r="AE35" s="1"/>
      <c r="AF35" s="7">
        <v>25</v>
      </c>
      <c r="AG35" s="83">
        <v>0.13</v>
      </c>
      <c r="AH35" s="83">
        <v>0.15</v>
      </c>
      <c r="AI35" s="83">
        <v>0.28000000000000003</v>
      </c>
      <c r="AJ35" s="83">
        <v>0.31</v>
      </c>
      <c r="AK35" s="83">
        <v>0.64</v>
      </c>
      <c r="AL35" s="83">
        <v>0.26</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0.14000000000000001</v>
      </c>
      <c r="P36" s="83">
        <v>0.27</v>
      </c>
      <c r="Q36" s="83">
        <v>0.55000000000000004</v>
      </c>
      <c r="R36" s="83">
        <v>0.74</v>
      </c>
      <c r="S36" s="83">
        <v>0.75</v>
      </c>
      <c r="T36" s="1"/>
      <c r="U36" s="1"/>
      <c r="V36" s="7">
        <v>26</v>
      </c>
      <c r="W36" s="83">
        <v>0.77</v>
      </c>
      <c r="X36" s="83">
        <v>0.99</v>
      </c>
      <c r="Y36" s="83">
        <v>1.21</v>
      </c>
      <c r="Z36" s="83">
        <v>1.83</v>
      </c>
      <c r="AA36" s="83">
        <v>2.87</v>
      </c>
      <c r="AB36" s="83">
        <v>5.98</v>
      </c>
      <c r="AC36" s="83">
        <v>5.98</v>
      </c>
      <c r="AD36" s="1"/>
      <c r="AE36" s="1"/>
      <c r="AF36" s="7">
        <v>26</v>
      </c>
      <c r="AG36" s="83">
        <v>0.14000000000000001</v>
      </c>
      <c r="AH36" s="83">
        <v>0.16</v>
      </c>
      <c r="AI36" s="83">
        <v>0.28999999999999998</v>
      </c>
      <c r="AJ36" s="83">
        <v>0.33</v>
      </c>
      <c r="AK36" s="83">
        <v>0.66</v>
      </c>
      <c r="AL36" s="83">
        <v>0.28000000000000003</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0.26</v>
      </c>
      <c r="Q37" s="83">
        <v>0.53</v>
      </c>
      <c r="R37" s="83">
        <v>0.7</v>
      </c>
      <c r="S37" s="83">
        <v>0.7</v>
      </c>
      <c r="T37" s="1"/>
      <c r="U37" s="1"/>
      <c r="V37" s="7">
        <v>27</v>
      </c>
      <c r="W37" s="83">
        <v>0.76</v>
      </c>
      <c r="X37" s="83">
        <v>0.98</v>
      </c>
      <c r="Y37" s="83">
        <v>1.2</v>
      </c>
      <c r="Z37" s="83">
        <v>1.82</v>
      </c>
      <c r="AA37" s="83">
        <v>2.86</v>
      </c>
      <c r="AB37" s="83">
        <v>5.97</v>
      </c>
      <c r="AC37" s="83">
        <v>5.97</v>
      </c>
      <c r="AD37" s="1"/>
      <c r="AE37" s="1"/>
      <c r="AF37" s="7">
        <v>27</v>
      </c>
      <c r="AG37" s="83">
        <v>0.14000000000000001</v>
      </c>
      <c r="AH37" s="83">
        <v>0.16</v>
      </c>
      <c r="AI37" s="83">
        <v>0.3</v>
      </c>
      <c r="AJ37" s="83">
        <v>0.34</v>
      </c>
      <c r="AK37" s="83">
        <v>0.67</v>
      </c>
      <c r="AL37" s="83">
        <v>0.3</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0.26</v>
      </c>
      <c r="Q38" s="83">
        <v>0.51</v>
      </c>
      <c r="R38" s="83">
        <v>0.67</v>
      </c>
      <c r="S38" s="83">
        <v>0.66</v>
      </c>
      <c r="T38" s="1"/>
      <c r="U38" s="1"/>
      <c r="V38" s="7">
        <v>28</v>
      </c>
      <c r="W38" s="83">
        <v>0.75</v>
      </c>
      <c r="X38" s="83">
        <v>0.97</v>
      </c>
      <c r="Y38" s="83">
        <v>1.19</v>
      </c>
      <c r="Z38" s="83">
        <v>1.81</v>
      </c>
      <c r="AA38" s="83">
        <v>2.85</v>
      </c>
      <c r="AB38" s="83">
        <v>5.96</v>
      </c>
      <c r="AC38" s="83">
        <v>5.96</v>
      </c>
      <c r="AD38" s="1"/>
      <c r="AE38" s="1"/>
      <c r="AF38" s="7">
        <v>28</v>
      </c>
      <c r="AG38" s="83">
        <v>0.15</v>
      </c>
      <c r="AH38" s="83">
        <v>0.17</v>
      </c>
      <c r="AI38" s="83">
        <v>0.31</v>
      </c>
      <c r="AJ38" s="83">
        <v>0.36</v>
      </c>
      <c r="AK38" s="83">
        <v>0.69</v>
      </c>
      <c r="AL38" s="83">
        <v>0.31</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0.26</v>
      </c>
      <c r="Q39" s="83">
        <v>0.49</v>
      </c>
      <c r="R39" s="83">
        <v>0.64</v>
      </c>
      <c r="S39" s="83">
        <v>0.62</v>
      </c>
      <c r="T39" s="1"/>
      <c r="U39" s="1"/>
      <c r="V39" s="7">
        <v>29</v>
      </c>
      <c r="W39" s="83">
        <v>0.74</v>
      </c>
      <c r="X39" s="83">
        <v>0.96</v>
      </c>
      <c r="Y39" s="83">
        <v>1.18</v>
      </c>
      <c r="Z39" s="83">
        <v>1.8</v>
      </c>
      <c r="AA39" s="83">
        <v>2.84</v>
      </c>
      <c r="AB39" s="83">
        <v>5.95</v>
      </c>
      <c r="AC39" s="83">
        <v>5.95</v>
      </c>
      <c r="AD39" s="1"/>
      <c r="AE39" s="1"/>
      <c r="AF39" s="7">
        <v>29</v>
      </c>
      <c r="AG39" s="83">
        <v>0.16</v>
      </c>
      <c r="AH39" s="83">
        <v>0.18</v>
      </c>
      <c r="AI39" s="83">
        <v>0.32</v>
      </c>
      <c r="AJ39" s="83">
        <v>0.37</v>
      </c>
      <c r="AK39" s="83">
        <v>0.71</v>
      </c>
      <c r="AL39" s="83">
        <v>0.33</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0.25</v>
      </c>
      <c r="Q40" s="84">
        <v>0.48</v>
      </c>
      <c r="R40" s="84">
        <v>0.6</v>
      </c>
      <c r="S40" s="84">
        <v>0.57999999999999996</v>
      </c>
      <c r="T40" s="1"/>
      <c r="U40" s="1"/>
      <c r="V40" s="9">
        <v>30</v>
      </c>
      <c r="W40" s="84">
        <v>0.73</v>
      </c>
      <c r="X40" s="84">
        <v>0.95</v>
      </c>
      <c r="Y40" s="84">
        <v>1.1599999999999999</v>
      </c>
      <c r="Z40" s="84">
        <v>1.79</v>
      </c>
      <c r="AA40" s="84">
        <v>2.83</v>
      </c>
      <c r="AB40" s="84">
        <v>5.94</v>
      </c>
      <c r="AC40" s="84">
        <v>5.94</v>
      </c>
      <c r="AD40" s="1"/>
      <c r="AE40" s="1"/>
      <c r="AF40" s="9">
        <v>30</v>
      </c>
      <c r="AG40" s="84">
        <v>0.16</v>
      </c>
      <c r="AH40" s="84">
        <v>0.18</v>
      </c>
      <c r="AI40" s="84">
        <v>0.33</v>
      </c>
      <c r="AJ40" s="84">
        <v>0.38</v>
      </c>
      <c r="AK40" s="84">
        <v>0.72</v>
      </c>
      <c r="AL40" s="84">
        <v>0.34</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11</v>
      </c>
      <c r="C50" s="12">
        <v>0</v>
      </c>
      <c r="D50" s="4">
        <v>1</v>
      </c>
      <c r="E50" s="4">
        <v>2</v>
      </c>
      <c r="F50" s="4">
        <v>3</v>
      </c>
      <c r="G50" s="4">
        <v>4</v>
      </c>
      <c r="H50" s="4">
        <v>5</v>
      </c>
      <c r="I50" s="4">
        <v>6</v>
      </c>
      <c r="J50" s="1"/>
      <c r="K50" s="1"/>
      <c r="L50" s="14" t="s">
        <v>11</v>
      </c>
      <c r="M50" s="4">
        <v>0</v>
      </c>
      <c r="N50" s="4">
        <v>1</v>
      </c>
      <c r="O50" s="4">
        <v>2</v>
      </c>
      <c r="P50" s="4">
        <v>3</v>
      </c>
      <c r="Q50" s="4">
        <v>4</v>
      </c>
      <c r="R50" s="4">
        <v>5</v>
      </c>
      <c r="S50" s="4">
        <v>6</v>
      </c>
      <c r="T50" s="1"/>
      <c r="U50" s="1"/>
      <c r="V50" s="14" t="s">
        <v>11</v>
      </c>
      <c r="W50" s="4">
        <v>0</v>
      </c>
      <c r="X50" s="4">
        <v>1</v>
      </c>
      <c r="Y50" s="4">
        <v>2</v>
      </c>
      <c r="Z50" s="4">
        <v>3</v>
      </c>
      <c r="AA50" s="4">
        <v>4</v>
      </c>
      <c r="AB50" s="4">
        <v>5</v>
      </c>
      <c r="AC50" s="4">
        <v>6</v>
      </c>
      <c r="AD50" s="1"/>
      <c r="AE50" s="1"/>
      <c r="AF50" s="14" t="s">
        <v>11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0.53</v>
      </c>
      <c r="R51" s="82">
        <v>3.19</v>
      </c>
      <c r="S51" s="82">
        <v>33.94</v>
      </c>
      <c r="T51" s="1"/>
      <c r="U51" s="140" t="s">
        <v>103</v>
      </c>
      <c r="V51" s="5">
        <v>1</v>
      </c>
      <c r="W51" s="82">
        <v>0.9</v>
      </c>
      <c r="X51" s="82">
        <v>1.03</v>
      </c>
      <c r="Y51" s="82">
        <v>1.1000000000000001</v>
      </c>
      <c r="Z51" s="82">
        <v>1.31</v>
      </c>
      <c r="AA51" s="82">
        <v>2.5099999999999998</v>
      </c>
      <c r="AB51" s="82">
        <v>3.47</v>
      </c>
      <c r="AC51" s="82">
        <v>33.94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0.66</v>
      </c>
      <c r="R52" s="83">
        <v>3.68</v>
      </c>
      <c r="S52" s="83">
        <v>25.37</v>
      </c>
      <c r="T52" s="1"/>
      <c r="U52" s="1"/>
      <c r="V52" s="7">
        <v>2</v>
      </c>
      <c r="W52" s="83">
        <v>0.91</v>
      </c>
      <c r="X52" s="83">
        <v>1.04</v>
      </c>
      <c r="Y52" s="83">
        <v>1.1000000000000001</v>
      </c>
      <c r="Z52" s="83">
        <v>1.32</v>
      </c>
      <c r="AA52" s="83">
        <v>2.5099999999999998</v>
      </c>
      <c r="AB52" s="83">
        <v>3.68</v>
      </c>
      <c r="AC52" s="83">
        <v>25.37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0.78</v>
      </c>
      <c r="R53" s="83">
        <v>3.88</v>
      </c>
      <c r="S53" s="83">
        <v>19.170000000000002</v>
      </c>
      <c r="T53" s="1"/>
      <c r="U53" s="1"/>
      <c r="V53" s="7">
        <v>3</v>
      </c>
      <c r="W53" s="83">
        <v>0.91</v>
      </c>
      <c r="X53" s="83">
        <v>1.04</v>
      </c>
      <c r="Y53" s="83">
        <v>1.1299999999999999</v>
      </c>
      <c r="Z53" s="83">
        <v>1.37</v>
      </c>
      <c r="AA53" s="83">
        <v>2.46</v>
      </c>
      <c r="AB53" s="83">
        <v>3.88</v>
      </c>
      <c r="AC53" s="83">
        <v>19.170000000000002</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0.18</v>
      </c>
      <c r="Q54" s="83">
        <v>0.89</v>
      </c>
      <c r="R54" s="83">
        <v>3.9</v>
      </c>
      <c r="S54" s="83">
        <v>14.82</v>
      </c>
      <c r="T54" s="1"/>
      <c r="U54" s="1"/>
      <c r="V54" s="7">
        <v>4</v>
      </c>
      <c r="W54" s="83">
        <v>0.91</v>
      </c>
      <c r="X54" s="83">
        <v>1.05</v>
      </c>
      <c r="Y54" s="83">
        <v>1.1599999999999999</v>
      </c>
      <c r="Z54" s="83">
        <v>1.41</v>
      </c>
      <c r="AA54" s="83">
        <v>2.44</v>
      </c>
      <c r="AB54" s="83">
        <v>3.9</v>
      </c>
      <c r="AC54" s="83">
        <v>14.82</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0.98</v>
      </c>
      <c r="R55" s="83">
        <v>3.83</v>
      </c>
      <c r="S55" s="83">
        <v>11.74</v>
      </c>
      <c r="T55" s="1"/>
      <c r="U55" s="1"/>
      <c r="V55" s="7">
        <v>5</v>
      </c>
      <c r="W55" s="83">
        <v>0.92</v>
      </c>
      <c r="X55" s="83">
        <v>1.07</v>
      </c>
      <c r="Y55" s="83">
        <v>1.19</v>
      </c>
      <c r="Z55" s="83">
        <v>1.43</v>
      </c>
      <c r="AA55" s="83">
        <v>2.44</v>
      </c>
      <c r="AB55" s="83">
        <v>3.83</v>
      </c>
      <c r="AC55" s="83">
        <v>11.74</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0.22</v>
      </c>
      <c r="Q56" s="83">
        <v>1.06</v>
      </c>
      <c r="R56" s="83">
        <v>3.69</v>
      </c>
      <c r="S56" s="83">
        <v>9.51</v>
      </c>
      <c r="T56" s="1"/>
      <c r="U56" s="1"/>
      <c r="V56" s="7">
        <v>6</v>
      </c>
      <c r="W56" s="83">
        <v>0.92</v>
      </c>
      <c r="X56" s="83">
        <v>1.0900000000000001</v>
      </c>
      <c r="Y56" s="83">
        <v>1.21</v>
      </c>
      <c r="Z56" s="83">
        <v>1.45</v>
      </c>
      <c r="AA56" s="83">
        <v>2.4300000000000002</v>
      </c>
      <c r="AB56" s="83">
        <v>3.69</v>
      </c>
      <c r="AC56" s="83">
        <v>9.51</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0.24</v>
      </c>
      <c r="Q57" s="83">
        <v>1.1200000000000001</v>
      </c>
      <c r="R57" s="83">
        <v>3.53</v>
      </c>
      <c r="S57" s="83">
        <v>7.86</v>
      </c>
      <c r="T57" s="1"/>
      <c r="U57" s="1"/>
      <c r="V57" s="7">
        <v>7</v>
      </c>
      <c r="W57" s="83">
        <v>0.94</v>
      </c>
      <c r="X57" s="83">
        <v>1.1100000000000001</v>
      </c>
      <c r="Y57" s="83">
        <v>1.22</v>
      </c>
      <c r="Z57" s="83">
        <v>1.47</v>
      </c>
      <c r="AA57" s="83">
        <v>2.4300000000000002</v>
      </c>
      <c r="AB57" s="83">
        <v>3.53</v>
      </c>
      <c r="AC57" s="83">
        <v>7.86</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0.26</v>
      </c>
      <c r="Q58" s="83">
        <v>1.1599999999999999</v>
      </c>
      <c r="R58" s="83">
        <v>3.34</v>
      </c>
      <c r="S58" s="83">
        <v>6.6</v>
      </c>
      <c r="T58" s="1"/>
      <c r="U58" s="1"/>
      <c r="V58" s="7">
        <v>8</v>
      </c>
      <c r="W58" s="83">
        <v>0.93</v>
      </c>
      <c r="X58" s="83">
        <v>1.1200000000000001</v>
      </c>
      <c r="Y58" s="83">
        <v>1.23</v>
      </c>
      <c r="Z58" s="83">
        <v>1.49</v>
      </c>
      <c r="AA58" s="83">
        <v>2.42</v>
      </c>
      <c r="AB58" s="83">
        <v>3.37</v>
      </c>
      <c r="AC58" s="83">
        <v>6.6</v>
      </c>
      <c r="AD58" s="1"/>
      <c r="AE58" s="1"/>
      <c r="AF58" s="7">
        <v>8</v>
      </c>
      <c r="AG58" s="83">
        <v>0.02</v>
      </c>
      <c r="AH58" s="83">
        <v>0.05</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0.28000000000000003</v>
      </c>
      <c r="Q59" s="83">
        <v>1.19</v>
      </c>
      <c r="R59" s="83">
        <v>3.16</v>
      </c>
      <c r="S59" s="83">
        <v>5.61</v>
      </c>
      <c r="T59" s="1"/>
      <c r="U59" s="1"/>
      <c r="V59" s="7">
        <v>9</v>
      </c>
      <c r="W59" s="83">
        <v>0.93</v>
      </c>
      <c r="X59" s="83">
        <v>1.1200000000000001</v>
      </c>
      <c r="Y59" s="83">
        <v>1.24</v>
      </c>
      <c r="Z59" s="83">
        <v>1.51</v>
      </c>
      <c r="AA59" s="83">
        <v>2.42</v>
      </c>
      <c r="AB59" s="83">
        <v>3.36</v>
      </c>
      <c r="AC59" s="83">
        <v>5.61</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0.3</v>
      </c>
      <c r="Q60" s="83">
        <v>1.2</v>
      </c>
      <c r="R60" s="83">
        <v>2.97</v>
      </c>
      <c r="S60" s="83">
        <v>4.82</v>
      </c>
      <c r="T60" s="1"/>
      <c r="U60" s="1"/>
      <c r="V60" s="7">
        <v>10</v>
      </c>
      <c r="W60" s="83">
        <v>0.92</v>
      </c>
      <c r="X60" s="83">
        <v>1.1100000000000001</v>
      </c>
      <c r="Y60" s="83">
        <v>1.24</v>
      </c>
      <c r="Z60" s="83">
        <v>1.52</v>
      </c>
      <c r="AA60" s="83">
        <v>2.4</v>
      </c>
      <c r="AB60" s="83">
        <v>3.35</v>
      </c>
      <c r="AC60" s="83">
        <v>4.82</v>
      </c>
      <c r="AD60" s="1"/>
      <c r="AE60" s="1"/>
      <c r="AF60" s="7">
        <v>10</v>
      </c>
      <c r="AG60" s="83">
        <v>0.03</v>
      </c>
      <c r="AH60" s="83">
        <v>0.06</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0.31</v>
      </c>
      <c r="Q61" s="83">
        <v>1.21</v>
      </c>
      <c r="R61" s="83">
        <v>2.79</v>
      </c>
      <c r="S61" s="83">
        <v>4.18</v>
      </c>
      <c r="T61" s="1"/>
      <c r="U61" s="1"/>
      <c r="V61" s="7">
        <v>11</v>
      </c>
      <c r="W61" s="83">
        <v>0.91</v>
      </c>
      <c r="X61" s="83">
        <v>1.1000000000000001</v>
      </c>
      <c r="Y61" s="83">
        <v>1.23</v>
      </c>
      <c r="Z61" s="83">
        <v>1.51</v>
      </c>
      <c r="AA61" s="83">
        <v>2.38</v>
      </c>
      <c r="AB61" s="83">
        <v>3.33</v>
      </c>
      <c r="AC61" s="83">
        <v>4.18</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0.33</v>
      </c>
      <c r="Q62" s="83">
        <v>1.21</v>
      </c>
      <c r="R62" s="83">
        <v>2.62</v>
      </c>
      <c r="S62" s="83">
        <v>3.66</v>
      </c>
      <c r="T62" s="1"/>
      <c r="U62" s="1"/>
      <c r="V62" s="7">
        <v>12</v>
      </c>
      <c r="W62" s="83">
        <v>0.89</v>
      </c>
      <c r="X62" s="83">
        <v>1.08</v>
      </c>
      <c r="Y62" s="83">
        <v>1.21</v>
      </c>
      <c r="Z62" s="83">
        <v>1.5</v>
      </c>
      <c r="AA62" s="83">
        <v>2.37</v>
      </c>
      <c r="AB62" s="83">
        <v>3.31</v>
      </c>
      <c r="AC62" s="83">
        <v>3.66</v>
      </c>
      <c r="AD62" s="1"/>
      <c r="AE62" s="1"/>
      <c r="AF62" s="7">
        <v>12</v>
      </c>
      <c r="AG62" s="83">
        <v>0.03</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0.13</v>
      </c>
      <c r="P63" s="83">
        <v>0.34</v>
      </c>
      <c r="Q63" s="83">
        <v>1.2</v>
      </c>
      <c r="R63" s="83">
        <v>2.4500000000000002</v>
      </c>
      <c r="S63" s="83">
        <v>3.22</v>
      </c>
      <c r="T63" s="1"/>
      <c r="U63" s="1"/>
      <c r="V63" s="7">
        <v>13</v>
      </c>
      <c r="W63" s="83">
        <v>0.87</v>
      </c>
      <c r="X63" s="83">
        <v>1.06</v>
      </c>
      <c r="Y63" s="83">
        <v>1.19</v>
      </c>
      <c r="Z63" s="83">
        <v>1.48</v>
      </c>
      <c r="AA63" s="83">
        <v>2.35</v>
      </c>
      <c r="AB63" s="83">
        <v>3.29</v>
      </c>
      <c r="AC63" s="83">
        <v>3.29</v>
      </c>
      <c r="AD63" s="1"/>
      <c r="AE63" s="1"/>
      <c r="AF63" s="7">
        <v>13</v>
      </c>
      <c r="AG63" s="83">
        <v>0.04</v>
      </c>
      <c r="AH63" s="83">
        <v>7.0000000000000007E-2</v>
      </c>
      <c r="AI63" s="83">
        <v>0.24</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0.35</v>
      </c>
      <c r="Q64" s="83">
        <v>1.19</v>
      </c>
      <c r="R64" s="83">
        <v>2.29</v>
      </c>
      <c r="S64" s="83">
        <v>2.84</v>
      </c>
      <c r="T64" s="1"/>
      <c r="U64" s="1"/>
      <c r="V64" s="7">
        <v>14</v>
      </c>
      <c r="W64" s="83">
        <v>0.85</v>
      </c>
      <c r="X64" s="83">
        <v>1.05</v>
      </c>
      <c r="Y64" s="83">
        <v>1.17</v>
      </c>
      <c r="Z64" s="83">
        <v>1.46</v>
      </c>
      <c r="AA64" s="83">
        <v>2.33</v>
      </c>
      <c r="AB64" s="83">
        <v>3.28</v>
      </c>
      <c r="AC64" s="83">
        <v>3.28</v>
      </c>
      <c r="AD64" s="1"/>
      <c r="AE64" s="1"/>
      <c r="AF64" s="7">
        <v>14</v>
      </c>
      <c r="AG64" s="83">
        <v>0.04</v>
      </c>
      <c r="AH64" s="83">
        <v>7.0000000000000007E-2</v>
      </c>
      <c r="AI64" s="83">
        <v>0.26</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0.14000000000000001</v>
      </c>
      <c r="P65" s="83">
        <v>0.37</v>
      </c>
      <c r="Q65" s="83">
        <v>1.17</v>
      </c>
      <c r="R65" s="83">
        <v>2.14</v>
      </c>
      <c r="S65" s="83">
        <v>2.5299999999999998</v>
      </c>
      <c r="T65" s="1"/>
      <c r="U65" s="1"/>
      <c r="V65" s="7">
        <v>15</v>
      </c>
      <c r="W65" s="83">
        <v>0.83</v>
      </c>
      <c r="X65" s="83">
        <v>1.03</v>
      </c>
      <c r="Y65" s="83">
        <v>1.1599999999999999</v>
      </c>
      <c r="Z65" s="83">
        <v>1.44</v>
      </c>
      <c r="AA65" s="83">
        <v>2.31</v>
      </c>
      <c r="AB65" s="83">
        <v>3.26</v>
      </c>
      <c r="AC65" s="83">
        <v>3.26</v>
      </c>
      <c r="AD65" s="1"/>
      <c r="AE65" s="1"/>
      <c r="AF65" s="7">
        <v>15</v>
      </c>
      <c r="AG65" s="83">
        <v>0.04</v>
      </c>
      <c r="AH65" s="83">
        <v>0.08</v>
      </c>
      <c r="AI65" s="83">
        <v>0.27</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0.37</v>
      </c>
      <c r="Q66" s="83">
        <v>1.1399999999999999</v>
      </c>
      <c r="R66" s="83">
        <v>2.0099999999999998</v>
      </c>
      <c r="S66" s="83">
        <v>2.2599999999999998</v>
      </c>
      <c r="T66" s="1"/>
      <c r="U66" s="1"/>
      <c r="V66" s="7">
        <v>16</v>
      </c>
      <c r="W66" s="83">
        <v>0.81</v>
      </c>
      <c r="X66" s="83">
        <v>1.01</v>
      </c>
      <c r="Y66" s="83">
        <v>1.1399999999999999</v>
      </c>
      <c r="Z66" s="83">
        <v>1.42</v>
      </c>
      <c r="AA66" s="83">
        <v>2.29</v>
      </c>
      <c r="AB66" s="83">
        <v>3.24</v>
      </c>
      <c r="AC66" s="83">
        <v>3.24</v>
      </c>
      <c r="AD66" s="1"/>
      <c r="AE66" s="1"/>
      <c r="AF66" s="7">
        <v>16</v>
      </c>
      <c r="AG66" s="83">
        <v>0.04</v>
      </c>
      <c r="AH66" s="83">
        <v>0.08</v>
      </c>
      <c r="AI66" s="83">
        <v>0.28999999999999998</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0.16</v>
      </c>
      <c r="P67" s="83">
        <v>0.38</v>
      </c>
      <c r="Q67" s="83">
        <v>1.1200000000000001</v>
      </c>
      <c r="R67" s="83">
        <v>1.88</v>
      </c>
      <c r="S67" s="83">
        <v>2.02</v>
      </c>
      <c r="T67" s="1"/>
      <c r="U67" s="1"/>
      <c r="V67" s="7">
        <v>17</v>
      </c>
      <c r="W67" s="83">
        <v>0.8</v>
      </c>
      <c r="X67" s="83">
        <v>0.99</v>
      </c>
      <c r="Y67" s="83">
        <v>1.1200000000000001</v>
      </c>
      <c r="Z67" s="83">
        <v>1.41</v>
      </c>
      <c r="AA67" s="83">
        <v>2.2799999999999998</v>
      </c>
      <c r="AB67" s="83">
        <v>3.22</v>
      </c>
      <c r="AC67" s="83">
        <v>3.22</v>
      </c>
      <c r="AD67" s="1"/>
      <c r="AE67" s="1"/>
      <c r="AF67" s="7">
        <v>17</v>
      </c>
      <c r="AG67" s="83">
        <v>0.04</v>
      </c>
      <c r="AH67" s="83">
        <v>0.08</v>
      </c>
      <c r="AI67" s="83">
        <v>0.31</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0.39</v>
      </c>
      <c r="Q68" s="83">
        <v>1.0900000000000001</v>
      </c>
      <c r="R68" s="83">
        <v>1.75</v>
      </c>
      <c r="S68" s="83">
        <v>1.82</v>
      </c>
      <c r="T68" s="1"/>
      <c r="U68" s="1"/>
      <c r="V68" s="7">
        <v>18</v>
      </c>
      <c r="W68" s="83">
        <v>0.78</v>
      </c>
      <c r="X68" s="83">
        <v>0.98</v>
      </c>
      <c r="Y68" s="83">
        <v>1.1100000000000001</v>
      </c>
      <c r="Z68" s="83">
        <v>1.39</v>
      </c>
      <c r="AA68" s="83">
        <v>2.2599999999999998</v>
      </c>
      <c r="AB68" s="83">
        <v>3.21</v>
      </c>
      <c r="AC68" s="83">
        <v>3.21</v>
      </c>
      <c r="AD68" s="1"/>
      <c r="AE68" s="1"/>
      <c r="AF68" s="7">
        <v>18</v>
      </c>
      <c r="AG68" s="83">
        <v>0.04</v>
      </c>
      <c r="AH68" s="83">
        <v>0.09</v>
      </c>
      <c r="AI68" s="83">
        <v>0.33</v>
      </c>
      <c r="AJ68" s="83">
        <v>0.18</v>
      </c>
      <c r="AK68" s="83">
        <v>0.25</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0.4</v>
      </c>
      <c r="Q69" s="83">
        <v>1.06</v>
      </c>
      <c r="R69" s="83">
        <v>1.64</v>
      </c>
      <c r="S69" s="83">
        <v>1.64</v>
      </c>
      <c r="T69" s="1"/>
      <c r="U69" s="1"/>
      <c r="V69" s="7">
        <v>19</v>
      </c>
      <c r="W69" s="83">
        <v>0.77</v>
      </c>
      <c r="X69" s="83">
        <v>0.96</v>
      </c>
      <c r="Y69" s="83">
        <v>1.0900000000000001</v>
      </c>
      <c r="Z69" s="83">
        <v>1.38</v>
      </c>
      <c r="AA69" s="83">
        <v>2.25</v>
      </c>
      <c r="AB69" s="83">
        <v>3.19</v>
      </c>
      <c r="AC69" s="83">
        <v>3.19</v>
      </c>
      <c r="AD69" s="1"/>
      <c r="AE69" s="1"/>
      <c r="AF69" s="7">
        <v>19</v>
      </c>
      <c r="AG69" s="83">
        <v>0.04</v>
      </c>
      <c r="AH69" s="83">
        <v>0.09</v>
      </c>
      <c r="AI69" s="83">
        <v>0.34</v>
      </c>
      <c r="AJ69" s="83">
        <v>0.19</v>
      </c>
      <c r="AK69" s="83">
        <v>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0.4</v>
      </c>
      <c r="Q70" s="83">
        <v>1.03</v>
      </c>
      <c r="R70" s="83">
        <v>1.54</v>
      </c>
      <c r="S70" s="83">
        <v>1.48</v>
      </c>
      <c r="T70" s="1"/>
      <c r="U70" s="1"/>
      <c r="V70" s="7">
        <v>20</v>
      </c>
      <c r="W70" s="83">
        <v>0.76</v>
      </c>
      <c r="X70" s="83">
        <v>0.95</v>
      </c>
      <c r="Y70" s="83">
        <v>1.08</v>
      </c>
      <c r="Z70" s="83">
        <v>1.37</v>
      </c>
      <c r="AA70" s="83">
        <v>2.2400000000000002</v>
      </c>
      <c r="AB70" s="83">
        <v>3.18</v>
      </c>
      <c r="AC70" s="83">
        <v>3.18</v>
      </c>
      <c r="AD70" s="1"/>
      <c r="AE70" s="1"/>
      <c r="AF70" s="7">
        <v>20</v>
      </c>
      <c r="AG70" s="83">
        <v>0.04</v>
      </c>
      <c r="AH70" s="83">
        <v>0.09</v>
      </c>
      <c r="AI70" s="83">
        <v>0.36</v>
      </c>
      <c r="AJ70" s="83">
        <v>0.21</v>
      </c>
      <c r="AK70" s="83">
        <v>0.35</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0.19</v>
      </c>
      <c r="P71" s="83">
        <v>0.41</v>
      </c>
      <c r="Q71" s="83">
        <v>1</v>
      </c>
      <c r="R71" s="83">
        <v>1.44</v>
      </c>
      <c r="S71" s="83">
        <v>1.34</v>
      </c>
      <c r="T71" s="1"/>
      <c r="U71" s="1"/>
      <c r="V71" s="7">
        <v>21</v>
      </c>
      <c r="W71" s="83">
        <v>0.75</v>
      </c>
      <c r="X71" s="83">
        <v>0.94</v>
      </c>
      <c r="Y71" s="83">
        <v>1.07</v>
      </c>
      <c r="Z71" s="83">
        <v>1.36</v>
      </c>
      <c r="AA71" s="83">
        <v>2.23</v>
      </c>
      <c r="AB71" s="83">
        <v>3.17</v>
      </c>
      <c r="AC71" s="83">
        <v>3.17</v>
      </c>
      <c r="AD71" s="1"/>
      <c r="AE71" s="1"/>
      <c r="AF71" s="7">
        <v>21</v>
      </c>
      <c r="AG71" s="83">
        <v>0.04</v>
      </c>
      <c r="AH71" s="83">
        <v>0.1</v>
      </c>
      <c r="AI71" s="83">
        <v>0.38</v>
      </c>
      <c r="AJ71" s="83">
        <v>0.23</v>
      </c>
      <c r="AK71" s="83">
        <v>0.41</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0.41</v>
      </c>
      <c r="Q72" s="83">
        <v>0.97</v>
      </c>
      <c r="R72" s="83">
        <v>1.35</v>
      </c>
      <c r="S72" s="83">
        <v>1.22</v>
      </c>
      <c r="T72" s="1"/>
      <c r="U72" s="1"/>
      <c r="V72" s="7">
        <v>22</v>
      </c>
      <c r="W72" s="83">
        <v>0.74</v>
      </c>
      <c r="X72" s="83">
        <v>0.93</v>
      </c>
      <c r="Y72" s="83">
        <v>1.06</v>
      </c>
      <c r="Z72" s="83">
        <v>1.35</v>
      </c>
      <c r="AA72" s="83">
        <v>2.2200000000000002</v>
      </c>
      <c r="AB72" s="83">
        <v>3.16</v>
      </c>
      <c r="AC72" s="83">
        <v>3.16</v>
      </c>
      <c r="AD72" s="1"/>
      <c r="AE72" s="1"/>
      <c r="AF72" s="7">
        <v>22</v>
      </c>
      <c r="AG72" s="83">
        <v>0.04</v>
      </c>
      <c r="AH72" s="83">
        <v>0.1</v>
      </c>
      <c r="AI72" s="83">
        <v>0.4</v>
      </c>
      <c r="AJ72" s="83">
        <v>0.25</v>
      </c>
      <c r="AK72" s="83">
        <v>0.46</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0.21</v>
      </c>
      <c r="P73" s="83">
        <v>0.41</v>
      </c>
      <c r="Q73" s="83">
        <v>0.93</v>
      </c>
      <c r="R73" s="83">
        <v>1.26</v>
      </c>
      <c r="S73" s="83">
        <v>1.1100000000000001</v>
      </c>
      <c r="T73" s="1"/>
      <c r="U73" s="1"/>
      <c r="V73" s="7">
        <v>23</v>
      </c>
      <c r="W73" s="83">
        <v>0.73</v>
      </c>
      <c r="X73" s="83">
        <v>0.92</v>
      </c>
      <c r="Y73" s="83">
        <v>1.05</v>
      </c>
      <c r="Z73" s="83">
        <v>1.33</v>
      </c>
      <c r="AA73" s="83">
        <v>2.2000000000000002</v>
      </c>
      <c r="AB73" s="83">
        <v>3.15</v>
      </c>
      <c r="AC73" s="83">
        <v>3.15</v>
      </c>
      <c r="AD73" s="1"/>
      <c r="AE73" s="1"/>
      <c r="AF73" s="7">
        <v>23</v>
      </c>
      <c r="AG73" s="83">
        <v>0.04</v>
      </c>
      <c r="AH73" s="83">
        <v>0.1</v>
      </c>
      <c r="AI73" s="83">
        <v>0.42</v>
      </c>
      <c r="AJ73" s="83">
        <v>0.27</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0.21</v>
      </c>
      <c r="P74" s="83">
        <v>0.41</v>
      </c>
      <c r="Q74" s="83">
        <v>0.9</v>
      </c>
      <c r="R74" s="83">
        <v>1.18</v>
      </c>
      <c r="S74" s="83">
        <v>1.01</v>
      </c>
      <c r="T74" s="1"/>
      <c r="U74" s="1"/>
      <c r="V74" s="7">
        <v>24</v>
      </c>
      <c r="W74" s="83">
        <v>0.71</v>
      </c>
      <c r="X74" s="83">
        <v>0.91</v>
      </c>
      <c r="Y74" s="83">
        <v>1.04</v>
      </c>
      <c r="Z74" s="83">
        <v>1.32</v>
      </c>
      <c r="AA74" s="83">
        <v>2.19</v>
      </c>
      <c r="AB74" s="83">
        <v>3.14</v>
      </c>
      <c r="AC74" s="83">
        <v>3.14</v>
      </c>
      <c r="AD74" s="1"/>
      <c r="AE74" s="1"/>
      <c r="AF74" s="7">
        <v>24</v>
      </c>
      <c r="AG74" s="83">
        <v>0.04</v>
      </c>
      <c r="AH74" s="83">
        <v>0.11</v>
      </c>
      <c r="AI74" s="83">
        <v>0.44</v>
      </c>
      <c r="AJ74" s="83">
        <v>0.28999999999999998</v>
      </c>
      <c r="AK74" s="83">
        <v>0.56000000000000005</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0.22</v>
      </c>
      <c r="P75" s="83">
        <v>0.41</v>
      </c>
      <c r="Q75" s="83">
        <v>0.87</v>
      </c>
      <c r="R75" s="83">
        <v>1.1100000000000001</v>
      </c>
      <c r="S75" s="83">
        <v>0.93</v>
      </c>
      <c r="T75" s="1"/>
      <c r="U75" s="1"/>
      <c r="V75" s="7">
        <v>25</v>
      </c>
      <c r="W75" s="83">
        <v>0.7</v>
      </c>
      <c r="X75" s="83">
        <v>0.9</v>
      </c>
      <c r="Y75" s="83">
        <v>1.02</v>
      </c>
      <c r="Z75" s="83">
        <v>1.31</v>
      </c>
      <c r="AA75" s="83">
        <v>2.1800000000000002</v>
      </c>
      <c r="AB75" s="83">
        <v>3.12</v>
      </c>
      <c r="AC75" s="83">
        <v>3.12</v>
      </c>
      <c r="AD75" s="1"/>
      <c r="AE75" s="1"/>
      <c r="AF75" s="7">
        <v>25</v>
      </c>
      <c r="AG75" s="83">
        <v>0.04</v>
      </c>
      <c r="AH75" s="83">
        <v>0.11</v>
      </c>
      <c r="AI75" s="83">
        <v>0.46</v>
      </c>
      <c r="AJ75" s="83">
        <v>0.31</v>
      </c>
      <c r="AK75" s="83">
        <v>0.6</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0.22</v>
      </c>
      <c r="P76" s="83">
        <v>0.41</v>
      </c>
      <c r="Q76" s="83">
        <v>0.84</v>
      </c>
      <c r="R76" s="83">
        <v>1.04</v>
      </c>
      <c r="S76" s="83">
        <v>0.85</v>
      </c>
      <c r="T76" s="1"/>
      <c r="U76" s="1"/>
      <c r="V76" s="7">
        <v>26</v>
      </c>
      <c r="W76" s="83">
        <v>0.69</v>
      </c>
      <c r="X76" s="83">
        <v>0.88</v>
      </c>
      <c r="Y76" s="83">
        <v>1.01</v>
      </c>
      <c r="Z76" s="83">
        <v>1.3</v>
      </c>
      <c r="AA76" s="83">
        <v>2.17</v>
      </c>
      <c r="AB76" s="83">
        <v>3.11</v>
      </c>
      <c r="AC76" s="83">
        <v>3.11</v>
      </c>
      <c r="AD76" s="1"/>
      <c r="AE76" s="1"/>
      <c r="AF76" s="7">
        <v>26</v>
      </c>
      <c r="AG76" s="83">
        <v>0.04</v>
      </c>
      <c r="AH76" s="83">
        <v>0.11</v>
      </c>
      <c r="AI76" s="83">
        <v>0.48</v>
      </c>
      <c r="AJ76" s="83">
        <v>0.33</v>
      </c>
      <c r="AK76" s="83">
        <v>0.65</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0.23</v>
      </c>
      <c r="P77" s="83">
        <v>0.41</v>
      </c>
      <c r="Q77" s="83">
        <v>0.81</v>
      </c>
      <c r="R77" s="83">
        <v>0.98</v>
      </c>
      <c r="S77" s="83">
        <v>0.78</v>
      </c>
      <c r="T77" s="1"/>
      <c r="U77" s="1"/>
      <c r="V77" s="7">
        <v>27</v>
      </c>
      <c r="W77" s="83">
        <v>0.68</v>
      </c>
      <c r="X77" s="83">
        <v>0.87</v>
      </c>
      <c r="Y77" s="83">
        <v>1</v>
      </c>
      <c r="Z77" s="83">
        <v>1.29</v>
      </c>
      <c r="AA77" s="83">
        <v>2.16</v>
      </c>
      <c r="AB77" s="83">
        <v>3.1</v>
      </c>
      <c r="AC77" s="83">
        <v>3.1</v>
      </c>
      <c r="AD77" s="1"/>
      <c r="AE77" s="1"/>
      <c r="AF77" s="7">
        <v>27</v>
      </c>
      <c r="AG77" s="83">
        <v>0.04</v>
      </c>
      <c r="AH77" s="83">
        <v>0.11</v>
      </c>
      <c r="AI77" s="83">
        <v>0.5</v>
      </c>
      <c r="AJ77" s="83">
        <v>0.35</v>
      </c>
      <c r="AK77" s="83">
        <v>0.69</v>
      </c>
      <c r="AL77" s="83">
        <v>0.27</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0.13</v>
      </c>
      <c r="O78" s="83">
        <v>0.23</v>
      </c>
      <c r="P78" s="83">
        <v>0.41</v>
      </c>
      <c r="Q78" s="83">
        <v>0.78</v>
      </c>
      <c r="R78" s="83">
        <v>0.92</v>
      </c>
      <c r="S78" s="83">
        <v>0.72</v>
      </c>
      <c r="T78" s="1"/>
      <c r="U78" s="1"/>
      <c r="V78" s="7">
        <v>28</v>
      </c>
      <c r="W78" s="83">
        <v>0.67</v>
      </c>
      <c r="X78" s="83">
        <v>0.86</v>
      </c>
      <c r="Y78" s="83">
        <v>0.99</v>
      </c>
      <c r="Z78" s="83">
        <v>1.27</v>
      </c>
      <c r="AA78" s="83">
        <v>2.14</v>
      </c>
      <c r="AB78" s="83">
        <v>3.09</v>
      </c>
      <c r="AC78" s="83">
        <v>3.09</v>
      </c>
      <c r="AD78" s="1"/>
      <c r="AE78" s="1"/>
      <c r="AF78" s="7">
        <v>28</v>
      </c>
      <c r="AG78" s="83">
        <v>0.04</v>
      </c>
      <c r="AH78" s="83">
        <v>0.12</v>
      </c>
      <c r="AI78" s="83">
        <v>0.52</v>
      </c>
      <c r="AJ78" s="83">
        <v>0.37</v>
      </c>
      <c r="AK78" s="83">
        <v>0.74</v>
      </c>
      <c r="AL78" s="83">
        <v>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0.24</v>
      </c>
      <c r="P79" s="83">
        <v>0.41</v>
      </c>
      <c r="Q79" s="83">
        <v>0.75</v>
      </c>
      <c r="R79" s="83">
        <v>0.86</v>
      </c>
      <c r="S79" s="83">
        <v>0.66</v>
      </c>
      <c r="T79" s="1"/>
      <c r="U79" s="1"/>
      <c r="V79" s="7">
        <v>29</v>
      </c>
      <c r="W79" s="83">
        <v>0.65</v>
      </c>
      <c r="X79" s="83">
        <v>0.85</v>
      </c>
      <c r="Y79" s="83">
        <v>0.98</v>
      </c>
      <c r="Z79" s="83">
        <v>1.26</v>
      </c>
      <c r="AA79" s="83">
        <v>2.13</v>
      </c>
      <c r="AB79" s="83">
        <v>3.08</v>
      </c>
      <c r="AC79" s="83">
        <v>3.08</v>
      </c>
      <c r="AD79" s="1"/>
      <c r="AE79" s="1"/>
      <c r="AF79" s="7">
        <v>29</v>
      </c>
      <c r="AG79" s="83">
        <v>0.04</v>
      </c>
      <c r="AH79" s="83">
        <v>0.12</v>
      </c>
      <c r="AI79" s="83">
        <v>0.54</v>
      </c>
      <c r="AJ79" s="83">
        <v>0.39</v>
      </c>
      <c r="AK79" s="83">
        <v>0.78</v>
      </c>
      <c r="AL79" s="83">
        <v>0.33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0.24</v>
      </c>
      <c r="P80" s="84">
        <v>0.4</v>
      </c>
      <c r="Q80" s="84">
        <v>0.72</v>
      </c>
      <c r="R80" s="84">
        <v>0.81</v>
      </c>
      <c r="S80" s="84">
        <v>0.61</v>
      </c>
      <c r="T80" s="1"/>
      <c r="U80" s="1"/>
      <c r="V80" s="9">
        <v>30</v>
      </c>
      <c r="W80" s="84">
        <v>0.64</v>
      </c>
      <c r="X80" s="84">
        <v>0.84</v>
      </c>
      <c r="Y80" s="84">
        <v>0.97</v>
      </c>
      <c r="Z80" s="84">
        <v>1.25</v>
      </c>
      <c r="AA80" s="84">
        <v>2.12</v>
      </c>
      <c r="AB80" s="84">
        <v>3.07</v>
      </c>
      <c r="AC80" s="84">
        <v>3.07</v>
      </c>
      <c r="AD80" s="1"/>
      <c r="AE80" s="1"/>
      <c r="AF80" s="9">
        <v>30</v>
      </c>
      <c r="AG80" s="84">
        <v>0.04</v>
      </c>
      <c r="AH80" s="84">
        <v>0.13</v>
      </c>
      <c r="AI80" s="84">
        <v>0.56000000000000005</v>
      </c>
      <c r="AJ80" s="84">
        <v>0.42</v>
      </c>
      <c r="AK80" s="84">
        <v>0.82</v>
      </c>
      <c r="AL80" s="84">
        <v>0.35</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3"/>
  <sheetViews>
    <sheetView tabSelected="1" workbookViewId="0">
      <selection activeCell="C15" sqref="C15"/>
    </sheetView>
  </sheetViews>
  <sheetFormatPr defaultColWidth="0" defaultRowHeight="0" customHeight="1" zeroHeight="1" x14ac:dyDescent="0.25"/>
  <cols>
    <col min="1" max="1" width="3.7109375" customWidth="1"/>
    <col min="2" max="2" width="21" customWidth="1"/>
    <col min="3"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47" t="s">
        <v>189</v>
      </c>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customHeight="1" x14ac:dyDescent="0.25">
      <c r="A7" s="16"/>
      <c r="B7" s="16"/>
      <c r="C7" s="17"/>
      <c r="D7" s="81"/>
      <c r="E7" s="17"/>
      <c r="F7" s="17"/>
      <c r="G7" s="149"/>
      <c r="H7" s="149"/>
      <c r="I7" s="149"/>
      <c r="J7" s="149"/>
      <c r="K7" s="149"/>
      <c r="L7" s="149"/>
      <c r="M7" s="149"/>
      <c r="N7" s="149"/>
      <c r="O7" s="149"/>
      <c r="P7" s="149"/>
      <c r="Q7" s="149"/>
      <c r="R7" s="149"/>
      <c r="S7" s="149"/>
      <c r="T7" s="149"/>
      <c r="U7" s="149"/>
      <c r="V7" s="149"/>
      <c r="W7" s="149"/>
      <c r="X7" s="149"/>
      <c r="Y7" s="149"/>
      <c r="Z7" s="149"/>
      <c r="AA7" s="17"/>
      <c r="AB7" s="17"/>
      <c r="AC7" s="17"/>
      <c r="AD7" s="17"/>
      <c r="AE7" s="17"/>
      <c r="AF7" s="17"/>
      <c r="AG7" s="16"/>
      <c r="AH7" s="16"/>
      <c r="AI7" s="16"/>
      <c r="AJ7" s="18"/>
      <c r="AK7" s="18"/>
      <c r="AL7" s="18"/>
    </row>
    <row r="8" spans="1:38" ht="15" x14ac:dyDescent="0.25">
      <c r="A8" s="16"/>
      <c r="B8" s="148" t="s">
        <v>192</v>
      </c>
      <c r="C8" s="17"/>
      <c r="D8" s="17"/>
      <c r="E8" s="17"/>
      <c r="F8" s="17"/>
      <c r="G8" s="149"/>
      <c r="H8" s="149"/>
      <c r="I8" s="149"/>
      <c r="J8" s="149"/>
      <c r="K8" s="149"/>
      <c r="L8" s="149"/>
      <c r="M8" s="149"/>
      <c r="N8" s="149"/>
      <c r="O8" s="149"/>
      <c r="P8" s="149"/>
      <c r="Q8" s="149"/>
      <c r="R8" s="149"/>
      <c r="S8" s="149"/>
      <c r="T8" s="149"/>
      <c r="U8" s="149"/>
      <c r="V8" s="149"/>
      <c r="W8" s="149"/>
      <c r="X8" s="149"/>
      <c r="Y8" s="149"/>
      <c r="Z8" s="149"/>
      <c r="AA8" s="17"/>
      <c r="AB8" s="17"/>
      <c r="AC8" s="17"/>
      <c r="AD8" s="17"/>
      <c r="AE8" s="17"/>
      <c r="AF8" s="17"/>
      <c r="AG8" s="16"/>
      <c r="AH8" s="16"/>
      <c r="AI8" s="16"/>
      <c r="AJ8" s="18"/>
      <c r="AK8" s="18"/>
      <c r="AL8" s="18"/>
    </row>
    <row r="9" spans="1:38" ht="15" x14ac:dyDescent="0.25">
      <c r="A9" s="16"/>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8"/>
      <c r="AK9" s="18"/>
      <c r="AL9" s="18"/>
    </row>
    <row r="10" spans="1:38" ht="15" x14ac:dyDescent="0.25">
      <c r="A10" s="16"/>
      <c r="B10" s="150" t="s">
        <v>186</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8"/>
      <c r="AK10" s="18"/>
      <c r="AL10" s="18"/>
    </row>
    <row r="11" spans="1:38" ht="15" x14ac:dyDescent="0.25">
      <c r="A11" s="16"/>
      <c r="B11" s="148" t="s">
        <v>187</v>
      </c>
      <c r="C11" s="15" t="s">
        <v>193</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8"/>
      <c r="AK11" s="18"/>
      <c r="AL11" s="18"/>
    </row>
    <row r="12" spans="1:38" ht="15" x14ac:dyDescent="0.25">
      <c r="A12" s="16"/>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8"/>
      <c r="AK12" s="18"/>
      <c r="AL12" s="18"/>
    </row>
    <row r="13" spans="1:38" ht="15" x14ac:dyDescent="0.25">
      <c r="A13" s="16"/>
      <c r="B13" s="150" t="s">
        <v>188</v>
      </c>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8"/>
      <c r="AK13" s="18"/>
      <c r="AL13" s="18"/>
    </row>
    <row r="14" spans="1:38" ht="15" x14ac:dyDescent="0.25">
      <c r="A14" s="16"/>
      <c r="B14" s="148" t="s">
        <v>187</v>
      </c>
      <c r="C14" s="15" t="s">
        <v>193</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8"/>
      <c r="AK14" s="18"/>
      <c r="AL14" s="18"/>
    </row>
    <row r="15" spans="1:38" ht="15" x14ac:dyDescent="0.25">
      <c r="A15" s="16"/>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8"/>
      <c r="AK15" s="18"/>
      <c r="AL15" s="18"/>
    </row>
    <row r="16" spans="1:38" ht="15" x14ac:dyDescent="0.25">
      <c r="A16" s="16"/>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8"/>
      <c r="AK16" s="18"/>
      <c r="AL16" s="18"/>
    </row>
    <row r="17" spans="1:38" ht="15" x14ac:dyDescent="0.25">
      <c r="A17" s="16"/>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8"/>
      <c r="AK17" s="18"/>
      <c r="AL17" s="18"/>
    </row>
    <row r="18" spans="1:38" ht="15" x14ac:dyDescent="0.25">
      <c r="A18" s="16"/>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8"/>
      <c r="AK18" s="18"/>
      <c r="AL18" s="18"/>
    </row>
    <row r="19" spans="1:38" ht="15" x14ac:dyDescent="0.25">
      <c r="A19" s="16"/>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8"/>
      <c r="AK19" s="18"/>
      <c r="AL19" s="18"/>
    </row>
    <row r="20" spans="1:38" ht="15" x14ac:dyDescent="0.25">
      <c r="A20" s="16"/>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8"/>
      <c r="AK20" s="18"/>
      <c r="AL20" s="18"/>
    </row>
    <row r="21" spans="1:38" ht="15" x14ac:dyDescent="0.25">
      <c r="A21" s="16"/>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8"/>
      <c r="AK21" s="18"/>
      <c r="AL21" s="18"/>
    </row>
    <row r="22" spans="1:38" ht="15" x14ac:dyDescent="0.25">
      <c r="A22" s="16"/>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8"/>
      <c r="AK22" s="18"/>
      <c r="AL22" s="18"/>
    </row>
    <row r="23" spans="1:38" ht="15" x14ac:dyDescent="0.25">
      <c r="A23" s="16"/>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8"/>
      <c r="AK23" s="18"/>
      <c r="AL23" s="18"/>
    </row>
    <row r="24" spans="1:38" ht="15" x14ac:dyDescent="0.25">
      <c r="A24" s="16"/>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8"/>
      <c r="AK24" s="18"/>
      <c r="AL24" s="18"/>
    </row>
    <row r="25" spans="1:38" ht="15" x14ac:dyDescent="0.25">
      <c r="A25" s="16"/>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8"/>
      <c r="AK25" s="18"/>
      <c r="AL25" s="18"/>
    </row>
    <row r="26" spans="1:38" ht="15" x14ac:dyDescent="0.25">
      <c r="A26" s="16"/>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8"/>
      <c r="AK26" s="18"/>
      <c r="AL26" s="18"/>
    </row>
    <row r="27" spans="1:38" ht="15" x14ac:dyDescent="0.25">
      <c r="A27" s="16"/>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8"/>
      <c r="AK27" s="18"/>
      <c r="AL27" s="18"/>
    </row>
    <row r="28" spans="1:38" ht="15" x14ac:dyDescent="0.25">
      <c r="A28" s="16"/>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8"/>
      <c r="AK28" s="18"/>
      <c r="AL28" s="18"/>
    </row>
    <row r="29" spans="1:38" ht="15" x14ac:dyDescent="0.25">
      <c r="A29" s="16"/>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8"/>
      <c r="AK29" s="18"/>
      <c r="AL29" s="18"/>
    </row>
    <row r="30" spans="1:38" ht="15" x14ac:dyDescent="0.25">
      <c r="A30" s="16"/>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8"/>
      <c r="AK30" s="18"/>
      <c r="AL30" s="18"/>
    </row>
    <row r="31" spans="1:38" ht="15" x14ac:dyDescent="0.25">
      <c r="A31" s="16"/>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8"/>
      <c r="AK31" s="18"/>
      <c r="AL31" s="18"/>
    </row>
    <row r="32" spans="1:38" ht="15" hidden="1" x14ac:dyDescent="0.25"/>
    <row r="33" spans="3:32" ht="15" hidden="1" x14ac:dyDescent="0.25"/>
    <row r="34" spans="3:32" ht="15" hidden="1" x14ac:dyDescent="0.25"/>
    <row r="35" spans="3:32" ht="15" hidden="1" x14ac:dyDescent="0.25"/>
    <row r="36" spans="3:32" ht="15" hidden="1" x14ac:dyDescent="0.25"/>
    <row r="37" spans="3:32" ht="15" hidden="1" x14ac:dyDescent="0.25"/>
    <row r="38" spans="3:32" ht="15" hidden="1" x14ac:dyDescent="0.25"/>
    <row r="39" spans="3:32" ht="15" hidden="1" x14ac:dyDescent="0.25"/>
    <row r="40" spans="3:32" ht="15" hidden="1" x14ac:dyDescent="0.25">
      <c r="C40"/>
      <c r="D40"/>
      <c r="E40"/>
      <c r="F40"/>
      <c r="G40"/>
      <c r="H40"/>
      <c r="I40"/>
      <c r="J40"/>
      <c r="K40"/>
      <c r="L40"/>
      <c r="M40"/>
      <c r="N40"/>
      <c r="O40"/>
      <c r="P40"/>
      <c r="Q40"/>
      <c r="R40"/>
      <c r="S40"/>
      <c r="T40"/>
      <c r="U40"/>
      <c r="V40"/>
      <c r="W40"/>
      <c r="X40"/>
      <c r="Y40"/>
      <c r="Z40"/>
      <c r="AA40"/>
      <c r="AB40"/>
      <c r="AC40"/>
      <c r="AD40"/>
      <c r="AE40"/>
      <c r="AF40"/>
    </row>
    <row r="41" spans="3:32" ht="15" hidden="1" x14ac:dyDescent="0.25">
      <c r="C41"/>
      <c r="D41"/>
      <c r="E41"/>
      <c r="F41"/>
      <c r="G41"/>
      <c r="H41"/>
      <c r="I41"/>
      <c r="J41"/>
      <c r="K41"/>
      <c r="L41"/>
      <c r="M41"/>
      <c r="N41"/>
      <c r="O41"/>
      <c r="P41"/>
      <c r="Q41"/>
      <c r="R41"/>
      <c r="S41"/>
      <c r="T41"/>
      <c r="U41"/>
      <c r="V41"/>
      <c r="W41"/>
      <c r="X41"/>
      <c r="Y41"/>
      <c r="Z41"/>
      <c r="AA41"/>
      <c r="AB41"/>
      <c r="AC41"/>
      <c r="AD41"/>
      <c r="AE41"/>
      <c r="AF41"/>
    </row>
    <row r="42" spans="3:32" ht="15" hidden="1" x14ac:dyDescent="0.25">
      <c r="C42"/>
      <c r="D42"/>
      <c r="E42"/>
      <c r="F42"/>
      <c r="G42"/>
      <c r="H42"/>
      <c r="I42"/>
      <c r="J42"/>
      <c r="K42"/>
      <c r="L42"/>
      <c r="M42"/>
      <c r="N42"/>
      <c r="O42"/>
      <c r="P42"/>
      <c r="Q42"/>
      <c r="R42"/>
      <c r="S42"/>
      <c r="T42"/>
      <c r="U42"/>
      <c r="V42"/>
      <c r="W42"/>
      <c r="X42"/>
      <c r="Y42"/>
      <c r="Z42"/>
      <c r="AA42"/>
      <c r="AB42"/>
      <c r="AC42"/>
      <c r="AD42"/>
      <c r="AE42"/>
      <c r="AF42"/>
    </row>
    <row r="43" spans="3:32" ht="15" hidden="1" x14ac:dyDescent="0.25">
      <c r="C43"/>
      <c r="D43"/>
      <c r="E43"/>
      <c r="F43"/>
      <c r="G43"/>
      <c r="H43"/>
      <c r="I43"/>
      <c r="J43"/>
      <c r="K43"/>
      <c r="L43"/>
      <c r="M43"/>
      <c r="N43"/>
      <c r="O43"/>
      <c r="P43"/>
      <c r="Q43"/>
      <c r="R43"/>
      <c r="S43"/>
      <c r="T43"/>
      <c r="U43"/>
      <c r="V43"/>
      <c r="W43"/>
      <c r="X43"/>
      <c r="Y43"/>
      <c r="Z43"/>
      <c r="AA43"/>
      <c r="AB43"/>
      <c r="AC43"/>
      <c r="AD43"/>
      <c r="AE43"/>
      <c r="AF43"/>
    </row>
    <row r="44" spans="3:32" ht="15" hidden="1" x14ac:dyDescent="0.25">
      <c r="C44"/>
      <c r="D44"/>
      <c r="E44"/>
      <c r="F44"/>
      <c r="G44"/>
      <c r="H44"/>
      <c r="I44"/>
      <c r="J44"/>
      <c r="K44"/>
      <c r="L44"/>
      <c r="M44"/>
      <c r="N44"/>
      <c r="O44"/>
      <c r="P44"/>
      <c r="Q44"/>
      <c r="R44"/>
      <c r="S44"/>
      <c r="T44"/>
      <c r="U44"/>
      <c r="V44"/>
      <c r="W44"/>
      <c r="X44"/>
      <c r="Y44"/>
      <c r="Z44"/>
      <c r="AA44"/>
      <c r="AB44"/>
      <c r="AC44"/>
      <c r="AD44"/>
      <c r="AE44"/>
      <c r="AF44"/>
    </row>
    <row r="45" spans="3:32" ht="15" hidden="1" x14ac:dyDescent="0.25">
      <c r="C45"/>
      <c r="D45"/>
      <c r="E45"/>
      <c r="F45"/>
      <c r="G45"/>
      <c r="H45"/>
      <c r="I45"/>
      <c r="J45"/>
      <c r="K45"/>
      <c r="L45"/>
      <c r="M45"/>
      <c r="N45"/>
      <c r="O45"/>
      <c r="P45"/>
      <c r="Q45"/>
      <c r="R45"/>
      <c r="S45"/>
      <c r="T45"/>
      <c r="U45"/>
      <c r="V45"/>
      <c r="W45"/>
      <c r="X45"/>
      <c r="Y45"/>
      <c r="Z45"/>
      <c r="AA45"/>
      <c r="AB45"/>
      <c r="AC45"/>
      <c r="AD45"/>
      <c r="AE45"/>
      <c r="AF45"/>
    </row>
    <row r="46" spans="3:32" ht="15" hidden="1" x14ac:dyDescent="0.25">
      <c r="C46"/>
      <c r="D46"/>
      <c r="E46"/>
      <c r="F46"/>
      <c r="G46"/>
      <c r="H46"/>
      <c r="I46"/>
      <c r="J46"/>
      <c r="K46"/>
      <c r="L46"/>
      <c r="M46"/>
      <c r="N46"/>
      <c r="O46"/>
      <c r="P46"/>
      <c r="Q46"/>
      <c r="R46"/>
      <c r="S46"/>
      <c r="T46"/>
      <c r="U46"/>
      <c r="V46"/>
      <c r="W46"/>
      <c r="X46"/>
      <c r="Y46"/>
      <c r="Z46"/>
      <c r="AA46"/>
      <c r="AB46"/>
      <c r="AC46"/>
      <c r="AD46"/>
      <c r="AE46"/>
      <c r="AF46"/>
    </row>
    <row r="47" spans="3:32" ht="15" hidden="1" x14ac:dyDescent="0.25">
      <c r="C47"/>
      <c r="D47"/>
      <c r="E47"/>
      <c r="F47"/>
      <c r="G47"/>
      <c r="H47"/>
      <c r="I47"/>
      <c r="J47"/>
      <c r="K47"/>
      <c r="L47"/>
      <c r="M47"/>
      <c r="N47"/>
      <c r="O47"/>
      <c r="P47"/>
      <c r="Q47"/>
      <c r="R47"/>
      <c r="S47"/>
      <c r="T47"/>
      <c r="U47"/>
      <c r="V47"/>
      <c r="W47"/>
      <c r="X47"/>
      <c r="Y47"/>
      <c r="Z47"/>
      <c r="AA47"/>
      <c r="AB47"/>
      <c r="AC47"/>
      <c r="AD47"/>
      <c r="AE47"/>
      <c r="AF47"/>
    </row>
    <row r="48" spans="3:32" ht="15" hidden="1" x14ac:dyDescent="0.25">
      <c r="C48"/>
      <c r="D48"/>
      <c r="E48"/>
      <c r="F48"/>
      <c r="G48"/>
      <c r="H48"/>
      <c r="I48"/>
      <c r="J48"/>
      <c r="K48"/>
      <c r="L48"/>
      <c r="M48"/>
      <c r="N48"/>
      <c r="O48"/>
      <c r="P48"/>
      <c r="Q48"/>
      <c r="R48"/>
      <c r="S48"/>
      <c r="T48"/>
      <c r="U48"/>
      <c r="V48"/>
      <c r="W48"/>
      <c r="X48"/>
      <c r="Y48"/>
      <c r="Z48"/>
      <c r="AA48"/>
      <c r="AB48"/>
      <c r="AC48"/>
      <c r="AD48"/>
      <c r="AE48"/>
      <c r="AF48"/>
    </row>
    <row r="49" spans="3:32" ht="15" hidden="1" x14ac:dyDescent="0.25">
      <c r="C49"/>
      <c r="D49"/>
      <c r="E49"/>
      <c r="F49"/>
      <c r="G49"/>
      <c r="H49"/>
      <c r="I49"/>
      <c r="J49"/>
      <c r="K49"/>
      <c r="L49"/>
      <c r="M49"/>
      <c r="N49"/>
      <c r="O49"/>
      <c r="P49"/>
      <c r="Q49"/>
      <c r="R49"/>
      <c r="S49"/>
      <c r="T49"/>
      <c r="U49"/>
      <c r="V49"/>
      <c r="W49"/>
      <c r="X49"/>
      <c r="Y49"/>
      <c r="Z49"/>
      <c r="AA49"/>
      <c r="AB49"/>
      <c r="AC49"/>
      <c r="AD49"/>
      <c r="AE49"/>
      <c r="AF49"/>
    </row>
    <row r="50" spans="3:32" ht="15" hidden="1" x14ac:dyDescent="0.25">
      <c r="C50"/>
      <c r="D50"/>
      <c r="E50"/>
      <c r="F50"/>
      <c r="G50"/>
      <c r="H50"/>
      <c r="I50"/>
      <c r="J50"/>
      <c r="K50"/>
      <c r="L50"/>
      <c r="M50"/>
      <c r="N50"/>
      <c r="O50"/>
      <c r="P50"/>
      <c r="Q50"/>
      <c r="R50"/>
      <c r="S50"/>
      <c r="T50"/>
      <c r="U50"/>
      <c r="V50"/>
      <c r="W50"/>
      <c r="X50"/>
      <c r="Y50"/>
      <c r="Z50"/>
      <c r="AA50"/>
      <c r="AB50"/>
      <c r="AC50"/>
      <c r="AD50"/>
      <c r="AE50"/>
      <c r="AF50"/>
    </row>
    <row r="51" spans="3:32" ht="15" hidden="1" x14ac:dyDescent="0.25">
      <c r="C51"/>
      <c r="D51"/>
      <c r="E51"/>
      <c r="F51"/>
      <c r="G51"/>
      <c r="H51"/>
      <c r="I51"/>
      <c r="J51"/>
      <c r="K51"/>
      <c r="L51"/>
      <c r="M51"/>
      <c r="N51"/>
      <c r="O51"/>
      <c r="P51"/>
      <c r="Q51"/>
      <c r="R51"/>
      <c r="S51"/>
      <c r="T51"/>
      <c r="U51"/>
      <c r="V51"/>
      <c r="W51"/>
      <c r="X51"/>
      <c r="Y51"/>
      <c r="Z51"/>
      <c r="AA51"/>
      <c r="AB51"/>
      <c r="AC51"/>
      <c r="AD51"/>
      <c r="AE51"/>
      <c r="AF51"/>
    </row>
    <row r="52" spans="3:32" ht="15" hidden="1" x14ac:dyDescent="0.25">
      <c r="C52"/>
      <c r="D52"/>
      <c r="E52"/>
      <c r="F52"/>
      <c r="G52"/>
      <c r="H52"/>
      <c r="I52"/>
      <c r="J52"/>
      <c r="K52"/>
      <c r="L52"/>
      <c r="M52"/>
      <c r="N52"/>
      <c r="O52"/>
      <c r="P52"/>
      <c r="Q52"/>
      <c r="R52"/>
      <c r="S52"/>
      <c r="T52"/>
      <c r="U52"/>
      <c r="V52"/>
      <c r="W52"/>
      <c r="X52"/>
      <c r="Y52"/>
      <c r="Z52"/>
      <c r="AA52"/>
      <c r="AB52"/>
      <c r="AC52"/>
      <c r="AD52"/>
      <c r="AE52"/>
      <c r="AF52"/>
    </row>
    <row r="53" spans="3:32" ht="15" hidden="1" x14ac:dyDescent="0.25">
      <c r="C53"/>
      <c r="D53"/>
      <c r="E53"/>
      <c r="F53"/>
      <c r="G53"/>
      <c r="H53"/>
      <c r="I53"/>
      <c r="J53"/>
      <c r="K53"/>
      <c r="L53"/>
      <c r="M53"/>
      <c r="N53"/>
      <c r="O53"/>
      <c r="P53"/>
      <c r="Q53"/>
      <c r="R53"/>
      <c r="S53"/>
      <c r="T53"/>
      <c r="U53"/>
      <c r="V53"/>
      <c r="W53"/>
      <c r="X53"/>
      <c r="Y53"/>
      <c r="Z53"/>
      <c r="AA53"/>
      <c r="AB53"/>
      <c r="AC53"/>
      <c r="AD53"/>
      <c r="AE53"/>
      <c r="AF53"/>
    </row>
    <row r="54" spans="3:32" ht="15" hidden="1" x14ac:dyDescent="0.25">
      <c r="C54"/>
      <c r="D54"/>
      <c r="E54"/>
      <c r="F54"/>
      <c r="G54"/>
      <c r="H54"/>
      <c r="I54"/>
      <c r="J54"/>
      <c r="K54"/>
      <c r="L54"/>
      <c r="M54"/>
      <c r="N54"/>
      <c r="O54"/>
      <c r="P54"/>
      <c r="Q54"/>
      <c r="R54"/>
      <c r="S54"/>
      <c r="T54"/>
      <c r="U54"/>
      <c r="V54"/>
      <c r="W54"/>
      <c r="X54"/>
      <c r="Y54"/>
      <c r="Z54"/>
      <c r="AA54"/>
      <c r="AB54"/>
      <c r="AC54"/>
      <c r="AD54"/>
      <c r="AE54"/>
      <c r="AF54"/>
    </row>
    <row r="55" spans="3:32" ht="15" hidden="1" x14ac:dyDescent="0.25">
      <c r="C55"/>
      <c r="D55"/>
      <c r="E55"/>
      <c r="F55"/>
      <c r="G55"/>
      <c r="H55"/>
      <c r="I55"/>
      <c r="J55"/>
      <c r="K55"/>
      <c r="L55"/>
      <c r="M55"/>
      <c r="N55"/>
      <c r="O55"/>
      <c r="P55"/>
      <c r="Q55"/>
      <c r="R55"/>
      <c r="S55"/>
      <c r="T55"/>
      <c r="U55"/>
      <c r="V55"/>
      <c r="W55"/>
      <c r="X55"/>
      <c r="Y55"/>
      <c r="Z55"/>
      <c r="AA55"/>
      <c r="AB55"/>
      <c r="AC55"/>
      <c r="AD55"/>
      <c r="AE55"/>
      <c r="AF55"/>
    </row>
    <row r="56" spans="3:32" ht="15" hidden="1" x14ac:dyDescent="0.25">
      <c r="C56"/>
      <c r="D56"/>
      <c r="E56"/>
      <c r="F56"/>
      <c r="G56"/>
      <c r="H56"/>
      <c r="I56"/>
      <c r="J56"/>
      <c r="K56"/>
      <c r="L56"/>
      <c r="M56"/>
      <c r="N56"/>
      <c r="O56"/>
      <c r="P56"/>
      <c r="Q56"/>
      <c r="R56"/>
      <c r="S56"/>
      <c r="T56"/>
      <c r="U56"/>
      <c r="V56"/>
      <c r="W56"/>
      <c r="X56"/>
      <c r="Y56"/>
      <c r="Z56"/>
      <c r="AA56"/>
      <c r="AB56"/>
      <c r="AC56"/>
      <c r="AD56"/>
      <c r="AE56"/>
      <c r="AF56"/>
    </row>
    <row r="57" spans="3:32" ht="15" hidden="1" x14ac:dyDescent="0.25">
      <c r="C57"/>
      <c r="D57"/>
      <c r="E57"/>
      <c r="F57"/>
      <c r="G57"/>
      <c r="H57"/>
      <c r="I57"/>
      <c r="J57"/>
      <c r="K57"/>
      <c r="L57"/>
      <c r="M57"/>
      <c r="N57"/>
      <c r="O57"/>
      <c r="P57"/>
      <c r="Q57"/>
      <c r="R57"/>
      <c r="S57"/>
      <c r="T57"/>
      <c r="U57"/>
      <c r="V57"/>
      <c r="W57"/>
      <c r="X57"/>
      <c r="Y57"/>
      <c r="Z57"/>
      <c r="AA57"/>
      <c r="AB57"/>
      <c r="AC57"/>
      <c r="AD57"/>
      <c r="AE57"/>
      <c r="AF57"/>
    </row>
    <row r="58" spans="3:32" ht="15" hidden="1" x14ac:dyDescent="0.25">
      <c r="C58"/>
      <c r="D58"/>
      <c r="E58"/>
      <c r="F58"/>
      <c r="G58"/>
      <c r="H58"/>
      <c r="I58"/>
      <c r="J58"/>
      <c r="K58"/>
      <c r="L58"/>
      <c r="M58"/>
      <c r="N58"/>
      <c r="O58"/>
      <c r="P58"/>
      <c r="Q58"/>
      <c r="R58"/>
      <c r="S58"/>
      <c r="T58"/>
      <c r="U58"/>
      <c r="V58"/>
      <c r="W58"/>
      <c r="X58"/>
      <c r="Y58"/>
      <c r="Z58"/>
      <c r="AA58"/>
      <c r="AB58"/>
      <c r="AC58"/>
      <c r="AD58"/>
      <c r="AE58"/>
      <c r="AF58"/>
    </row>
    <row r="59" spans="3:32" ht="15" hidden="1" x14ac:dyDescent="0.25">
      <c r="C59"/>
      <c r="D59"/>
      <c r="E59"/>
      <c r="F59"/>
      <c r="G59"/>
      <c r="H59"/>
      <c r="I59"/>
      <c r="J59"/>
      <c r="K59"/>
      <c r="L59"/>
      <c r="M59"/>
      <c r="N59"/>
      <c r="O59"/>
      <c r="P59"/>
      <c r="Q59"/>
      <c r="R59"/>
      <c r="S59"/>
      <c r="T59"/>
      <c r="U59"/>
      <c r="V59"/>
      <c r="W59"/>
      <c r="X59"/>
      <c r="Y59"/>
      <c r="Z59"/>
      <c r="AA59"/>
      <c r="AB59"/>
      <c r="AC59"/>
      <c r="AD59"/>
      <c r="AE59"/>
      <c r="AF59"/>
    </row>
    <row r="60" spans="3:32" ht="15" hidden="1" x14ac:dyDescent="0.25">
      <c r="C60"/>
      <c r="D60"/>
      <c r="E60"/>
      <c r="F60"/>
      <c r="G60"/>
      <c r="H60"/>
      <c r="I60"/>
      <c r="J60"/>
      <c r="K60"/>
      <c r="L60"/>
      <c r="M60"/>
      <c r="N60"/>
      <c r="O60"/>
      <c r="P60"/>
      <c r="Q60"/>
      <c r="R60"/>
      <c r="S60"/>
      <c r="T60"/>
      <c r="U60"/>
      <c r="V60"/>
      <c r="W60"/>
      <c r="X60"/>
      <c r="Y60"/>
      <c r="Z60"/>
      <c r="AA60"/>
      <c r="AB60"/>
      <c r="AC60"/>
      <c r="AD60"/>
      <c r="AE60"/>
      <c r="AF60"/>
    </row>
    <row r="61" spans="3:32" ht="15" hidden="1" x14ac:dyDescent="0.25">
      <c r="C61"/>
      <c r="D61"/>
      <c r="E61"/>
      <c r="F61"/>
      <c r="G61"/>
      <c r="H61"/>
      <c r="I61"/>
      <c r="J61"/>
      <c r="K61"/>
      <c r="L61"/>
      <c r="M61"/>
      <c r="N61"/>
      <c r="O61"/>
      <c r="P61"/>
      <c r="Q61"/>
      <c r="R61"/>
      <c r="S61"/>
      <c r="T61"/>
      <c r="U61"/>
      <c r="V61"/>
      <c r="W61"/>
      <c r="X61"/>
      <c r="Y61"/>
      <c r="Z61"/>
      <c r="AA61"/>
      <c r="AB61"/>
      <c r="AC61"/>
      <c r="AD61"/>
      <c r="AE61"/>
      <c r="AF61"/>
    </row>
    <row r="62" spans="3:32" ht="15" hidden="1" x14ac:dyDescent="0.25">
      <c r="C62"/>
      <c r="D62"/>
      <c r="E62"/>
      <c r="F62"/>
      <c r="G62"/>
      <c r="H62"/>
      <c r="I62"/>
      <c r="J62"/>
      <c r="K62"/>
      <c r="L62"/>
      <c r="M62"/>
      <c r="N62"/>
      <c r="O62"/>
      <c r="P62"/>
      <c r="Q62"/>
      <c r="R62"/>
      <c r="S62"/>
      <c r="T62"/>
      <c r="U62"/>
      <c r="V62"/>
      <c r="W62"/>
      <c r="X62"/>
      <c r="Y62"/>
      <c r="Z62"/>
      <c r="AA62"/>
      <c r="AB62"/>
      <c r="AC62"/>
      <c r="AD62"/>
      <c r="AE62"/>
      <c r="AF62"/>
    </row>
    <row r="63" spans="3:32" ht="15" hidden="1" x14ac:dyDescent="0.25">
      <c r="C63"/>
      <c r="D63"/>
      <c r="E63"/>
      <c r="F63"/>
      <c r="G63"/>
      <c r="H63"/>
      <c r="I63"/>
      <c r="J63"/>
      <c r="K63"/>
      <c r="L63"/>
      <c r="M63"/>
      <c r="N63"/>
      <c r="O63"/>
      <c r="P63"/>
      <c r="Q63"/>
      <c r="R63"/>
      <c r="S63"/>
      <c r="T63"/>
      <c r="U63"/>
      <c r="V63"/>
      <c r="W63"/>
      <c r="X63"/>
      <c r="Y63"/>
      <c r="Z63"/>
      <c r="AA63"/>
      <c r="AB63"/>
      <c r="AC63"/>
      <c r="AD63"/>
      <c r="AE63"/>
      <c r="AF63"/>
    </row>
    <row r="64" spans="3:32" ht="15" hidden="1" x14ac:dyDescent="0.25">
      <c r="C64"/>
      <c r="D64"/>
      <c r="E64"/>
      <c r="F64"/>
      <c r="G64"/>
      <c r="H64"/>
      <c r="I64"/>
      <c r="J64"/>
      <c r="K64"/>
      <c r="L64"/>
      <c r="M64"/>
      <c r="N64"/>
      <c r="O64"/>
      <c r="P64"/>
      <c r="Q64"/>
      <c r="R64"/>
      <c r="S64"/>
      <c r="T64"/>
      <c r="U64"/>
      <c r="V64"/>
      <c r="W64"/>
      <c r="X64"/>
      <c r="Y64"/>
      <c r="Z64"/>
      <c r="AA64"/>
      <c r="AB64"/>
      <c r="AC64"/>
      <c r="AD64"/>
      <c r="AE64"/>
      <c r="AF64"/>
    </row>
    <row r="65" spans="3:32" ht="15" hidden="1" x14ac:dyDescent="0.25">
      <c r="C65"/>
      <c r="D65"/>
      <c r="E65"/>
      <c r="F65"/>
      <c r="G65"/>
      <c r="H65"/>
      <c r="I65"/>
      <c r="J65"/>
      <c r="K65"/>
      <c r="L65"/>
      <c r="M65"/>
      <c r="N65"/>
      <c r="O65"/>
      <c r="P65"/>
      <c r="Q65"/>
      <c r="R65"/>
      <c r="S65"/>
      <c r="T65"/>
      <c r="U65"/>
      <c r="V65"/>
      <c r="W65"/>
      <c r="X65"/>
      <c r="Y65"/>
      <c r="Z65"/>
      <c r="AA65"/>
      <c r="AB65"/>
      <c r="AC65"/>
      <c r="AD65"/>
      <c r="AE65"/>
      <c r="AF65"/>
    </row>
    <row r="66" spans="3:32" ht="15" hidden="1" x14ac:dyDescent="0.25">
      <c r="C66"/>
      <c r="D66"/>
      <c r="E66"/>
      <c r="F66"/>
      <c r="G66"/>
      <c r="H66"/>
      <c r="I66"/>
      <c r="J66"/>
      <c r="K66"/>
      <c r="L66"/>
      <c r="M66"/>
      <c r="N66"/>
      <c r="O66"/>
      <c r="P66"/>
      <c r="Q66"/>
      <c r="R66"/>
      <c r="S66"/>
      <c r="T66"/>
      <c r="U66"/>
      <c r="V66"/>
      <c r="W66"/>
      <c r="X66"/>
      <c r="Y66"/>
      <c r="Z66"/>
      <c r="AA66"/>
      <c r="AB66"/>
      <c r="AC66"/>
      <c r="AD66"/>
      <c r="AE66"/>
      <c r="AF66"/>
    </row>
    <row r="67" spans="3:32" ht="15" hidden="1" x14ac:dyDescent="0.25">
      <c r="C67"/>
      <c r="D67"/>
      <c r="E67"/>
      <c r="F67"/>
      <c r="G67"/>
      <c r="H67"/>
      <c r="I67"/>
      <c r="J67"/>
      <c r="K67"/>
      <c r="L67"/>
      <c r="M67"/>
      <c r="N67"/>
      <c r="O67"/>
      <c r="P67"/>
      <c r="Q67"/>
      <c r="R67"/>
      <c r="S67"/>
      <c r="T67"/>
      <c r="U67"/>
      <c r="V67"/>
      <c r="W67"/>
      <c r="X67"/>
      <c r="Y67"/>
      <c r="Z67"/>
      <c r="AA67"/>
      <c r="AB67"/>
      <c r="AC67"/>
      <c r="AD67"/>
      <c r="AE67"/>
      <c r="AF67"/>
    </row>
    <row r="68" spans="3:32" ht="15" hidden="1" x14ac:dyDescent="0.25">
      <c r="C68"/>
      <c r="D68"/>
      <c r="E68"/>
      <c r="F68"/>
      <c r="G68"/>
      <c r="H68"/>
      <c r="I68"/>
      <c r="J68"/>
      <c r="K68"/>
      <c r="L68"/>
      <c r="M68"/>
      <c r="N68"/>
      <c r="O68"/>
      <c r="P68"/>
      <c r="Q68"/>
      <c r="R68"/>
      <c r="S68"/>
      <c r="T68"/>
      <c r="U68"/>
      <c r="V68"/>
      <c r="W68"/>
      <c r="X68"/>
      <c r="Y68"/>
      <c r="Z68"/>
      <c r="AA68"/>
      <c r="AB68"/>
      <c r="AC68"/>
      <c r="AD68"/>
      <c r="AE68"/>
      <c r="AF68"/>
    </row>
    <row r="69" spans="3:32" ht="15" hidden="1" x14ac:dyDescent="0.25">
      <c r="C69"/>
      <c r="D69"/>
      <c r="E69"/>
      <c r="F69"/>
      <c r="G69"/>
      <c r="H69"/>
      <c r="I69"/>
      <c r="J69"/>
      <c r="K69"/>
      <c r="L69"/>
      <c r="M69"/>
      <c r="N69"/>
      <c r="O69"/>
      <c r="P69"/>
      <c r="Q69"/>
      <c r="R69"/>
      <c r="S69"/>
      <c r="T69"/>
      <c r="U69"/>
      <c r="V69"/>
      <c r="W69"/>
      <c r="X69"/>
      <c r="Y69"/>
      <c r="Z69"/>
      <c r="AA69"/>
      <c r="AB69"/>
      <c r="AC69"/>
      <c r="AD69"/>
      <c r="AE69"/>
      <c r="AF69"/>
    </row>
    <row r="70" spans="3:32" ht="15" hidden="1" x14ac:dyDescent="0.25"/>
    <row r="71" spans="3:32" ht="15" hidden="1" x14ac:dyDescent="0.25"/>
    <row r="72" spans="3:32" ht="0" hidden="1" customHeight="1" x14ac:dyDescent="0.25"/>
    <row r="73" spans="3:32" ht="0" hidden="1" customHeight="1" x14ac:dyDescent="0.25"/>
    <row r="74" spans="3:32" ht="0" hidden="1" customHeight="1" x14ac:dyDescent="0.25"/>
    <row r="75" spans="3:32" ht="0" hidden="1" customHeight="1" x14ac:dyDescent="0.25"/>
    <row r="76" spans="3:32" ht="0" hidden="1" customHeight="1" x14ac:dyDescent="0.25"/>
    <row r="77" spans="3:32" ht="0" hidden="1" customHeight="1" x14ac:dyDescent="0.25"/>
    <row r="78" spans="3:32" ht="0" hidden="1" customHeight="1" x14ac:dyDescent="0.25"/>
    <row r="79" spans="3:32" ht="0" hidden="1" customHeight="1" x14ac:dyDescent="0.25"/>
    <row r="80" spans="3:32" ht="0" hidden="1" customHeight="1" x14ac:dyDescent="0.25"/>
    <row r="81" spans="3:32" ht="0" hidden="1" customHeight="1" x14ac:dyDescent="0.25">
      <c r="C81"/>
      <c r="D81"/>
      <c r="E81"/>
      <c r="F81"/>
      <c r="G81"/>
      <c r="H81"/>
      <c r="I81"/>
      <c r="J81"/>
      <c r="K81"/>
      <c r="L81"/>
      <c r="M81"/>
      <c r="N81"/>
      <c r="O81"/>
      <c r="P81"/>
      <c r="Q81"/>
      <c r="R81"/>
      <c r="S81"/>
      <c r="T81"/>
      <c r="U81"/>
      <c r="V81"/>
      <c r="W81"/>
      <c r="X81"/>
      <c r="Y81"/>
      <c r="Z81"/>
      <c r="AA81"/>
      <c r="AB81"/>
      <c r="AC81"/>
      <c r="AD81"/>
      <c r="AE81"/>
      <c r="AF81"/>
    </row>
    <row r="82" spans="3:32" ht="0" hidden="1" customHeight="1" x14ac:dyDescent="0.25">
      <c r="C82"/>
      <c r="D82"/>
      <c r="E82"/>
      <c r="F82"/>
      <c r="G82"/>
      <c r="H82"/>
      <c r="I82"/>
      <c r="J82"/>
      <c r="K82"/>
      <c r="L82"/>
      <c r="M82"/>
      <c r="N82"/>
      <c r="O82"/>
      <c r="P82"/>
      <c r="Q82"/>
      <c r="R82"/>
      <c r="S82"/>
      <c r="T82"/>
      <c r="U82"/>
      <c r="V82"/>
      <c r="W82"/>
      <c r="X82"/>
      <c r="Y82"/>
      <c r="Z82"/>
      <c r="AA82"/>
      <c r="AB82"/>
      <c r="AC82"/>
      <c r="AD82"/>
      <c r="AE82"/>
      <c r="AF82"/>
    </row>
    <row r="83" spans="3:32" ht="0" hidden="1" customHeight="1" x14ac:dyDescent="0.25">
      <c r="C83"/>
      <c r="D83"/>
      <c r="E83"/>
      <c r="F83"/>
      <c r="G83"/>
      <c r="H83"/>
      <c r="I83"/>
      <c r="J83"/>
      <c r="K83"/>
      <c r="L83"/>
      <c r="M83"/>
      <c r="N83"/>
      <c r="O83"/>
      <c r="P83"/>
      <c r="Q83"/>
      <c r="R83"/>
      <c r="S83"/>
      <c r="T83"/>
      <c r="U83"/>
      <c r="V83"/>
      <c r="W83"/>
      <c r="X83"/>
      <c r="Y83"/>
      <c r="Z83"/>
      <c r="AA83"/>
      <c r="AB83"/>
      <c r="AC83"/>
      <c r="AD83"/>
      <c r="AE83"/>
      <c r="AF83"/>
    </row>
    <row r="84" spans="3:32" ht="0" hidden="1" customHeight="1" x14ac:dyDescent="0.25">
      <c r="C84"/>
      <c r="D84"/>
      <c r="E84"/>
      <c r="F84"/>
      <c r="G84"/>
      <c r="H84"/>
      <c r="I84"/>
      <c r="J84"/>
      <c r="K84"/>
      <c r="L84"/>
      <c r="M84"/>
      <c r="N84"/>
      <c r="O84"/>
      <c r="P84"/>
      <c r="Q84"/>
      <c r="R84"/>
      <c r="S84"/>
      <c r="T84"/>
      <c r="U84"/>
      <c r="V84"/>
      <c r="W84"/>
      <c r="X84"/>
      <c r="Y84"/>
      <c r="Z84"/>
      <c r="AA84"/>
      <c r="AB84"/>
      <c r="AC84"/>
      <c r="AD84"/>
      <c r="AE84"/>
      <c r="AF84"/>
    </row>
    <row r="85" spans="3:32" ht="0" hidden="1" customHeight="1" x14ac:dyDescent="0.25">
      <c r="C85"/>
      <c r="D85"/>
      <c r="E85"/>
      <c r="F85"/>
      <c r="G85"/>
      <c r="H85"/>
      <c r="I85"/>
      <c r="J85"/>
      <c r="K85"/>
      <c r="L85"/>
      <c r="M85"/>
      <c r="N85"/>
      <c r="O85"/>
      <c r="P85"/>
      <c r="Q85"/>
      <c r="R85"/>
      <c r="S85"/>
      <c r="T85"/>
      <c r="U85"/>
      <c r="V85"/>
      <c r="W85"/>
      <c r="X85"/>
      <c r="Y85"/>
      <c r="Z85"/>
      <c r="AA85"/>
      <c r="AB85"/>
      <c r="AC85"/>
      <c r="AD85"/>
      <c r="AE85"/>
      <c r="AF85"/>
    </row>
    <row r="86" spans="3:32" ht="0" hidden="1" customHeight="1" x14ac:dyDescent="0.25">
      <c r="C86"/>
      <c r="D86"/>
      <c r="E86"/>
      <c r="F86"/>
      <c r="G86"/>
      <c r="H86"/>
      <c r="I86"/>
      <c r="J86"/>
      <c r="K86"/>
      <c r="L86"/>
      <c r="M86"/>
      <c r="N86"/>
      <c r="O86"/>
      <c r="P86"/>
      <c r="Q86"/>
      <c r="R86"/>
      <c r="S86"/>
      <c r="T86"/>
      <c r="U86"/>
      <c r="V86"/>
      <c r="W86"/>
      <c r="X86"/>
      <c r="Y86"/>
      <c r="Z86"/>
      <c r="AA86"/>
      <c r="AB86"/>
      <c r="AC86"/>
      <c r="AD86"/>
      <c r="AE86"/>
      <c r="AF86"/>
    </row>
    <row r="87" spans="3:32" ht="0" hidden="1" customHeight="1" x14ac:dyDescent="0.25">
      <c r="C87"/>
      <c r="D87"/>
      <c r="E87"/>
      <c r="F87"/>
      <c r="G87"/>
      <c r="H87"/>
      <c r="I87"/>
      <c r="J87"/>
      <c r="K87"/>
      <c r="L87"/>
      <c r="M87"/>
      <c r="N87"/>
      <c r="O87"/>
      <c r="P87"/>
      <c r="Q87"/>
      <c r="R87"/>
      <c r="S87"/>
      <c r="T87"/>
      <c r="U87"/>
      <c r="V87"/>
      <c r="W87"/>
      <c r="X87"/>
      <c r="Y87"/>
      <c r="Z87"/>
      <c r="AA87"/>
      <c r="AB87"/>
      <c r="AC87"/>
      <c r="AD87"/>
      <c r="AE87"/>
      <c r="AF87"/>
    </row>
    <row r="88" spans="3:32" ht="0" hidden="1" customHeight="1" x14ac:dyDescent="0.25">
      <c r="C88"/>
      <c r="D88"/>
      <c r="E88"/>
      <c r="F88"/>
      <c r="G88"/>
      <c r="H88"/>
      <c r="I88"/>
      <c r="J88"/>
      <c r="K88"/>
      <c r="L88"/>
      <c r="M88"/>
      <c r="N88"/>
      <c r="O88"/>
      <c r="P88"/>
      <c r="Q88"/>
      <c r="R88"/>
      <c r="S88"/>
      <c r="T88"/>
      <c r="U88"/>
      <c r="V88"/>
      <c r="W88"/>
      <c r="X88"/>
      <c r="Y88"/>
      <c r="Z88"/>
      <c r="AA88"/>
      <c r="AB88"/>
      <c r="AC88"/>
      <c r="AD88"/>
      <c r="AE88"/>
      <c r="AF88"/>
    </row>
    <row r="89" spans="3:32" ht="0" hidden="1" customHeight="1" x14ac:dyDescent="0.25">
      <c r="C89"/>
      <c r="D89"/>
      <c r="E89"/>
      <c r="F89"/>
      <c r="G89"/>
      <c r="H89"/>
      <c r="I89"/>
      <c r="J89"/>
      <c r="K89"/>
      <c r="L89"/>
      <c r="M89"/>
      <c r="N89"/>
      <c r="O89"/>
      <c r="P89"/>
      <c r="Q89"/>
      <c r="R89"/>
      <c r="S89"/>
      <c r="T89"/>
      <c r="U89"/>
      <c r="V89"/>
      <c r="W89"/>
      <c r="X89"/>
      <c r="Y89"/>
      <c r="Z89"/>
      <c r="AA89"/>
      <c r="AB89"/>
      <c r="AC89"/>
      <c r="AD89"/>
      <c r="AE89"/>
      <c r="AF89"/>
    </row>
    <row r="90" spans="3:32" ht="0" hidden="1" customHeight="1" x14ac:dyDescent="0.25">
      <c r="C90"/>
      <c r="D90"/>
      <c r="E90"/>
      <c r="F90"/>
      <c r="G90"/>
      <c r="H90"/>
      <c r="I90"/>
      <c r="J90"/>
      <c r="K90"/>
      <c r="L90"/>
      <c r="M90"/>
      <c r="N90"/>
      <c r="O90"/>
      <c r="P90"/>
      <c r="Q90"/>
      <c r="R90"/>
      <c r="S90"/>
      <c r="T90"/>
      <c r="U90"/>
      <c r="V90"/>
      <c r="W90"/>
      <c r="X90"/>
      <c r="Y90"/>
      <c r="Z90"/>
      <c r="AA90"/>
      <c r="AB90"/>
      <c r="AC90"/>
      <c r="AD90"/>
      <c r="AE90"/>
      <c r="AF90"/>
    </row>
    <row r="91" spans="3:32" ht="0" hidden="1" customHeight="1" x14ac:dyDescent="0.25">
      <c r="C91"/>
      <c r="D91"/>
      <c r="E91"/>
      <c r="F91"/>
      <c r="G91"/>
      <c r="H91"/>
      <c r="I91"/>
      <c r="J91"/>
      <c r="K91"/>
      <c r="L91"/>
      <c r="M91"/>
      <c r="N91"/>
      <c r="O91"/>
      <c r="P91"/>
      <c r="Q91"/>
      <c r="R91"/>
      <c r="S91"/>
      <c r="T91"/>
      <c r="U91"/>
      <c r="V91"/>
      <c r="W91"/>
      <c r="X91"/>
      <c r="Y91"/>
      <c r="Z91"/>
      <c r="AA91"/>
      <c r="AB91"/>
      <c r="AC91"/>
      <c r="AD91"/>
      <c r="AE91"/>
      <c r="AF91"/>
    </row>
    <row r="92" spans="3:32" ht="0" hidden="1" customHeight="1" x14ac:dyDescent="0.25">
      <c r="C92"/>
      <c r="D92"/>
      <c r="E92"/>
      <c r="F92"/>
      <c r="G92"/>
      <c r="H92"/>
      <c r="I92"/>
      <c r="J92"/>
      <c r="K92"/>
      <c r="L92"/>
      <c r="M92"/>
      <c r="N92"/>
      <c r="O92"/>
      <c r="P92"/>
      <c r="Q92"/>
      <c r="R92"/>
      <c r="S92"/>
      <c r="T92"/>
      <c r="U92"/>
      <c r="V92"/>
      <c r="W92"/>
      <c r="X92"/>
      <c r="Y92"/>
      <c r="Z92"/>
      <c r="AA92"/>
      <c r="AB92"/>
      <c r="AC92"/>
      <c r="AD92"/>
      <c r="AE92"/>
      <c r="AF92"/>
    </row>
    <row r="93" spans="3:32" ht="0" hidden="1" customHeight="1" x14ac:dyDescent="0.25">
      <c r="C93"/>
      <c r="D93"/>
      <c r="E93"/>
      <c r="F93"/>
      <c r="G93"/>
      <c r="H93"/>
      <c r="I93"/>
      <c r="J93"/>
      <c r="K93"/>
      <c r="L93"/>
      <c r="M93"/>
      <c r="N93"/>
      <c r="O93"/>
      <c r="P93"/>
      <c r="Q93"/>
      <c r="R93"/>
      <c r="S93"/>
      <c r="T93"/>
      <c r="U93"/>
      <c r="V93"/>
      <c r="W93"/>
      <c r="X93"/>
      <c r="Y93"/>
      <c r="Z93"/>
      <c r="AA93"/>
      <c r="AB93"/>
      <c r="AC93"/>
      <c r="AD93"/>
      <c r="AE93"/>
      <c r="AF93"/>
    </row>
    <row r="94" spans="3:32" ht="0" hidden="1" customHeight="1" x14ac:dyDescent="0.25">
      <c r="C94"/>
      <c r="D94"/>
      <c r="E94"/>
      <c r="F94"/>
      <c r="G94"/>
      <c r="H94"/>
      <c r="I94"/>
      <c r="J94"/>
      <c r="K94"/>
      <c r="L94"/>
      <c r="M94"/>
      <c r="N94"/>
      <c r="O94"/>
      <c r="P94"/>
      <c r="Q94"/>
      <c r="R94"/>
      <c r="S94"/>
      <c r="T94"/>
      <c r="U94"/>
      <c r="V94"/>
      <c r="W94"/>
      <c r="X94"/>
      <c r="Y94"/>
      <c r="Z94"/>
      <c r="AA94"/>
      <c r="AB94"/>
      <c r="AC94"/>
      <c r="AD94"/>
      <c r="AE94"/>
      <c r="AF94"/>
    </row>
    <row r="95" spans="3:32" ht="0" hidden="1" customHeight="1" x14ac:dyDescent="0.25">
      <c r="C95"/>
      <c r="D95"/>
      <c r="E95"/>
      <c r="F95"/>
      <c r="G95"/>
      <c r="H95"/>
      <c r="I95"/>
      <c r="J95"/>
      <c r="K95"/>
      <c r="L95"/>
      <c r="M95"/>
      <c r="N95"/>
      <c r="O95"/>
      <c r="P95"/>
      <c r="Q95"/>
      <c r="R95"/>
      <c r="S95"/>
      <c r="T95"/>
      <c r="U95"/>
      <c r="V95"/>
      <c r="W95"/>
      <c r="X95"/>
      <c r="Y95"/>
      <c r="Z95"/>
      <c r="AA95"/>
      <c r="AB95"/>
      <c r="AC95"/>
      <c r="AD95"/>
      <c r="AE95"/>
      <c r="AF95"/>
    </row>
    <row r="96" spans="3:32" ht="0" hidden="1" customHeight="1" x14ac:dyDescent="0.25">
      <c r="C96"/>
      <c r="D96"/>
      <c r="E96"/>
      <c r="F96"/>
      <c r="G96"/>
      <c r="H96"/>
      <c r="I96"/>
      <c r="J96"/>
      <c r="K96"/>
      <c r="L96"/>
      <c r="M96"/>
      <c r="N96"/>
      <c r="O96"/>
      <c r="P96"/>
      <c r="Q96"/>
      <c r="R96"/>
      <c r="S96"/>
      <c r="T96"/>
      <c r="U96"/>
      <c r="V96"/>
      <c r="W96"/>
      <c r="X96"/>
      <c r="Y96"/>
      <c r="Z96"/>
      <c r="AA96"/>
      <c r="AB96"/>
      <c r="AC96"/>
      <c r="AD96"/>
      <c r="AE96"/>
      <c r="AF96"/>
    </row>
    <row r="97" spans="3:32" ht="0" hidden="1" customHeight="1" x14ac:dyDescent="0.25">
      <c r="C97"/>
      <c r="D97"/>
      <c r="E97"/>
      <c r="F97"/>
      <c r="G97"/>
      <c r="H97"/>
      <c r="I97"/>
      <c r="J97"/>
      <c r="K97"/>
      <c r="L97"/>
      <c r="M97"/>
      <c r="N97"/>
      <c r="O97"/>
      <c r="P97"/>
      <c r="Q97"/>
      <c r="R97"/>
      <c r="S97"/>
      <c r="T97"/>
      <c r="U97"/>
      <c r="V97"/>
      <c r="W97"/>
      <c r="X97"/>
      <c r="Y97"/>
      <c r="Z97"/>
      <c r="AA97"/>
      <c r="AB97"/>
      <c r="AC97"/>
      <c r="AD97"/>
      <c r="AE97"/>
      <c r="AF97"/>
    </row>
    <row r="98" spans="3:32" ht="0" hidden="1" customHeight="1" x14ac:dyDescent="0.25">
      <c r="C98"/>
      <c r="D98"/>
      <c r="E98"/>
      <c r="F98"/>
      <c r="G98"/>
      <c r="H98"/>
      <c r="I98"/>
      <c r="J98"/>
      <c r="K98"/>
      <c r="L98"/>
      <c r="M98"/>
      <c r="N98"/>
      <c r="O98"/>
      <c r="P98"/>
      <c r="Q98"/>
      <c r="R98"/>
      <c r="S98"/>
      <c r="T98"/>
      <c r="U98"/>
      <c r="V98"/>
      <c r="W98"/>
      <c r="X98"/>
      <c r="Y98"/>
      <c r="Z98"/>
      <c r="AA98"/>
      <c r="AB98"/>
      <c r="AC98"/>
      <c r="AD98"/>
      <c r="AE98"/>
      <c r="AF98"/>
    </row>
    <row r="99" spans="3:32" ht="0" hidden="1" customHeight="1" x14ac:dyDescent="0.25">
      <c r="C99"/>
      <c r="D99"/>
      <c r="E99"/>
      <c r="F99"/>
      <c r="G99"/>
      <c r="H99"/>
      <c r="I99"/>
      <c r="J99"/>
      <c r="K99"/>
      <c r="L99"/>
      <c r="M99"/>
      <c r="N99"/>
      <c r="O99"/>
      <c r="P99"/>
      <c r="Q99"/>
      <c r="R99"/>
      <c r="S99"/>
      <c r="T99"/>
      <c r="U99"/>
      <c r="V99"/>
      <c r="W99"/>
      <c r="X99"/>
      <c r="Y99"/>
      <c r="Z99"/>
      <c r="AA99"/>
      <c r="AB99"/>
      <c r="AC99"/>
      <c r="AD99"/>
      <c r="AE99"/>
      <c r="AF99"/>
    </row>
    <row r="100" spans="3:32" ht="0" hidden="1" customHeight="1" x14ac:dyDescent="0.25">
      <c r="C100"/>
      <c r="D100"/>
      <c r="E100"/>
      <c r="F100"/>
      <c r="G100"/>
      <c r="H100"/>
      <c r="I100"/>
      <c r="J100"/>
      <c r="K100"/>
      <c r="L100"/>
      <c r="M100"/>
      <c r="N100"/>
      <c r="O100"/>
      <c r="P100"/>
      <c r="Q100"/>
      <c r="R100"/>
      <c r="S100"/>
      <c r="T100"/>
      <c r="U100"/>
      <c r="V100"/>
      <c r="W100"/>
      <c r="X100"/>
      <c r="Y100"/>
      <c r="Z100"/>
      <c r="AA100"/>
      <c r="AB100"/>
      <c r="AC100"/>
      <c r="AD100"/>
      <c r="AE100"/>
      <c r="AF100"/>
    </row>
    <row r="101" spans="3:32" ht="0" hidden="1" customHeight="1" x14ac:dyDescent="0.25">
      <c r="C101"/>
      <c r="D101"/>
      <c r="E101"/>
      <c r="F101"/>
      <c r="G101"/>
      <c r="H101"/>
      <c r="I101"/>
      <c r="J101"/>
      <c r="K101"/>
      <c r="L101"/>
      <c r="M101"/>
      <c r="N101"/>
      <c r="O101"/>
      <c r="P101"/>
      <c r="Q101"/>
      <c r="R101"/>
      <c r="S101"/>
      <c r="T101"/>
      <c r="U101"/>
      <c r="V101"/>
      <c r="W101"/>
      <c r="X101"/>
      <c r="Y101"/>
      <c r="Z101"/>
      <c r="AA101"/>
      <c r="AB101"/>
      <c r="AC101"/>
      <c r="AD101"/>
      <c r="AE101"/>
      <c r="AF101"/>
    </row>
    <row r="102" spans="3:32" ht="0" hidden="1" customHeight="1" x14ac:dyDescent="0.25">
      <c r="C102"/>
      <c r="D102"/>
      <c r="E102"/>
      <c r="F102"/>
      <c r="G102"/>
      <c r="H102"/>
      <c r="I102"/>
      <c r="J102"/>
      <c r="K102"/>
      <c r="L102"/>
      <c r="M102"/>
      <c r="N102"/>
      <c r="O102"/>
      <c r="P102"/>
      <c r="Q102"/>
      <c r="R102"/>
      <c r="S102"/>
      <c r="T102"/>
      <c r="U102"/>
      <c r="V102"/>
      <c r="W102"/>
      <c r="X102"/>
      <c r="Y102"/>
      <c r="Z102"/>
      <c r="AA102"/>
      <c r="AB102"/>
      <c r="AC102"/>
      <c r="AD102"/>
      <c r="AE102"/>
      <c r="AF102"/>
    </row>
    <row r="103" spans="3:32" ht="0" hidden="1" customHeight="1" x14ac:dyDescent="0.25">
      <c r="C103"/>
      <c r="D103"/>
      <c r="E103"/>
      <c r="F103"/>
      <c r="G103"/>
      <c r="H103"/>
      <c r="I103"/>
      <c r="J103"/>
      <c r="K103"/>
      <c r="L103"/>
      <c r="M103"/>
      <c r="N103"/>
      <c r="O103"/>
      <c r="P103"/>
      <c r="Q103"/>
      <c r="R103"/>
      <c r="S103"/>
      <c r="T103"/>
      <c r="U103"/>
      <c r="V103"/>
      <c r="W103"/>
      <c r="X103"/>
      <c r="Y103"/>
      <c r="Z103"/>
      <c r="AA103"/>
      <c r="AB103"/>
      <c r="AC103"/>
      <c r="AD103"/>
      <c r="AE103"/>
      <c r="AF103"/>
    </row>
    <row r="104" spans="3:32" ht="0" hidden="1" customHeight="1" x14ac:dyDescent="0.25">
      <c r="C104"/>
      <c r="D104"/>
      <c r="E104"/>
      <c r="F104"/>
      <c r="G104"/>
      <c r="H104"/>
      <c r="I104"/>
      <c r="J104"/>
      <c r="K104"/>
      <c r="L104"/>
      <c r="M104"/>
      <c r="N104"/>
      <c r="O104"/>
      <c r="P104"/>
      <c r="Q104"/>
      <c r="R104"/>
      <c r="S104"/>
      <c r="T104"/>
      <c r="U104"/>
      <c r="V104"/>
      <c r="W104"/>
      <c r="X104"/>
      <c r="Y104"/>
      <c r="Z104"/>
      <c r="AA104"/>
      <c r="AB104"/>
      <c r="AC104"/>
      <c r="AD104"/>
      <c r="AE104"/>
      <c r="AF104"/>
    </row>
    <row r="105" spans="3:32" ht="0" hidden="1" customHeight="1" x14ac:dyDescent="0.25">
      <c r="C105"/>
      <c r="D105"/>
      <c r="E105"/>
      <c r="F105"/>
      <c r="G105"/>
      <c r="H105"/>
      <c r="I105"/>
      <c r="J105"/>
      <c r="K105"/>
      <c r="L105"/>
      <c r="M105"/>
      <c r="N105"/>
      <c r="O105"/>
      <c r="P105"/>
      <c r="Q105"/>
      <c r="R105"/>
      <c r="S105"/>
      <c r="T105"/>
      <c r="U105"/>
      <c r="V105"/>
      <c r="W105"/>
      <c r="X105"/>
      <c r="Y105"/>
      <c r="Z105"/>
      <c r="AA105"/>
      <c r="AB105"/>
      <c r="AC105"/>
      <c r="AD105"/>
      <c r="AE105"/>
      <c r="AF105"/>
    </row>
    <row r="106" spans="3:32" ht="0" hidden="1" customHeight="1" x14ac:dyDescent="0.25">
      <c r="C106"/>
      <c r="D106"/>
      <c r="E106"/>
      <c r="F106"/>
      <c r="G106"/>
      <c r="H106"/>
      <c r="I106"/>
      <c r="J106"/>
      <c r="K106"/>
      <c r="L106"/>
      <c r="M106"/>
      <c r="N106"/>
      <c r="O106"/>
      <c r="P106"/>
      <c r="Q106"/>
      <c r="R106"/>
      <c r="S106"/>
      <c r="T106"/>
      <c r="U106"/>
      <c r="V106"/>
      <c r="W106"/>
      <c r="X106"/>
      <c r="Y106"/>
      <c r="Z106"/>
      <c r="AA106"/>
      <c r="AB106"/>
      <c r="AC106"/>
      <c r="AD106"/>
      <c r="AE106"/>
      <c r="AF106"/>
    </row>
    <row r="107" spans="3:32" ht="0" hidden="1" customHeight="1" x14ac:dyDescent="0.25">
      <c r="C107"/>
      <c r="D107"/>
      <c r="E107"/>
      <c r="F107"/>
      <c r="G107"/>
      <c r="H107"/>
      <c r="I107"/>
      <c r="J107"/>
      <c r="K107"/>
      <c r="L107"/>
      <c r="M107"/>
      <c r="N107"/>
      <c r="O107"/>
      <c r="P107"/>
      <c r="Q107"/>
      <c r="R107"/>
      <c r="S107"/>
      <c r="T107"/>
      <c r="U107"/>
      <c r="V107"/>
      <c r="W107"/>
      <c r="X107"/>
      <c r="Y107"/>
      <c r="Z107"/>
      <c r="AA107"/>
      <c r="AB107"/>
      <c r="AC107"/>
      <c r="AD107"/>
      <c r="AE107"/>
      <c r="AF107"/>
    </row>
    <row r="108" spans="3:32" ht="0" hidden="1" customHeight="1" x14ac:dyDescent="0.25">
      <c r="C108"/>
      <c r="D108"/>
      <c r="E108"/>
      <c r="F108"/>
      <c r="G108"/>
      <c r="H108"/>
      <c r="I108"/>
      <c r="J108"/>
      <c r="K108"/>
      <c r="L108"/>
      <c r="M108"/>
      <c r="N108"/>
      <c r="O108"/>
      <c r="P108"/>
      <c r="Q108"/>
      <c r="R108"/>
      <c r="S108"/>
      <c r="T108"/>
      <c r="U108"/>
      <c r="V108"/>
      <c r="W108"/>
      <c r="X108"/>
      <c r="Y108"/>
      <c r="Z108"/>
      <c r="AA108"/>
      <c r="AB108"/>
      <c r="AC108"/>
      <c r="AD108"/>
      <c r="AE108"/>
      <c r="AF108"/>
    </row>
    <row r="109" spans="3:32" ht="0" hidden="1" customHeight="1" x14ac:dyDescent="0.25">
      <c r="C109"/>
      <c r="D109"/>
      <c r="E109"/>
      <c r="F109"/>
      <c r="G109"/>
      <c r="H109"/>
      <c r="I109"/>
      <c r="J109"/>
      <c r="K109"/>
      <c r="L109"/>
      <c r="M109"/>
      <c r="N109"/>
      <c r="O109"/>
      <c r="P109"/>
      <c r="Q109"/>
      <c r="R109"/>
      <c r="S109"/>
      <c r="T109"/>
      <c r="U109"/>
      <c r="V109"/>
      <c r="W109"/>
      <c r="X109"/>
      <c r="Y109"/>
      <c r="Z109"/>
      <c r="AA109"/>
      <c r="AB109"/>
      <c r="AC109"/>
      <c r="AD109"/>
      <c r="AE109"/>
      <c r="AF109"/>
    </row>
    <row r="110" spans="3:32" ht="0" hidden="1" customHeight="1" x14ac:dyDescent="0.25">
      <c r="C110"/>
      <c r="D110"/>
      <c r="E110"/>
      <c r="F110"/>
      <c r="G110"/>
      <c r="H110"/>
      <c r="I110"/>
      <c r="J110"/>
      <c r="K110"/>
      <c r="L110"/>
      <c r="M110"/>
      <c r="N110"/>
      <c r="O110"/>
      <c r="P110"/>
      <c r="Q110"/>
      <c r="R110"/>
      <c r="S110"/>
      <c r="T110"/>
      <c r="U110"/>
      <c r="V110"/>
      <c r="W110"/>
      <c r="X110"/>
      <c r="Y110"/>
      <c r="Z110"/>
      <c r="AA110"/>
      <c r="AB110"/>
      <c r="AC110"/>
      <c r="AD110"/>
      <c r="AE110"/>
      <c r="AF110"/>
    </row>
    <row r="111" spans="3:32" ht="0" hidden="1" customHeight="1" x14ac:dyDescent="0.25">
      <c r="C111"/>
      <c r="D111"/>
      <c r="E111"/>
      <c r="F111"/>
      <c r="G111"/>
      <c r="H111"/>
      <c r="I111"/>
      <c r="J111"/>
      <c r="K111"/>
      <c r="L111"/>
      <c r="M111"/>
      <c r="N111"/>
      <c r="O111"/>
      <c r="P111"/>
      <c r="Q111"/>
      <c r="R111"/>
      <c r="S111"/>
      <c r="T111"/>
      <c r="U111"/>
      <c r="V111"/>
      <c r="W111"/>
      <c r="X111"/>
      <c r="Y111"/>
      <c r="Z111"/>
      <c r="AA111"/>
      <c r="AB111"/>
      <c r="AC111"/>
      <c r="AD111"/>
      <c r="AE111"/>
      <c r="AF111"/>
    </row>
    <row r="112" spans="3:32" ht="0" hidden="1" customHeight="1" x14ac:dyDescent="0.25">
      <c r="C112"/>
      <c r="D112"/>
      <c r="E112"/>
      <c r="F112"/>
      <c r="G112"/>
      <c r="H112"/>
      <c r="I112"/>
      <c r="J112"/>
      <c r="K112"/>
      <c r="L112"/>
      <c r="M112"/>
      <c r="N112"/>
      <c r="O112"/>
      <c r="P112"/>
      <c r="Q112"/>
      <c r="R112"/>
      <c r="S112"/>
      <c r="T112"/>
      <c r="U112"/>
      <c r="V112"/>
      <c r="W112"/>
      <c r="X112"/>
      <c r="Y112"/>
      <c r="Z112"/>
      <c r="AA112"/>
      <c r="AB112"/>
      <c r="AC112"/>
      <c r="AD112"/>
      <c r="AE112"/>
      <c r="AF112"/>
    </row>
    <row r="113" customFormat="1" ht="0" hidden="1" customHeight="1" x14ac:dyDescent="0.25"/>
  </sheetData>
  <pageMargins left="0" right="0" top="0.74803149606299213" bottom="0.74803149606299213" header="0.31496062992125984" footer="0.31496062992125984"/>
  <pageSetup scale="6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17</v>
      </c>
      <c r="C10" s="12">
        <v>0</v>
      </c>
      <c r="D10" s="4">
        <v>1</v>
      </c>
      <c r="E10" s="4">
        <v>2</v>
      </c>
      <c r="F10" s="4">
        <v>3</v>
      </c>
      <c r="G10" s="4">
        <v>4</v>
      </c>
      <c r="H10" s="4">
        <v>5</v>
      </c>
      <c r="I10" s="4">
        <v>6</v>
      </c>
      <c r="J10" s="1"/>
      <c r="K10" s="1"/>
      <c r="L10" s="14" t="s">
        <v>17</v>
      </c>
      <c r="M10" s="4">
        <v>0</v>
      </c>
      <c r="N10" s="4">
        <v>1</v>
      </c>
      <c r="O10" s="4">
        <v>2</v>
      </c>
      <c r="P10" s="4">
        <v>3</v>
      </c>
      <c r="Q10" s="4">
        <v>4</v>
      </c>
      <c r="R10" s="4">
        <v>5</v>
      </c>
      <c r="S10" s="4">
        <v>6</v>
      </c>
      <c r="T10" s="1"/>
      <c r="U10" s="1"/>
      <c r="V10" s="14" t="s">
        <v>17</v>
      </c>
      <c r="W10" s="4">
        <v>0</v>
      </c>
      <c r="X10" s="4">
        <v>1</v>
      </c>
      <c r="Y10" s="4">
        <v>2</v>
      </c>
      <c r="Z10" s="4">
        <v>3</v>
      </c>
      <c r="AA10" s="4">
        <v>4</v>
      </c>
      <c r="AB10" s="4">
        <v>5</v>
      </c>
      <c r="AC10" s="4">
        <v>6</v>
      </c>
      <c r="AD10" s="1"/>
      <c r="AE10" s="1"/>
      <c r="AF10" s="14" t="s">
        <v>17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2.37</v>
      </c>
      <c r="S11" s="82">
        <v>12.13</v>
      </c>
      <c r="T11" s="1"/>
      <c r="U11" s="141" t="s">
        <v>103</v>
      </c>
      <c r="V11" s="5">
        <v>1</v>
      </c>
      <c r="W11" s="82">
        <v>0</v>
      </c>
      <c r="X11" s="82">
        <v>0.03</v>
      </c>
      <c r="Y11" s="82">
        <v>0.15</v>
      </c>
      <c r="Z11" s="82">
        <v>0.87</v>
      </c>
      <c r="AA11" s="82">
        <v>2</v>
      </c>
      <c r="AB11" s="82">
        <v>5.1100000000000003</v>
      </c>
      <c r="AC11" s="82">
        <v>12.13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2.35</v>
      </c>
      <c r="S12" s="83">
        <v>9.75</v>
      </c>
      <c r="T12" s="1"/>
      <c r="U12" s="1"/>
      <c r="V12" s="7">
        <v>2</v>
      </c>
      <c r="W12" s="83">
        <v>0.01</v>
      </c>
      <c r="X12" s="83">
        <v>0.05</v>
      </c>
      <c r="Y12" s="83">
        <v>0.13</v>
      </c>
      <c r="Z12" s="83">
        <v>0.86</v>
      </c>
      <c r="AA12" s="83">
        <v>1.99</v>
      </c>
      <c r="AB12" s="83">
        <v>5.0999999999999996</v>
      </c>
      <c r="AC12" s="83">
        <v>9.75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0.78</v>
      </c>
      <c r="R13" s="83">
        <v>2.29</v>
      </c>
      <c r="S13" s="83">
        <v>7.94</v>
      </c>
      <c r="T13" s="1"/>
      <c r="U13" s="1"/>
      <c r="V13" s="7">
        <v>3</v>
      </c>
      <c r="W13" s="83">
        <v>0.02</v>
      </c>
      <c r="X13" s="83">
        <v>0.05</v>
      </c>
      <c r="Y13" s="83">
        <v>0.13</v>
      </c>
      <c r="Z13" s="83">
        <v>0.78</v>
      </c>
      <c r="AA13" s="83">
        <v>1.94</v>
      </c>
      <c r="AB13" s="83">
        <v>5.05</v>
      </c>
      <c r="AC13" s="83">
        <v>7.94</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0.18</v>
      </c>
      <c r="Q14" s="83">
        <v>0.81</v>
      </c>
      <c r="R14" s="83">
        <v>2.21</v>
      </c>
      <c r="S14" s="83">
        <v>6.57</v>
      </c>
      <c r="T14" s="1"/>
      <c r="U14" s="1"/>
      <c r="V14" s="7">
        <v>4</v>
      </c>
      <c r="W14" s="83">
        <v>0.02</v>
      </c>
      <c r="X14" s="83">
        <v>0.06</v>
      </c>
      <c r="Y14" s="83">
        <v>0.15</v>
      </c>
      <c r="Z14" s="83">
        <v>0.79</v>
      </c>
      <c r="AA14" s="83">
        <v>1.92</v>
      </c>
      <c r="AB14" s="83">
        <v>5.03</v>
      </c>
      <c r="AC14" s="83">
        <v>6.57</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0.83</v>
      </c>
      <c r="R15" s="83">
        <v>2.12</v>
      </c>
      <c r="S15" s="83">
        <v>5.52</v>
      </c>
      <c r="T15" s="1"/>
      <c r="U15" s="1"/>
      <c r="V15" s="7">
        <v>5</v>
      </c>
      <c r="W15" s="83">
        <v>0.04</v>
      </c>
      <c r="X15" s="83">
        <v>7.0000000000000007E-2</v>
      </c>
      <c r="Y15" s="83">
        <v>0.19</v>
      </c>
      <c r="Z15" s="83">
        <v>0.82</v>
      </c>
      <c r="AA15" s="83">
        <v>1.91</v>
      </c>
      <c r="AB15" s="83">
        <v>5.0199999999999996</v>
      </c>
      <c r="AC15" s="83">
        <v>5.52</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0.84</v>
      </c>
      <c r="R16" s="83">
        <v>2.02</v>
      </c>
      <c r="S16" s="83">
        <v>4.7</v>
      </c>
      <c r="T16" s="1"/>
      <c r="U16" s="1"/>
      <c r="V16" s="7">
        <v>6</v>
      </c>
      <c r="W16" s="83">
        <v>0.04</v>
      </c>
      <c r="X16" s="83">
        <v>7.0000000000000007E-2</v>
      </c>
      <c r="Y16" s="83">
        <v>0.22</v>
      </c>
      <c r="Z16" s="83">
        <v>0.86</v>
      </c>
      <c r="AA16" s="83">
        <v>1.9</v>
      </c>
      <c r="AB16" s="83">
        <v>5.0199999999999996</v>
      </c>
      <c r="AC16" s="83">
        <v>5.0199999999999996</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1.92</v>
      </c>
      <c r="S17" s="83">
        <v>4.0599999999999996</v>
      </c>
      <c r="T17" s="1"/>
      <c r="U17" s="1"/>
      <c r="V17" s="7">
        <v>7</v>
      </c>
      <c r="W17" s="83">
        <v>0.05</v>
      </c>
      <c r="X17" s="83">
        <v>0.09</v>
      </c>
      <c r="Y17" s="83">
        <v>0.24</v>
      </c>
      <c r="Z17" s="83">
        <v>0.88</v>
      </c>
      <c r="AA17" s="83">
        <v>1.9</v>
      </c>
      <c r="AB17" s="83">
        <v>5.01</v>
      </c>
      <c r="AC17" s="83">
        <v>5.01</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0.83</v>
      </c>
      <c r="R18" s="83">
        <v>1.82</v>
      </c>
      <c r="S18" s="83">
        <v>3.54</v>
      </c>
      <c r="T18" s="1"/>
      <c r="U18" s="1"/>
      <c r="V18" s="7">
        <v>8</v>
      </c>
      <c r="W18" s="83">
        <v>0.06</v>
      </c>
      <c r="X18" s="83">
        <v>0.09</v>
      </c>
      <c r="Y18" s="83">
        <v>0.23</v>
      </c>
      <c r="Z18" s="83">
        <v>0.87</v>
      </c>
      <c r="AA18" s="83">
        <v>1.9</v>
      </c>
      <c r="AB18" s="83">
        <v>5.01</v>
      </c>
      <c r="AC18" s="83">
        <v>5.01</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0.82</v>
      </c>
      <c r="R19" s="83">
        <v>1.73</v>
      </c>
      <c r="S19" s="83">
        <v>3.11</v>
      </c>
      <c r="T19" s="1"/>
      <c r="U19" s="1"/>
      <c r="V19" s="7">
        <v>9</v>
      </c>
      <c r="W19" s="83">
        <v>7.0000000000000007E-2</v>
      </c>
      <c r="X19" s="83">
        <v>0.1</v>
      </c>
      <c r="Y19" s="83">
        <v>0.23</v>
      </c>
      <c r="Z19" s="83">
        <v>0.86</v>
      </c>
      <c r="AA19" s="83">
        <v>1.9</v>
      </c>
      <c r="AB19" s="83">
        <v>5.01</v>
      </c>
      <c r="AC19" s="83">
        <v>5.01</v>
      </c>
      <c r="AD19" s="1"/>
      <c r="AE19" s="1"/>
      <c r="AF19" s="7">
        <v>9</v>
      </c>
      <c r="AG19" s="83">
        <v>0.03</v>
      </c>
      <c r="AH19" s="83">
        <v>0.05</v>
      </c>
      <c r="AI19" s="83">
        <v>0.09</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0.81</v>
      </c>
      <c r="R20" s="83">
        <v>1.63</v>
      </c>
      <c r="S20" s="83">
        <v>2.76</v>
      </c>
      <c r="T20" s="1"/>
      <c r="U20" s="1"/>
      <c r="V20" s="7">
        <v>10</v>
      </c>
      <c r="W20" s="83">
        <v>0.08</v>
      </c>
      <c r="X20" s="83">
        <v>0.11</v>
      </c>
      <c r="Y20" s="83">
        <v>0.24</v>
      </c>
      <c r="Z20" s="83">
        <v>0.86</v>
      </c>
      <c r="AA20" s="83">
        <v>1.9</v>
      </c>
      <c r="AB20" s="83">
        <v>5.01</v>
      </c>
      <c r="AC20" s="83">
        <v>5.01</v>
      </c>
      <c r="AD20" s="1"/>
      <c r="AE20" s="1"/>
      <c r="AF20" s="7">
        <v>10</v>
      </c>
      <c r="AG20" s="83">
        <v>0.04</v>
      </c>
      <c r="AH20" s="83">
        <v>0.06</v>
      </c>
      <c r="AI20" s="83">
        <v>0.1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0.8</v>
      </c>
      <c r="R21" s="83">
        <v>1.55</v>
      </c>
      <c r="S21" s="83">
        <v>2.4700000000000002</v>
      </c>
      <c r="T21" s="1"/>
      <c r="U21" s="1"/>
      <c r="V21" s="7">
        <v>11</v>
      </c>
      <c r="W21" s="83">
        <v>0.08</v>
      </c>
      <c r="X21" s="83">
        <v>0.11</v>
      </c>
      <c r="Y21" s="83">
        <v>0.24</v>
      </c>
      <c r="Z21" s="83">
        <v>0.86</v>
      </c>
      <c r="AA21" s="83">
        <v>1.9</v>
      </c>
      <c r="AB21" s="83">
        <v>5.01</v>
      </c>
      <c r="AC21" s="83">
        <v>5.01</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1.46</v>
      </c>
      <c r="S22" s="83">
        <v>2.2200000000000002</v>
      </c>
      <c r="T22" s="1"/>
      <c r="U22" s="1"/>
      <c r="V22" s="7">
        <v>12</v>
      </c>
      <c r="W22" s="83">
        <v>0.09</v>
      </c>
      <c r="X22" s="83">
        <v>0.13</v>
      </c>
      <c r="Y22" s="83">
        <v>0.24</v>
      </c>
      <c r="Z22" s="83">
        <v>0.87</v>
      </c>
      <c r="AA22" s="83">
        <v>1.9</v>
      </c>
      <c r="AB22" s="83">
        <v>5.0199999999999996</v>
      </c>
      <c r="AC22" s="83">
        <v>5.0199999999999996</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0.24</v>
      </c>
      <c r="Q23" s="83">
        <v>0.76</v>
      </c>
      <c r="R23" s="83">
        <v>1.38</v>
      </c>
      <c r="S23" s="83">
        <v>2</v>
      </c>
      <c r="T23" s="1"/>
      <c r="U23" s="1"/>
      <c r="V23" s="7">
        <v>13</v>
      </c>
      <c r="W23" s="83">
        <v>0.1</v>
      </c>
      <c r="X23" s="83">
        <v>0.13</v>
      </c>
      <c r="Y23" s="83">
        <v>0.24</v>
      </c>
      <c r="Z23" s="83">
        <v>0.87</v>
      </c>
      <c r="AA23" s="83">
        <v>1.91</v>
      </c>
      <c r="AB23" s="83">
        <v>5.0199999999999996</v>
      </c>
      <c r="AC23" s="83">
        <v>5.0199999999999996</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1.31</v>
      </c>
      <c r="S24" s="83">
        <v>1.82</v>
      </c>
      <c r="T24" s="1"/>
      <c r="U24" s="1"/>
      <c r="V24" s="7">
        <v>14</v>
      </c>
      <c r="W24" s="83">
        <v>0.1</v>
      </c>
      <c r="X24" s="83">
        <v>0.14000000000000001</v>
      </c>
      <c r="Y24" s="83">
        <v>0.25</v>
      </c>
      <c r="Z24" s="83">
        <v>0.87</v>
      </c>
      <c r="AA24" s="83">
        <v>1.91</v>
      </c>
      <c r="AB24" s="83">
        <v>5.0199999999999996</v>
      </c>
      <c r="AC24" s="83">
        <v>5.0199999999999996</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1.24</v>
      </c>
      <c r="S25" s="83">
        <v>1.65</v>
      </c>
      <c r="T25" s="1"/>
      <c r="U25" s="1"/>
      <c r="V25" s="7">
        <v>15</v>
      </c>
      <c r="W25" s="83">
        <v>0.12</v>
      </c>
      <c r="X25" s="83">
        <v>0.14000000000000001</v>
      </c>
      <c r="Y25" s="83">
        <v>0.26</v>
      </c>
      <c r="Z25" s="83">
        <v>0.87</v>
      </c>
      <c r="AA25" s="83">
        <v>1.91</v>
      </c>
      <c r="AB25" s="83">
        <v>5.0199999999999996</v>
      </c>
      <c r="AC25" s="83">
        <v>5.0199999999999996</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1.17</v>
      </c>
      <c r="S26" s="83">
        <v>1.51</v>
      </c>
      <c r="T26" s="1"/>
      <c r="U26" s="1"/>
      <c r="V26" s="7">
        <v>16</v>
      </c>
      <c r="W26" s="83">
        <v>0.12</v>
      </c>
      <c r="X26" s="83">
        <v>0.16</v>
      </c>
      <c r="Y26" s="83">
        <v>0.27</v>
      </c>
      <c r="Z26" s="83">
        <v>0.87</v>
      </c>
      <c r="AA26" s="83">
        <v>1.91</v>
      </c>
      <c r="AB26" s="83">
        <v>5.0199999999999996</v>
      </c>
      <c r="AC26" s="83">
        <v>5.0199999999999996</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1.1000000000000001</v>
      </c>
      <c r="S27" s="83">
        <v>1.38</v>
      </c>
      <c r="T27" s="1"/>
      <c r="U27" s="1"/>
      <c r="V27" s="7">
        <v>17</v>
      </c>
      <c r="W27" s="83">
        <v>0.13</v>
      </c>
      <c r="X27" s="83">
        <v>0.16</v>
      </c>
      <c r="Y27" s="83">
        <v>0.28999999999999998</v>
      </c>
      <c r="Z27" s="83">
        <v>0.88</v>
      </c>
      <c r="AA27" s="83">
        <v>1.92</v>
      </c>
      <c r="AB27" s="83">
        <v>5.03</v>
      </c>
      <c r="AC27" s="83">
        <v>5.03</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1.05</v>
      </c>
      <c r="S28" s="83">
        <v>1.27</v>
      </c>
      <c r="T28" s="1"/>
      <c r="U28" s="1"/>
      <c r="V28" s="7">
        <v>18</v>
      </c>
      <c r="W28" s="83">
        <v>0.14000000000000001</v>
      </c>
      <c r="X28" s="83">
        <v>0.17</v>
      </c>
      <c r="Y28" s="83">
        <v>0.3</v>
      </c>
      <c r="Z28" s="83">
        <v>0.88</v>
      </c>
      <c r="AA28" s="83">
        <v>1.92</v>
      </c>
      <c r="AB28" s="83">
        <v>5.03</v>
      </c>
      <c r="AC28" s="83">
        <v>5.03</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0.99</v>
      </c>
      <c r="S29" s="83">
        <v>1.17</v>
      </c>
      <c r="T29" s="1"/>
      <c r="U29" s="1"/>
      <c r="V29" s="7">
        <v>19</v>
      </c>
      <c r="W29" s="83">
        <v>0.14000000000000001</v>
      </c>
      <c r="X29" s="83">
        <v>0.18</v>
      </c>
      <c r="Y29" s="83">
        <v>0.31</v>
      </c>
      <c r="Z29" s="83">
        <v>0.89</v>
      </c>
      <c r="AA29" s="83">
        <v>1.93</v>
      </c>
      <c r="AB29" s="83">
        <v>5.04</v>
      </c>
      <c r="AC29" s="83">
        <v>5.04</v>
      </c>
      <c r="AD29" s="1"/>
      <c r="AE29" s="1"/>
      <c r="AF29" s="7">
        <v>19</v>
      </c>
      <c r="AG29" s="83">
        <v>0.09</v>
      </c>
      <c r="AH29" s="83">
        <v>0.11</v>
      </c>
      <c r="AI29" s="83">
        <v>0.2</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0.62</v>
      </c>
      <c r="R30" s="83">
        <v>0.94</v>
      </c>
      <c r="S30" s="83">
        <v>1.08</v>
      </c>
      <c r="T30" s="1"/>
      <c r="U30" s="1"/>
      <c r="V30" s="7">
        <v>20</v>
      </c>
      <c r="W30" s="83">
        <v>0.15</v>
      </c>
      <c r="X30" s="83">
        <v>0.18</v>
      </c>
      <c r="Y30" s="83">
        <v>0.32</v>
      </c>
      <c r="Z30" s="83">
        <v>0.89</v>
      </c>
      <c r="AA30" s="83">
        <v>1.93</v>
      </c>
      <c r="AB30" s="83">
        <v>5.04</v>
      </c>
      <c r="AC30" s="83">
        <v>5.04</v>
      </c>
      <c r="AD30" s="1"/>
      <c r="AE30" s="1"/>
      <c r="AF30" s="7">
        <v>20</v>
      </c>
      <c r="AG30" s="83">
        <v>0.1</v>
      </c>
      <c r="AH30" s="83">
        <v>0.11</v>
      </c>
      <c r="AI30" s="83">
        <v>0.21</v>
      </c>
      <c r="AJ30" s="83">
        <v>0.22</v>
      </c>
      <c r="AK30" s="83">
        <v>0.48</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0.05</v>
      </c>
      <c r="N31" s="83">
        <v>0.08</v>
      </c>
      <c r="O31" s="83">
        <v>0.12</v>
      </c>
      <c r="P31" s="83">
        <v>0.25</v>
      </c>
      <c r="Q31" s="83">
        <v>0.6</v>
      </c>
      <c r="R31" s="83">
        <v>0.89</v>
      </c>
      <c r="S31" s="83">
        <v>1</v>
      </c>
      <c r="T31" s="1"/>
      <c r="U31" s="1"/>
      <c r="V31" s="7">
        <v>21</v>
      </c>
      <c r="W31" s="83">
        <v>0.15</v>
      </c>
      <c r="X31" s="83">
        <v>0.2</v>
      </c>
      <c r="Y31" s="83">
        <v>0.34</v>
      </c>
      <c r="Z31" s="83">
        <v>0.9</v>
      </c>
      <c r="AA31" s="83">
        <v>1.94</v>
      </c>
      <c r="AB31" s="83">
        <v>5.05</v>
      </c>
      <c r="AC31" s="83">
        <v>5.05</v>
      </c>
      <c r="AD31" s="1"/>
      <c r="AE31" s="1"/>
      <c r="AF31" s="7">
        <v>21</v>
      </c>
      <c r="AG31" s="83">
        <v>0.1</v>
      </c>
      <c r="AH31" s="83">
        <v>0.12</v>
      </c>
      <c r="AI31" s="83">
        <v>0.22</v>
      </c>
      <c r="AJ31" s="83">
        <v>0.24</v>
      </c>
      <c r="AK31" s="83">
        <v>0.5</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0.84</v>
      </c>
      <c r="S32" s="83">
        <v>0.92</v>
      </c>
      <c r="T32" s="1"/>
      <c r="U32" s="1"/>
      <c r="V32" s="7">
        <v>22</v>
      </c>
      <c r="W32" s="83">
        <v>0.17</v>
      </c>
      <c r="X32" s="83">
        <v>0.2</v>
      </c>
      <c r="Y32" s="83">
        <v>0.35</v>
      </c>
      <c r="Z32" s="83">
        <v>0.9</v>
      </c>
      <c r="AA32" s="83">
        <v>1.94</v>
      </c>
      <c r="AB32" s="83">
        <v>5.05</v>
      </c>
      <c r="AC32" s="83">
        <v>5.05</v>
      </c>
      <c r="AD32" s="1"/>
      <c r="AE32" s="1"/>
      <c r="AF32" s="7">
        <v>22</v>
      </c>
      <c r="AG32" s="83">
        <v>0.11</v>
      </c>
      <c r="AH32" s="83">
        <v>0.12</v>
      </c>
      <c r="AI32" s="83">
        <v>0.23</v>
      </c>
      <c r="AJ32" s="83">
        <v>0.25</v>
      </c>
      <c r="AK32" s="83">
        <v>0.52</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0.8</v>
      </c>
      <c r="S33" s="83">
        <v>0.86</v>
      </c>
      <c r="T33" s="1"/>
      <c r="U33" s="1"/>
      <c r="V33" s="7">
        <v>23</v>
      </c>
      <c r="W33" s="83">
        <v>0.17</v>
      </c>
      <c r="X33" s="83">
        <v>0.21</v>
      </c>
      <c r="Y33" s="83">
        <v>0.36</v>
      </c>
      <c r="Z33" s="83">
        <v>0.91</v>
      </c>
      <c r="AA33" s="83">
        <v>1.94</v>
      </c>
      <c r="AB33" s="83">
        <v>5.05</v>
      </c>
      <c r="AC33" s="83">
        <v>5.05</v>
      </c>
      <c r="AD33" s="1"/>
      <c r="AE33" s="1"/>
      <c r="AF33" s="7">
        <v>23</v>
      </c>
      <c r="AG33" s="83">
        <v>0.11</v>
      </c>
      <c r="AH33" s="83">
        <v>0.13</v>
      </c>
      <c r="AI33" s="83">
        <v>0.24</v>
      </c>
      <c r="AJ33" s="83">
        <v>0.26</v>
      </c>
      <c r="AK33" s="83">
        <v>0.54</v>
      </c>
      <c r="AL33" s="83">
        <v>0.2</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0.54</v>
      </c>
      <c r="R34" s="83">
        <v>0.75</v>
      </c>
      <c r="S34" s="83">
        <v>0.8</v>
      </c>
      <c r="T34" s="1"/>
      <c r="U34" s="1"/>
      <c r="V34" s="7">
        <v>24</v>
      </c>
      <c r="W34" s="83">
        <v>0.18</v>
      </c>
      <c r="X34" s="83">
        <v>0.21</v>
      </c>
      <c r="Y34" s="83">
        <v>0.37</v>
      </c>
      <c r="Z34" s="83">
        <v>0.91</v>
      </c>
      <c r="AA34" s="83">
        <v>1.95</v>
      </c>
      <c r="AB34" s="83">
        <v>5.0599999999999996</v>
      </c>
      <c r="AC34" s="83">
        <v>5.0599999999999996</v>
      </c>
      <c r="AD34" s="1"/>
      <c r="AE34" s="1"/>
      <c r="AF34" s="7">
        <v>24</v>
      </c>
      <c r="AG34" s="83">
        <v>0.12</v>
      </c>
      <c r="AH34" s="83">
        <v>0.13</v>
      </c>
      <c r="AI34" s="83">
        <v>0.25</v>
      </c>
      <c r="AJ34" s="83">
        <v>0.27</v>
      </c>
      <c r="AK34" s="83">
        <v>0.56000000000000005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0.24</v>
      </c>
      <c r="Q35" s="83">
        <v>0.52</v>
      </c>
      <c r="R35" s="83">
        <v>0.72</v>
      </c>
      <c r="S35" s="83">
        <v>0.74</v>
      </c>
      <c r="T35" s="1"/>
      <c r="U35" s="1"/>
      <c r="V35" s="7">
        <v>25</v>
      </c>
      <c r="W35" s="83">
        <v>0.18</v>
      </c>
      <c r="X35" s="83">
        <v>0.22</v>
      </c>
      <c r="Y35" s="83">
        <v>0.38</v>
      </c>
      <c r="Z35" s="83">
        <v>0.91</v>
      </c>
      <c r="AA35" s="83">
        <v>1.95</v>
      </c>
      <c r="AB35" s="83">
        <v>5.0599999999999996</v>
      </c>
      <c r="AC35" s="83">
        <v>5.0599999999999996</v>
      </c>
      <c r="AD35" s="1"/>
      <c r="AE35" s="1"/>
      <c r="AF35" s="7">
        <v>25</v>
      </c>
      <c r="AG35" s="83">
        <v>0.12</v>
      </c>
      <c r="AH35" s="83">
        <v>0.14000000000000001</v>
      </c>
      <c r="AI35" s="83">
        <v>0.26</v>
      </c>
      <c r="AJ35" s="83">
        <v>0.28999999999999998</v>
      </c>
      <c r="AK35" s="83">
        <v>0.57999999999999996</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0.12</v>
      </c>
      <c r="P36" s="83">
        <v>0.24</v>
      </c>
      <c r="Q36" s="83">
        <v>0.5</v>
      </c>
      <c r="R36" s="83">
        <v>0.68</v>
      </c>
      <c r="S36" s="83">
        <v>0.69</v>
      </c>
      <c r="T36" s="1"/>
      <c r="U36" s="1"/>
      <c r="V36" s="7">
        <v>26</v>
      </c>
      <c r="W36" s="83">
        <v>0.19</v>
      </c>
      <c r="X36" s="83">
        <v>0.23</v>
      </c>
      <c r="Y36" s="83">
        <v>0.39</v>
      </c>
      <c r="Z36" s="83">
        <v>0.91</v>
      </c>
      <c r="AA36" s="83">
        <v>1.95</v>
      </c>
      <c r="AB36" s="83">
        <v>5.0599999999999996</v>
      </c>
      <c r="AC36" s="83">
        <v>5.0599999999999996</v>
      </c>
      <c r="AD36" s="1"/>
      <c r="AE36" s="1"/>
      <c r="AF36" s="7">
        <v>26</v>
      </c>
      <c r="AG36" s="83">
        <v>0.13</v>
      </c>
      <c r="AH36" s="83">
        <v>0.14000000000000001</v>
      </c>
      <c r="AI36" s="83">
        <v>0.27</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0.48</v>
      </c>
      <c r="R37" s="83">
        <v>0.64</v>
      </c>
      <c r="S37" s="83">
        <v>0.65</v>
      </c>
      <c r="T37" s="1"/>
      <c r="U37" s="1"/>
      <c r="V37" s="7">
        <v>27</v>
      </c>
      <c r="W37" s="83">
        <v>0.19</v>
      </c>
      <c r="X37" s="83">
        <v>0.24</v>
      </c>
      <c r="Y37" s="83">
        <v>0.41</v>
      </c>
      <c r="Z37" s="83">
        <v>0.91</v>
      </c>
      <c r="AA37" s="83">
        <v>1.95</v>
      </c>
      <c r="AB37" s="83">
        <v>5.0599999999999996</v>
      </c>
      <c r="AC37" s="83">
        <v>5.0599999999999996</v>
      </c>
      <c r="AD37" s="1"/>
      <c r="AE37" s="1"/>
      <c r="AF37" s="7">
        <v>27</v>
      </c>
      <c r="AG37" s="83">
        <v>0.13</v>
      </c>
      <c r="AH37" s="83">
        <v>0.15</v>
      </c>
      <c r="AI37" s="83">
        <v>0.28000000000000003</v>
      </c>
      <c r="AJ37" s="83">
        <v>0.31</v>
      </c>
      <c r="AK37" s="83">
        <v>0.62</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0.61</v>
      </c>
      <c r="S38" s="83">
        <v>0.6</v>
      </c>
      <c r="T38" s="1"/>
      <c r="U38" s="1"/>
      <c r="V38" s="7">
        <v>28</v>
      </c>
      <c r="W38" s="83">
        <v>0.21</v>
      </c>
      <c r="X38" s="83">
        <v>0.25</v>
      </c>
      <c r="Y38" s="83">
        <v>0.42</v>
      </c>
      <c r="Z38" s="83">
        <v>0.91</v>
      </c>
      <c r="AA38" s="83">
        <v>1.95</v>
      </c>
      <c r="AB38" s="83">
        <v>5.0599999999999996</v>
      </c>
      <c r="AC38" s="83">
        <v>5.0599999999999996</v>
      </c>
      <c r="AD38" s="1"/>
      <c r="AE38" s="1"/>
      <c r="AF38" s="7">
        <v>28</v>
      </c>
      <c r="AG38" s="83">
        <v>0.14000000000000001</v>
      </c>
      <c r="AH38" s="83">
        <v>0.16</v>
      </c>
      <c r="AI38" s="83">
        <v>0.28999999999999998</v>
      </c>
      <c r="AJ38" s="83">
        <v>0.33</v>
      </c>
      <c r="AK38" s="83">
        <v>0.63</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0.45</v>
      </c>
      <c r="R39" s="83">
        <v>0.57999999999999996</v>
      </c>
      <c r="S39" s="83">
        <v>0.56999999999999995</v>
      </c>
      <c r="T39" s="1"/>
      <c r="U39" s="1"/>
      <c r="V39" s="7">
        <v>29</v>
      </c>
      <c r="W39" s="83">
        <v>0.21</v>
      </c>
      <c r="X39" s="83">
        <v>0.25</v>
      </c>
      <c r="Y39" s="83">
        <v>0.43</v>
      </c>
      <c r="Z39" s="83">
        <v>0.91</v>
      </c>
      <c r="AA39" s="83">
        <v>1.95</v>
      </c>
      <c r="AB39" s="83">
        <v>5.0599999999999996</v>
      </c>
      <c r="AC39" s="83">
        <v>5.0599999999999996</v>
      </c>
      <c r="AD39" s="1"/>
      <c r="AE39" s="1"/>
      <c r="AF39" s="7">
        <v>29</v>
      </c>
      <c r="AG39" s="83">
        <v>0.14000000000000001</v>
      </c>
      <c r="AH39" s="83">
        <v>0.16</v>
      </c>
      <c r="AI39" s="83">
        <v>0.3</v>
      </c>
      <c r="AJ39" s="83">
        <v>0.34</v>
      </c>
      <c r="AK39" s="83">
        <v>0.65</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0.23</v>
      </c>
      <c r="Q40" s="84">
        <v>0.44</v>
      </c>
      <c r="R40" s="84">
        <v>0.55000000000000004</v>
      </c>
      <c r="S40" s="84">
        <v>0.53</v>
      </c>
      <c r="T40" s="1"/>
      <c r="U40" s="1"/>
      <c r="V40" s="9">
        <v>30</v>
      </c>
      <c r="W40" s="84">
        <v>0.22</v>
      </c>
      <c r="X40" s="84">
        <v>0.26</v>
      </c>
      <c r="Y40" s="84">
        <v>0.44</v>
      </c>
      <c r="Z40" s="84">
        <v>0.91</v>
      </c>
      <c r="AA40" s="84">
        <v>1.95</v>
      </c>
      <c r="AB40" s="84">
        <v>5.0599999999999996</v>
      </c>
      <c r="AC40" s="84">
        <v>5.0599999999999996</v>
      </c>
      <c r="AD40" s="1"/>
      <c r="AE40" s="1"/>
      <c r="AF40" s="9">
        <v>30</v>
      </c>
      <c r="AG40" s="84">
        <v>0.15</v>
      </c>
      <c r="AH40" s="84">
        <v>0.17</v>
      </c>
      <c r="AI40" s="84">
        <v>0.31</v>
      </c>
      <c r="AJ40" s="84">
        <v>0.35</v>
      </c>
      <c r="AK40" s="84">
        <v>0.66</v>
      </c>
      <c r="AL40" s="84">
        <v>0.31</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17</v>
      </c>
      <c r="C50" s="12">
        <v>0</v>
      </c>
      <c r="D50" s="4">
        <v>1</v>
      </c>
      <c r="E50" s="4">
        <v>2</v>
      </c>
      <c r="F50" s="4">
        <v>3</v>
      </c>
      <c r="G50" s="4">
        <v>4</v>
      </c>
      <c r="H50" s="4">
        <v>5</v>
      </c>
      <c r="I50" s="4">
        <v>6</v>
      </c>
      <c r="J50" s="1"/>
      <c r="K50" s="1"/>
      <c r="L50" s="14" t="s">
        <v>17</v>
      </c>
      <c r="M50" s="4">
        <v>0</v>
      </c>
      <c r="N50" s="4">
        <v>1</v>
      </c>
      <c r="O50" s="4">
        <v>2</v>
      </c>
      <c r="P50" s="4">
        <v>3</v>
      </c>
      <c r="Q50" s="4">
        <v>4</v>
      </c>
      <c r="R50" s="4">
        <v>5</v>
      </c>
      <c r="S50" s="4">
        <v>6</v>
      </c>
      <c r="T50" s="1"/>
      <c r="U50" s="1"/>
      <c r="V50" s="14" t="s">
        <v>17</v>
      </c>
      <c r="W50" s="4">
        <v>0</v>
      </c>
      <c r="X50" s="4">
        <v>1</v>
      </c>
      <c r="Y50" s="4">
        <v>2</v>
      </c>
      <c r="Z50" s="4">
        <v>3</v>
      </c>
      <c r="AA50" s="4">
        <v>4</v>
      </c>
      <c r="AB50" s="4">
        <v>5</v>
      </c>
      <c r="AC50" s="4">
        <v>6</v>
      </c>
      <c r="AD50" s="1"/>
      <c r="AE50" s="1"/>
      <c r="AF50" s="14" t="s">
        <v>17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0.5</v>
      </c>
      <c r="R51" s="82">
        <v>3.02</v>
      </c>
      <c r="S51" s="82">
        <v>31.96</v>
      </c>
      <c r="T51" s="1"/>
      <c r="U51" s="140" t="s">
        <v>103</v>
      </c>
      <c r="V51" s="5">
        <v>1</v>
      </c>
      <c r="W51" s="82">
        <v>0</v>
      </c>
      <c r="X51" s="82">
        <v>0</v>
      </c>
      <c r="Y51" s="82">
        <v>0.03</v>
      </c>
      <c r="Z51" s="82">
        <v>0.14000000000000001</v>
      </c>
      <c r="AA51" s="82">
        <v>1.33</v>
      </c>
      <c r="AB51" s="82">
        <v>3.02</v>
      </c>
      <c r="AC51" s="82">
        <v>31.96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3.46</v>
      </c>
      <c r="S52" s="83">
        <v>23.71</v>
      </c>
      <c r="T52" s="1"/>
      <c r="U52" s="1"/>
      <c r="V52" s="7">
        <v>2</v>
      </c>
      <c r="W52" s="83">
        <v>0</v>
      </c>
      <c r="X52" s="83">
        <v>0.01</v>
      </c>
      <c r="Y52" s="83">
        <v>0.06</v>
      </c>
      <c r="Z52" s="83">
        <v>0.14000000000000001</v>
      </c>
      <c r="AA52" s="83">
        <v>1.31</v>
      </c>
      <c r="AB52" s="83">
        <v>3.46</v>
      </c>
      <c r="AC52" s="83">
        <v>23.71</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3.62</v>
      </c>
      <c r="S53" s="83">
        <v>17.82</v>
      </c>
      <c r="T53" s="1"/>
      <c r="U53" s="1"/>
      <c r="V53" s="7">
        <v>3</v>
      </c>
      <c r="W53" s="83">
        <v>0.01</v>
      </c>
      <c r="X53" s="83">
        <v>0.01</v>
      </c>
      <c r="Y53" s="83">
        <v>0.09</v>
      </c>
      <c r="Z53" s="83">
        <v>0.17</v>
      </c>
      <c r="AA53" s="83">
        <v>1.25</v>
      </c>
      <c r="AB53" s="83">
        <v>3.62</v>
      </c>
      <c r="AC53" s="83">
        <v>17.82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3.63</v>
      </c>
      <c r="S54" s="83">
        <v>13.72</v>
      </c>
      <c r="T54" s="1"/>
      <c r="U54" s="1"/>
      <c r="V54" s="7">
        <v>4</v>
      </c>
      <c r="W54" s="83">
        <v>0.01</v>
      </c>
      <c r="X54" s="83">
        <v>0.03</v>
      </c>
      <c r="Y54" s="83">
        <v>0.11</v>
      </c>
      <c r="Z54" s="83">
        <v>0.2</v>
      </c>
      <c r="AA54" s="83">
        <v>1.21</v>
      </c>
      <c r="AB54" s="83">
        <v>3.63</v>
      </c>
      <c r="AC54" s="83">
        <v>13.72</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0.91</v>
      </c>
      <c r="R55" s="83">
        <v>3.54</v>
      </c>
      <c r="S55" s="83">
        <v>10.83</v>
      </c>
      <c r="T55" s="1"/>
      <c r="U55" s="1"/>
      <c r="V55" s="7">
        <v>5</v>
      </c>
      <c r="W55" s="83">
        <v>0.01</v>
      </c>
      <c r="X55" s="83">
        <v>0.04</v>
      </c>
      <c r="Y55" s="83">
        <v>0.14000000000000001</v>
      </c>
      <c r="Z55" s="83">
        <v>0.22</v>
      </c>
      <c r="AA55" s="83">
        <v>1.21</v>
      </c>
      <c r="AB55" s="83">
        <v>3.54</v>
      </c>
      <c r="AC55" s="83">
        <v>10.83</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0.98</v>
      </c>
      <c r="R56" s="83">
        <v>3.4</v>
      </c>
      <c r="S56" s="83">
        <v>8.76</v>
      </c>
      <c r="T56" s="1"/>
      <c r="U56" s="1"/>
      <c r="V56" s="7">
        <v>6</v>
      </c>
      <c r="W56" s="83">
        <v>0.02</v>
      </c>
      <c r="X56" s="83">
        <v>0.04</v>
      </c>
      <c r="Y56" s="83">
        <v>0.16</v>
      </c>
      <c r="Z56" s="83">
        <v>0.25</v>
      </c>
      <c r="AA56" s="83">
        <v>1.2</v>
      </c>
      <c r="AB56" s="83">
        <v>3.4</v>
      </c>
      <c r="AC56" s="83">
        <v>8.76</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3.24</v>
      </c>
      <c r="S57" s="83">
        <v>7.22</v>
      </c>
      <c r="T57" s="1"/>
      <c r="U57" s="1"/>
      <c r="V57" s="7">
        <v>7</v>
      </c>
      <c r="W57" s="83">
        <v>0.02</v>
      </c>
      <c r="X57" s="83">
        <v>0.06</v>
      </c>
      <c r="Y57" s="83">
        <v>0.19</v>
      </c>
      <c r="Z57" s="83">
        <v>0.27</v>
      </c>
      <c r="AA57" s="83">
        <v>1.2</v>
      </c>
      <c r="AB57" s="83">
        <v>3.24</v>
      </c>
      <c r="AC57" s="83">
        <v>7.22</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1.06</v>
      </c>
      <c r="R58" s="83">
        <v>3.07</v>
      </c>
      <c r="S58" s="83">
        <v>6.05</v>
      </c>
      <c r="T58" s="1"/>
      <c r="U58" s="1"/>
      <c r="V58" s="7">
        <v>8</v>
      </c>
      <c r="W58" s="83">
        <v>0.02</v>
      </c>
      <c r="X58" s="83">
        <v>0.06</v>
      </c>
      <c r="Y58" s="83">
        <v>0.22</v>
      </c>
      <c r="Z58" s="83">
        <v>0.3</v>
      </c>
      <c r="AA58" s="83">
        <v>1.2</v>
      </c>
      <c r="AB58" s="83">
        <v>3.07</v>
      </c>
      <c r="AC58" s="83">
        <v>6.05</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1.0900000000000001</v>
      </c>
      <c r="R59" s="83">
        <v>2.89</v>
      </c>
      <c r="S59" s="83">
        <v>5.14</v>
      </c>
      <c r="T59" s="1"/>
      <c r="U59" s="1"/>
      <c r="V59" s="7">
        <v>9</v>
      </c>
      <c r="W59" s="83">
        <v>0.03</v>
      </c>
      <c r="X59" s="83">
        <v>7.0000000000000007E-2</v>
      </c>
      <c r="Y59" s="83">
        <v>0.24</v>
      </c>
      <c r="Z59" s="83">
        <v>0.33</v>
      </c>
      <c r="AA59" s="83">
        <v>1.2</v>
      </c>
      <c r="AB59" s="83">
        <v>2.89</v>
      </c>
      <c r="AC59" s="83">
        <v>5.14</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1.1000000000000001</v>
      </c>
      <c r="R60" s="83">
        <v>2.72</v>
      </c>
      <c r="S60" s="83">
        <v>4.42</v>
      </c>
      <c r="T60" s="1"/>
      <c r="U60" s="1"/>
      <c r="V60" s="7">
        <v>10</v>
      </c>
      <c r="W60" s="83">
        <v>0.04</v>
      </c>
      <c r="X60" s="83">
        <v>0.08</v>
      </c>
      <c r="Y60" s="83">
        <v>0.26</v>
      </c>
      <c r="Z60" s="83">
        <v>0.34</v>
      </c>
      <c r="AA60" s="83">
        <v>1.2</v>
      </c>
      <c r="AB60" s="83">
        <v>2.72</v>
      </c>
      <c r="AC60" s="83">
        <v>4.42</v>
      </c>
      <c r="AD60" s="1"/>
      <c r="AE60" s="1"/>
      <c r="AF60" s="7">
        <v>10</v>
      </c>
      <c r="AG60" s="83">
        <v>0.03</v>
      </c>
      <c r="AH60" s="83">
        <v>0.05</v>
      </c>
      <c r="AI60" s="83">
        <v>0.17</v>
      </c>
      <c r="AJ60" s="83">
        <v>7.0000000000000007E-2</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1.1100000000000001</v>
      </c>
      <c r="R61" s="83">
        <v>2.5499999999999998</v>
      </c>
      <c r="S61" s="83">
        <v>3.83</v>
      </c>
      <c r="T61" s="1"/>
      <c r="U61" s="1"/>
      <c r="V61" s="7">
        <v>11</v>
      </c>
      <c r="W61" s="83">
        <v>0.04</v>
      </c>
      <c r="X61" s="83">
        <v>0.09</v>
      </c>
      <c r="Y61" s="83">
        <v>0.28999999999999998</v>
      </c>
      <c r="Z61" s="83">
        <v>0.37</v>
      </c>
      <c r="AA61" s="83">
        <v>1.2</v>
      </c>
      <c r="AB61" s="83">
        <v>2.5499999999999998</v>
      </c>
      <c r="AC61" s="83">
        <v>3.83</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1.1000000000000001</v>
      </c>
      <c r="R62" s="83">
        <v>2.39</v>
      </c>
      <c r="S62" s="83">
        <v>3.35</v>
      </c>
      <c r="T62" s="1"/>
      <c r="U62" s="1"/>
      <c r="V62" s="7">
        <v>12</v>
      </c>
      <c r="W62" s="83">
        <v>0.04</v>
      </c>
      <c r="X62" s="83">
        <v>0.1</v>
      </c>
      <c r="Y62" s="83">
        <v>0.31</v>
      </c>
      <c r="Z62" s="83">
        <v>0.39</v>
      </c>
      <c r="AA62" s="83">
        <v>1.2</v>
      </c>
      <c r="AB62" s="83">
        <v>2.39</v>
      </c>
      <c r="AC62" s="83">
        <v>3.35</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1.1000000000000001</v>
      </c>
      <c r="R63" s="83">
        <v>2.23</v>
      </c>
      <c r="S63" s="83">
        <v>2.94</v>
      </c>
      <c r="T63" s="1"/>
      <c r="U63" s="1"/>
      <c r="V63" s="7">
        <v>13</v>
      </c>
      <c r="W63" s="83">
        <v>0.04</v>
      </c>
      <c r="X63" s="83">
        <v>0.1</v>
      </c>
      <c r="Y63" s="83">
        <v>0.34</v>
      </c>
      <c r="Z63" s="83">
        <v>0.41</v>
      </c>
      <c r="AA63" s="83">
        <v>1.2</v>
      </c>
      <c r="AB63" s="83">
        <v>2.23</v>
      </c>
      <c r="AC63" s="83">
        <v>2.94</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1.08</v>
      </c>
      <c r="R64" s="83">
        <v>2.09</v>
      </c>
      <c r="S64" s="83">
        <v>2.6</v>
      </c>
      <c r="T64" s="1"/>
      <c r="U64" s="1"/>
      <c r="V64" s="7">
        <v>14</v>
      </c>
      <c r="W64" s="83">
        <v>0.04</v>
      </c>
      <c r="X64" s="83">
        <v>0.12</v>
      </c>
      <c r="Y64" s="83">
        <v>0.36</v>
      </c>
      <c r="Z64" s="83">
        <v>0.43</v>
      </c>
      <c r="AA64" s="83">
        <v>1.2</v>
      </c>
      <c r="AB64" s="83">
        <v>2.15</v>
      </c>
      <c r="AC64" s="83">
        <v>2.6</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1.06</v>
      </c>
      <c r="R65" s="83">
        <v>1.96</v>
      </c>
      <c r="S65" s="83">
        <v>2.31</v>
      </c>
      <c r="T65" s="1"/>
      <c r="U65" s="1"/>
      <c r="V65" s="7">
        <v>15</v>
      </c>
      <c r="W65" s="83">
        <v>0.06</v>
      </c>
      <c r="X65" s="83">
        <v>0.12</v>
      </c>
      <c r="Y65" s="83">
        <v>0.38</v>
      </c>
      <c r="Z65" s="83">
        <v>0.45</v>
      </c>
      <c r="AA65" s="83">
        <v>1.21</v>
      </c>
      <c r="AB65" s="83">
        <v>2.15</v>
      </c>
      <c r="AC65" s="83">
        <v>2.31</v>
      </c>
      <c r="AD65" s="1"/>
      <c r="AE65" s="1"/>
      <c r="AF65" s="7">
        <v>15</v>
      </c>
      <c r="AG65" s="83">
        <v>0.04</v>
      </c>
      <c r="AH65" s="83">
        <v>7.0000000000000007E-2</v>
      </c>
      <c r="AI65" s="83">
        <v>0.25</v>
      </c>
      <c r="AJ65" s="83">
        <v>0.12</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1.04</v>
      </c>
      <c r="R66" s="83">
        <v>1.83</v>
      </c>
      <c r="S66" s="83">
        <v>2.0699999999999998</v>
      </c>
      <c r="T66" s="1"/>
      <c r="U66" s="1"/>
      <c r="V66" s="7">
        <v>16</v>
      </c>
      <c r="W66" s="83">
        <v>0.06</v>
      </c>
      <c r="X66" s="83">
        <v>0.13</v>
      </c>
      <c r="Y66" s="83">
        <v>0.41</v>
      </c>
      <c r="Z66" s="83">
        <v>0.48</v>
      </c>
      <c r="AA66" s="83">
        <v>1.21</v>
      </c>
      <c r="AB66" s="83">
        <v>2.15</v>
      </c>
      <c r="AC66" s="83">
        <v>2.15</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1.02</v>
      </c>
      <c r="R67" s="83">
        <v>1.71</v>
      </c>
      <c r="S67" s="83">
        <v>1.85</v>
      </c>
      <c r="T67" s="1"/>
      <c r="U67" s="1"/>
      <c r="V67" s="7">
        <v>17</v>
      </c>
      <c r="W67" s="83">
        <v>0.06</v>
      </c>
      <c r="X67" s="83">
        <v>0.14000000000000001</v>
      </c>
      <c r="Y67" s="83">
        <v>0.43</v>
      </c>
      <c r="Z67" s="83">
        <v>0.5</v>
      </c>
      <c r="AA67" s="83">
        <v>1.21</v>
      </c>
      <c r="AB67" s="83">
        <v>2.16</v>
      </c>
      <c r="AC67" s="83">
        <v>2.16</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0.15</v>
      </c>
      <c r="P68" s="83">
        <v>0.36</v>
      </c>
      <c r="Q68" s="83">
        <v>0.99</v>
      </c>
      <c r="R68" s="83">
        <v>1.6</v>
      </c>
      <c r="S68" s="83">
        <v>1.67</v>
      </c>
      <c r="T68" s="1"/>
      <c r="U68" s="1"/>
      <c r="V68" s="7">
        <v>18</v>
      </c>
      <c r="W68" s="83">
        <v>0.06</v>
      </c>
      <c r="X68" s="83">
        <v>0.15</v>
      </c>
      <c r="Y68" s="83">
        <v>0.45</v>
      </c>
      <c r="Z68" s="83">
        <v>0.52</v>
      </c>
      <c r="AA68" s="83">
        <v>1.22</v>
      </c>
      <c r="AB68" s="83">
        <v>2.16</v>
      </c>
      <c r="AC68" s="83">
        <v>2.16</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0.97</v>
      </c>
      <c r="R69" s="83">
        <v>1.5</v>
      </c>
      <c r="S69" s="83">
        <v>1.5</v>
      </c>
      <c r="T69" s="1"/>
      <c r="U69" s="1"/>
      <c r="V69" s="7">
        <v>19</v>
      </c>
      <c r="W69" s="83">
        <v>7.0000000000000007E-2</v>
      </c>
      <c r="X69" s="83">
        <v>0.15</v>
      </c>
      <c r="Y69" s="83">
        <v>0.48</v>
      </c>
      <c r="Z69" s="83">
        <v>0.54</v>
      </c>
      <c r="AA69" s="83">
        <v>1.25</v>
      </c>
      <c r="AB69" s="83">
        <v>2.17</v>
      </c>
      <c r="AC69" s="83">
        <v>2.17</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0.94</v>
      </c>
      <c r="R70" s="83">
        <v>1.4</v>
      </c>
      <c r="S70" s="83">
        <v>1.36</v>
      </c>
      <c r="T70" s="1"/>
      <c r="U70" s="1"/>
      <c r="V70" s="7">
        <v>20</v>
      </c>
      <c r="W70" s="83">
        <v>7.0000000000000007E-2</v>
      </c>
      <c r="X70" s="83">
        <v>0.17</v>
      </c>
      <c r="Y70" s="83">
        <v>0.5</v>
      </c>
      <c r="Z70" s="83">
        <v>0.56000000000000005</v>
      </c>
      <c r="AA70" s="83">
        <v>1.27</v>
      </c>
      <c r="AB70" s="83">
        <v>2.17</v>
      </c>
      <c r="AC70" s="83">
        <v>2.17</v>
      </c>
      <c r="AD70" s="1"/>
      <c r="AE70" s="1"/>
      <c r="AF70" s="7">
        <v>20</v>
      </c>
      <c r="AG70" s="83">
        <v>0.04</v>
      </c>
      <c r="AH70" s="83">
        <v>0.09</v>
      </c>
      <c r="AI70" s="83">
        <v>0.33</v>
      </c>
      <c r="AJ70" s="83">
        <v>0.19</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0.37</v>
      </c>
      <c r="Q71" s="83">
        <v>0.91</v>
      </c>
      <c r="R71" s="83">
        <v>1.31</v>
      </c>
      <c r="S71" s="83">
        <v>1.23</v>
      </c>
      <c r="T71" s="1"/>
      <c r="U71" s="1"/>
      <c r="V71" s="7">
        <v>21</v>
      </c>
      <c r="W71" s="83">
        <v>7.0000000000000007E-2</v>
      </c>
      <c r="X71" s="83">
        <v>0.17</v>
      </c>
      <c r="Y71" s="83">
        <v>0.53</v>
      </c>
      <c r="Z71" s="83">
        <v>0.57999999999999996</v>
      </c>
      <c r="AA71" s="83">
        <v>1.28</v>
      </c>
      <c r="AB71" s="83">
        <v>2.1800000000000002</v>
      </c>
      <c r="AC71" s="83">
        <v>2.1800000000000002</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1.23</v>
      </c>
      <c r="S72" s="83">
        <v>1.1200000000000001</v>
      </c>
      <c r="T72" s="1"/>
      <c r="U72" s="1"/>
      <c r="V72" s="7">
        <v>22</v>
      </c>
      <c r="W72" s="83">
        <v>0.08</v>
      </c>
      <c r="X72" s="83">
        <v>0.18</v>
      </c>
      <c r="Y72" s="83">
        <v>0.55000000000000004</v>
      </c>
      <c r="Z72" s="83">
        <v>0.6</v>
      </c>
      <c r="AA72" s="83">
        <v>1.3</v>
      </c>
      <c r="AB72" s="83">
        <v>2.1800000000000002</v>
      </c>
      <c r="AC72" s="83">
        <v>2.1800000000000002</v>
      </c>
      <c r="AD72" s="1"/>
      <c r="AE72" s="1"/>
      <c r="AF72" s="7">
        <v>22</v>
      </c>
      <c r="AG72" s="83">
        <v>0.04</v>
      </c>
      <c r="AH72" s="83">
        <v>0.09</v>
      </c>
      <c r="AI72" s="83">
        <v>0.37</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0.38</v>
      </c>
      <c r="Q73" s="83">
        <v>0.85</v>
      </c>
      <c r="R73" s="83">
        <v>1.1499999999999999</v>
      </c>
      <c r="S73" s="83">
        <v>1.02</v>
      </c>
      <c r="T73" s="1"/>
      <c r="U73" s="1"/>
      <c r="V73" s="7">
        <v>23</v>
      </c>
      <c r="W73" s="83">
        <v>0.08</v>
      </c>
      <c r="X73" s="83">
        <v>0.18</v>
      </c>
      <c r="Y73" s="83">
        <v>0.56999999999999995</v>
      </c>
      <c r="Z73" s="83">
        <v>0.62</v>
      </c>
      <c r="AA73" s="83">
        <v>1.32</v>
      </c>
      <c r="AB73" s="83">
        <v>2.1800000000000002</v>
      </c>
      <c r="AC73" s="83">
        <v>2.1800000000000002</v>
      </c>
      <c r="AD73" s="1"/>
      <c r="AE73" s="1"/>
      <c r="AF73" s="7">
        <v>23</v>
      </c>
      <c r="AG73" s="83">
        <v>0.04</v>
      </c>
      <c r="AH73" s="83">
        <v>0.09</v>
      </c>
      <c r="AI73" s="83">
        <v>0.38</v>
      </c>
      <c r="AJ73" s="83">
        <v>0.24</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0.38</v>
      </c>
      <c r="Q74" s="83">
        <v>0.82</v>
      </c>
      <c r="R74" s="83">
        <v>1.08</v>
      </c>
      <c r="S74" s="83">
        <v>0.93</v>
      </c>
      <c r="T74" s="1"/>
      <c r="U74" s="1"/>
      <c r="V74" s="7">
        <v>24</v>
      </c>
      <c r="W74" s="83">
        <v>0.08</v>
      </c>
      <c r="X74" s="83">
        <v>0.2</v>
      </c>
      <c r="Y74" s="83">
        <v>0.59</v>
      </c>
      <c r="Z74" s="83">
        <v>0.64</v>
      </c>
      <c r="AA74" s="83">
        <v>1.33</v>
      </c>
      <c r="AB74" s="83">
        <v>2.19</v>
      </c>
      <c r="AC74" s="83">
        <v>2.19</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v>
      </c>
      <c r="O75" s="83">
        <v>0.2</v>
      </c>
      <c r="P75" s="83">
        <v>0.38</v>
      </c>
      <c r="Q75" s="83">
        <v>0.79</v>
      </c>
      <c r="R75" s="83">
        <v>1.01</v>
      </c>
      <c r="S75" s="83">
        <v>0.85</v>
      </c>
      <c r="T75" s="1"/>
      <c r="U75" s="1"/>
      <c r="V75" s="7">
        <v>25</v>
      </c>
      <c r="W75" s="83">
        <v>0.09</v>
      </c>
      <c r="X75" s="83">
        <v>0.2</v>
      </c>
      <c r="Y75" s="83">
        <v>0.62</v>
      </c>
      <c r="Z75" s="83">
        <v>0.66</v>
      </c>
      <c r="AA75" s="83">
        <v>1.34</v>
      </c>
      <c r="AB75" s="83">
        <v>2.19</v>
      </c>
      <c r="AC75" s="83">
        <v>2.19</v>
      </c>
      <c r="AD75" s="1"/>
      <c r="AE75" s="1"/>
      <c r="AF75" s="7">
        <v>25</v>
      </c>
      <c r="AG75" s="83">
        <v>0.04</v>
      </c>
      <c r="AH75" s="83">
        <v>0.1</v>
      </c>
      <c r="AI75" s="83">
        <v>0.42</v>
      </c>
      <c r="AJ75" s="83">
        <v>0.28000000000000003</v>
      </c>
      <c r="AK75" s="83">
        <v>0.55000000000000004</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v>
      </c>
      <c r="P76" s="83">
        <v>0.38</v>
      </c>
      <c r="Q76" s="83">
        <v>0.77</v>
      </c>
      <c r="R76" s="83">
        <v>0.95</v>
      </c>
      <c r="S76" s="83">
        <v>0.78</v>
      </c>
      <c r="T76" s="1"/>
      <c r="U76" s="1"/>
      <c r="V76" s="7">
        <v>26</v>
      </c>
      <c r="W76" s="83">
        <v>0.09</v>
      </c>
      <c r="X76" s="83">
        <v>0.21</v>
      </c>
      <c r="Y76" s="83">
        <v>0.64</v>
      </c>
      <c r="Z76" s="83">
        <v>0.68</v>
      </c>
      <c r="AA76" s="83">
        <v>1.37</v>
      </c>
      <c r="AB76" s="83">
        <v>2.19</v>
      </c>
      <c r="AC76" s="83">
        <v>2.19</v>
      </c>
      <c r="AD76" s="1"/>
      <c r="AE76" s="1"/>
      <c r="AF76" s="7">
        <v>26</v>
      </c>
      <c r="AG76" s="83">
        <v>0.04</v>
      </c>
      <c r="AH76" s="83">
        <v>0.1</v>
      </c>
      <c r="AI76" s="83">
        <v>0.44</v>
      </c>
      <c r="AJ76" s="83">
        <v>0.3</v>
      </c>
      <c r="AK76" s="83">
        <v>0.6</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0.74</v>
      </c>
      <c r="R77" s="83">
        <v>0.9</v>
      </c>
      <c r="S77" s="83">
        <v>0.72</v>
      </c>
      <c r="T77" s="1"/>
      <c r="U77" s="1"/>
      <c r="V77" s="7">
        <v>27</v>
      </c>
      <c r="W77" s="83">
        <v>0.1</v>
      </c>
      <c r="X77" s="83">
        <v>0.23</v>
      </c>
      <c r="Y77" s="83">
        <v>0.67</v>
      </c>
      <c r="Z77" s="83">
        <v>0.7</v>
      </c>
      <c r="AA77" s="83">
        <v>1.38</v>
      </c>
      <c r="AB77" s="83">
        <v>2.19</v>
      </c>
      <c r="AC77" s="83">
        <v>2.19</v>
      </c>
      <c r="AD77" s="1"/>
      <c r="AE77" s="1"/>
      <c r="AF77" s="7">
        <v>27</v>
      </c>
      <c r="AG77" s="83">
        <v>0.04</v>
      </c>
      <c r="AH77" s="83">
        <v>0.11</v>
      </c>
      <c r="AI77" s="83">
        <v>0.46</v>
      </c>
      <c r="AJ77" s="83">
        <v>0.32</v>
      </c>
      <c r="AK77" s="83">
        <v>0.64</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0.37</v>
      </c>
      <c r="Q78" s="83">
        <v>0.71</v>
      </c>
      <c r="R78" s="83">
        <v>0.84</v>
      </c>
      <c r="S78" s="83">
        <v>0.66</v>
      </c>
      <c r="T78" s="1"/>
      <c r="U78" s="1"/>
      <c r="V78" s="7">
        <v>28</v>
      </c>
      <c r="W78" s="83">
        <v>0.1</v>
      </c>
      <c r="X78" s="83">
        <v>0.23</v>
      </c>
      <c r="Y78" s="83">
        <v>0.69</v>
      </c>
      <c r="Z78" s="83">
        <v>0.71</v>
      </c>
      <c r="AA78" s="83">
        <v>1.38</v>
      </c>
      <c r="AB78" s="83">
        <v>2.19</v>
      </c>
      <c r="AC78" s="83">
        <v>2.19</v>
      </c>
      <c r="AD78" s="1"/>
      <c r="AE78" s="1"/>
      <c r="AF78" s="7">
        <v>28</v>
      </c>
      <c r="AG78" s="83">
        <v>0.04</v>
      </c>
      <c r="AH78" s="83">
        <v>0.11</v>
      </c>
      <c r="AI78" s="83">
        <v>0.48</v>
      </c>
      <c r="AJ78" s="83">
        <v>0.34</v>
      </c>
      <c r="AK78" s="83">
        <v>0.67</v>
      </c>
      <c r="AL78" s="83">
        <v>0.27</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0.37</v>
      </c>
      <c r="Q79" s="83">
        <v>0.68</v>
      </c>
      <c r="R79" s="83">
        <v>0.79</v>
      </c>
      <c r="S79" s="83">
        <v>0.61</v>
      </c>
      <c r="T79" s="1"/>
      <c r="U79" s="1"/>
      <c r="V79" s="7">
        <v>29</v>
      </c>
      <c r="W79" s="83">
        <v>0.1</v>
      </c>
      <c r="X79" s="83">
        <v>0.24</v>
      </c>
      <c r="Y79" s="83">
        <v>0.72</v>
      </c>
      <c r="Z79" s="83">
        <v>0.73</v>
      </c>
      <c r="AA79" s="83">
        <v>1.39</v>
      </c>
      <c r="AB79" s="83">
        <v>2.19</v>
      </c>
      <c r="AC79" s="83">
        <v>2.19</v>
      </c>
      <c r="AD79" s="1"/>
      <c r="AE79" s="1"/>
      <c r="AF79" s="7">
        <v>29</v>
      </c>
      <c r="AG79" s="83">
        <v>0.04</v>
      </c>
      <c r="AH79" s="83">
        <v>0.11</v>
      </c>
      <c r="AI79" s="83">
        <v>0.5</v>
      </c>
      <c r="AJ79" s="83">
        <v>0.36</v>
      </c>
      <c r="AK79" s="83">
        <v>0.71</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0.75</v>
      </c>
      <c r="S80" s="84">
        <v>0.56000000000000005</v>
      </c>
      <c r="T80" s="1"/>
      <c r="U80" s="1"/>
      <c r="V80" s="9">
        <v>30</v>
      </c>
      <c r="W80" s="84">
        <v>0.11</v>
      </c>
      <c r="X80" s="84">
        <v>0.25</v>
      </c>
      <c r="Y80" s="84">
        <v>0.74</v>
      </c>
      <c r="Z80" s="84">
        <v>0.75</v>
      </c>
      <c r="AA80" s="84">
        <v>1.41</v>
      </c>
      <c r="AB80" s="84">
        <v>2.19</v>
      </c>
      <c r="AC80" s="84">
        <v>2.19</v>
      </c>
      <c r="AD80" s="1"/>
      <c r="AE80" s="1"/>
      <c r="AF80" s="9">
        <v>30</v>
      </c>
      <c r="AG80" s="84">
        <v>0.04</v>
      </c>
      <c r="AH80" s="84">
        <v>0.12</v>
      </c>
      <c r="AI80" s="84">
        <v>0.52</v>
      </c>
      <c r="AJ80" s="84">
        <v>0.38</v>
      </c>
      <c r="AK80" s="84">
        <v>0.75</v>
      </c>
      <c r="AL80" s="84">
        <v>0.32</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23</v>
      </c>
      <c r="C10" s="12">
        <v>0</v>
      </c>
      <c r="D10" s="4">
        <v>1</v>
      </c>
      <c r="E10" s="4">
        <v>2</v>
      </c>
      <c r="F10" s="4">
        <v>3</v>
      </c>
      <c r="G10" s="4">
        <v>4</v>
      </c>
      <c r="H10" s="4">
        <v>5</v>
      </c>
      <c r="I10" s="4">
        <v>6</v>
      </c>
      <c r="J10" s="1"/>
      <c r="K10" s="1"/>
      <c r="L10" s="14" t="s">
        <v>23</v>
      </c>
      <c r="M10" s="4">
        <v>0</v>
      </c>
      <c r="N10" s="4">
        <v>1</v>
      </c>
      <c r="O10" s="4">
        <v>2</v>
      </c>
      <c r="P10" s="4">
        <v>3</v>
      </c>
      <c r="Q10" s="4">
        <v>4</v>
      </c>
      <c r="R10" s="4">
        <v>5</v>
      </c>
      <c r="S10" s="4">
        <v>6</v>
      </c>
      <c r="T10" s="1"/>
      <c r="U10" s="1"/>
      <c r="V10" s="14" t="s">
        <v>23</v>
      </c>
      <c r="W10" s="4">
        <v>0</v>
      </c>
      <c r="X10" s="4">
        <v>1</v>
      </c>
      <c r="Y10" s="4">
        <v>2</v>
      </c>
      <c r="Z10" s="4">
        <v>3</v>
      </c>
      <c r="AA10" s="4">
        <v>4</v>
      </c>
      <c r="AB10" s="4">
        <v>5</v>
      </c>
      <c r="AC10" s="4">
        <v>6</v>
      </c>
      <c r="AD10" s="1"/>
      <c r="AE10" s="1"/>
      <c r="AF10" s="14" t="s">
        <v>23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v>
      </c>
      <c r="R11" s="82">
        <v>2.42</v>
      </c>
      <c r="S11" s="82">
        <v>12.43</v>
      </c>
      <c r="T11" s="1"/>
      <c r="U11" s="141" t="s">
        <v>103</v>
      </c>
      <c r="V11" s="5">
        <v>1</v>
      </c>
      <c r="W11" s="82">
        <v>0.28000000000000003</v>
      </c>
      <c r="X11" s="82">
        <v>0.42</v>
      </c>
      <c r="Y11" s="82">
        <v>0.66</v>
      </c>
      <c r="Z11" s="82">
        <v>1.38</v>
      </c>
      <c r="AA11" s="82">
        <v>2.5099999999999998</v>
      </c>
      <c r="AB11" s="82">
        <v>5.62</v>
      </c>
      <c r="AC11" s="82">
        <v>12.43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0.76</v>
      </c>
      <c r="R12" s="83">
        <v>2.41</v>
      </c>
      <c r="S12" s="83">
        <v>10.01</v>
      </c>
      <c r="T12" s="1"/>
      <c r="U12" s="1"/>
      <c r="V12" s="7">
        <v>2</v>
      </c>
      <c r="W12" s="83">
        <v>0.3</v>
      </c>
      <c r="X12" s="83">
        <v>0.44</v>
      </c>
      <c r="Y12" s="83">
        <v>0.68</v>
      </c>
      <c r="Z12" s="83">
        <v>1.4</v>
      </c>
      <c r="AA12" s="83">
        <v>2.5299999999999998</v>
      </c>
      <c r="AB12" s="83">
        <v>5.64</v>
      </c>
      <c r="AC12" s="83">
        <v>10.01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0.81</v>
      </c>
      <c r="R13" s="83">
        <v>2.35</v>
      </c>
      <c r="S13" s="83">
        <v>8.16</v>
      </c>
      <c r="T13" s="1"/>
      <c r="U13" s="1"/>
      <c r="V13" s="7">
        <v>3</v>
      </c>
      <c r="W13" s="83">
        <v>0.33</v>
      </c>
      <c r="X13" s="83">
        <v>0.47</v>
      </c>
      <c r="Y13" s="83">
        <v>0.7</v>
      </c>
      <c r="Z13" s="83">
        <v>1.35</v>
      </c>
      <c r="AA13" s="83">
        <v>2.5099999999999998</v>
      </c>
      <c r="AB13" s="83">
        <v>5.62</v>
      </c>
      <c r="AC13" s="83">
        <v>8.16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0.84</v>
      </c>
      <c r="R14" s="83">
        <v>2.27</v>
      </c>
      <c r="S14" s="83">
        <v>6.76</v>
      </c>
      <c r="T14" s="1"/>
      <c r="U14" s="1"/>
      <c r="V14" s="7">
        <v>4</v>
      </c>
      <c r="W14" s="83">
        <v>0.35</v>
      </c>
      <c r="X14" s="83">
        <v>0.51</v>
      </c>
      <c r="Y14" s="83">
        <v>0.74</v>
      </c>
      <c r="Z14" s="83">
        <v>1.38</v>
      </c>
      <c r="AA14" s="83">
        <v>2.5099999999999998</v>
      </c>
      <c r="AB14" s="83">
        <v>5.62</v>
      </c>
      <c r="AC14" s="83">
        <v>6.76</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0.85</v>
      </c>
      <c r="R15" s="83">
        <v>2.1800000000000002</v>
      </c>
      <c r="S15" s="83">
        <v>5.69</v>
      </c>
      <c r="T15" s="1"/>
      <c r="U15" s="1"/>
      <c r="V15" s="7">
        <v>5</v>
      </c>
      <c r="W15" s="83">
        <v>0.37</v>
      </c>
      <c r="X15" s="83">
        <v>0.54</v>
      </c>
      <c r="Y15" s="83">
        <v>0.8</v>
      </c>
      <c r="Z15" s="83">
        <v>1.42</v>
      </c>
      <c r="AA15" s="83">
        <v>2.52</v>
      </c>
      <c r="AB15" s="83">
        <v>5.63</v>
      </c>
      <c r="AC15" s="83">
        <v>5.69</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0.86</v>
      </c>
      <c r="R16" s="83">
        <v>2.08</v>
      </c>
      <c r="S16" s="83">
        <v>4.8499999999999996</v>
      </c>
      <c r="T16" s="1"/>
      <c r="U16" s="1"/>
      <c r="V16" s="7">
        <v>6</v>
      </c>
      <c r="W16" s="83">
        <v>0.38</v>
      </c>
      <c r="X16" s="83">
        <v>0.56000000000000005</v>
      </c>
      <c r="Y16" s="83">
        <v>0.83</v>
      </c>
      <c r="Z16" s="83">
        <v>1.47</v>
      </c>
      <c r="AA16" s="83">
        <v>2.52</v>
      </c>
      <c r="AB16" s="83">
        <v>5.63</v>
      </c>
      <c r="AC16" s="83">
        <v>5.63</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0.87</v>
      </c>
      <c r="R17" s="83">
        <v>1.98</v>
      </c>
      <c r="S17" s="83">
        <v>4.1900000000000004</v>
      </c>
      <c r="T17" s="1"/>
      <c r="U17" s="1"/>
      <c r="V17" s="7">
        <v>7</v>
      </c>
      <c r="W17" s="83">
        <v>0.4</v>
      </c>
      <c r="X17" s="83">
        <v>0.59</v>
      </c>
      <c r="Y17" s="83">
        <v>0.86</v>
      </c>
      <c r="Z17" s="83">
        <v>1.5</v>
      </c>
      <c r="AA17" s="83">
        <v>2.52</v>
      </c>
      <c r="AB17" s="83">
        <v>5.64</v>
      </c>
      <c r="AC17" s="83">
        <v>5.64</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0.86</v>
      </c>
      <c r="R18" s="83">
        <v>1.89</v>
      </c>
      <c r="S18" s="83">
        <v>3.66</v>
      </c>
      <c r="T18" s="1"/>
      <c r="U18" s="1"/>
      <c r="V18" s="7">
        <v>8</v>
      </c>
      <c r="W18" s="83">
        <v>0.4</v>
      </c>
      <c r="X18" s="83">
        <v>0.6</v>
      </c>
      <c r="Y18" s="83">
        <v>0.86</v>
      </c>
      <c r="Z18" s="83">
        <v>1.49</v>
      </c>
      <c r="AA18" s="83">
        <v>2.52</v>
      </c>
      <c r="AB18" s="83">
        <v>5.64</v>
      </c>
      <c r="AC18" s="83">
        <v>5.64</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0.23</v>
      </c>
      <c r="Q19" s="83">
        <v>0.86</v>
      </c>
      <c r="R19" s="83">
        <v>1.79</v>
      </c>
      <c r="S19" s="83">
        <v>3.23</v>
      </c>
      <c r="T19" s="1"/>
      <c r="U19" s="1"/>
      <c r="V19" s="7">
        <v>9</v>
      </c>
      <c r="W19" s="83">
        <v>0.4</v>
      </c>
      <c r="X19" s="83">
        <v>0.61</v>
      </c>
      <c r="Y19" s="83">
        <v>0.86</v>
      </c>
      <c r="Z19" s="83">
        <v>1.49</v>
      </c>
      <c r="AA19" s="83">
        <v>2.5299999999999998</v>
      </c>
      <c r="AB19" s="83">
        <v>5.64</v>
      </c>
      <c r="AC19" s="83">
        <v>5.64</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0.84</v>
      </c>
      <c r="R20" s="83">
        <v>1.7</v>
      </c>
      <c r="S20" s="83">
        <v>2.87</v>
      </c>
      <c r="T20" s="1"/>
      <c r="U20" s="1"/>
      <c r="V20" s="7">
        <v>10</v>
      </c>
      <c r="W20" s="83">
        <v>0.41</v>
      </c>
      <c r="X20" s="83">
        <v>0.62</v>
      </c>
      <c r="Y20" s="83">
        <v>0.86</v>
      </c>
      <c r="Z20" s="83">
        <v>1.49</v>
      </c>
      <c r="AA20" s="83">
        <v>2.5299999999999998</v>
      </c>
      <c r="AB20" s="83">
        <v>5.64</v>
      </c>
      <c r="AC20" s="83">
        <v>5.64</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0.25</v>
      </c>
      <c r="Q21" s="83">
        <v>0.83</v>
      </c>
      <c r="R21" s="83">
        <v>1.61</v>
      </c>
      <c r="S21" s="83">
        <v>2.57</v>
      </c>
      <c r="T21" s="1"/>
      <c r="U21" s="1"/>
      <c r="V21" s="7">
        <v>11</v>
      </c>
      <c r="W21" s="83">
        <v>0.42</v>
      </c>
      <c r="X21" s="83">
        <v>0.64</v>
      </c>
      <c r="Y21" s="83">
        <v>0.87</v>
      </c>
      <c r="Z21" s="83">
        <v>1.5</v>
      </c>
      <c r="AA21" s="83">
        <v>2.5299999999999998</v>
      </c>
      <c r="AB21" s="83">
        <v>5.64</v>
      </c>
      <c r="AC21" s="83">
        <v>5.64</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0.1</v>
      </c>
      <c r="P22" s="83">
        <v>0.25</v>
      </c>
      <c r="Q22" s="83">
        <v>0.81</v>
      </c>
      <c r="R22" s="83">
        <v>1.52</v>
      </c>
      <c r="S22" s="83">
        <v>2.31</v>
      </c>
      <c r="T22" s="1"/>
      <c r="U22" s="1"/>
      <c r="V22" s="7">
        <v>12</v>
      </c>
      <c r="W22" s="83">
        <v>0.43</v>
      </c>
      <c r="X22" s="83">
        <v>0.65</v>
      </c>
      <c r="Y22" s="83">
        <v>0.87</v>
      </c>
      <c r="Z22" s="83">
        <v>1.5</v>
      </c>
      <c r="AA22" s="83">
        <v>2.5299999999999998</v>
      </c>
      <c r="AB22" s="83">
        <v>5.65</v>
      </c>
      <c r="AC22" s="83">
        <v>5.65</v>
      </c>
      <c r="AD22" s="1"/>
      <c r="AE22" s="1"/>
      <c r="AF22" s="7">
        <v>12</v>
      </c>
      <c r="AG22" s="83">
        <v>0.05</v>
      </c>
      <c r="AH22" s="83">
        <v>7.0000000000000007E-2</v>
      </c>
      <c r="AI22" s="83">
        <v>0.13</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0.26</v>
      </c>
      <c r="Q23" s="83">
        <v>0.8</v>
      </c>
      <c r="R23" s="83">
        <v>1.44</v>
      </c>
      <c r="S23" s="83">
        <v>2.09</v>
      </c>
      <c r="T23" s="1"/>
      <c r="U23" s="1"/>
      <c r="V23" s="7">
        <v>13</v>
      </c>
      <c r="W23" s="83">
        <v>0.43</v>
      </c>
      <c r="X23" s="83">
        <v>0.65</v>
      </c>
      <c r="Y23" s="83">
        <v>0.87</v>
      </c>
      <c r="Z23" s="83">
        <v>1.5</v>
      </c>
      <c r="AA23" s="83">
        <v>2.5299999999999998</v>
      </c>
      <c r="AB23" s="83">
        <v>5.64</v>
      </c>
      <c r="AC23" s="83">
        <v>5.64</v>
      </c>
      <c r="AD23" s="1"/>
      <c r="AE23" s="1"/>
      <c r="AF23" s="7">
        <v>13</v>
      </c>
      <c r="AG23" s="83">
        <v>0.06</v>
      </c>
      <c r="AH23" s="83">
        <v>0.08</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0.26</v>
      </c>
      <c r="Q24" s="83">
        <v>0.78</v>
      </c>
      <c r="R24" s="83">
        <v>1.37</v>
      </c>
      <c r="S24" s="83">
        <v>1.9</v>
      </c>
      <c r="T24" s="1"/>
      <c r="U24" s="1"/>
      <c r="V24" s="7">
        <v>14</v>
      </c>
      <c r="W24" s="83">
        <v>0.43</v>
      </c>
      <c r="X24" s="83">
        <v>0.65</v>
      </c>
      <c r="Y24" s="83">
        <v>0.87</v>
      </c>
      <c r="Z24" s="83">
        <v>1.49</v>
      </c>
      <c r="AA24" s="83">
        <v>2.5299999999999998</v>
      </c>
      <c r="AB24" s="83">
        <v>5.64</v>
      </c>
      <c r="AC24" s="83">
        <v>5.64</v>
      </c>
      <c r="AD24" s="1"/>
      <c r="AE24" s="1"/>
      <c r="AF24" s="7">
        <v>14</v>
      </c>
      <c r="AG24" s="83">
        <v>0.06</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0.26</v>
      </c>
      <c r="Q25" s="83">
        <v>0.76</v>
      </c>
      <c r="R25" s="83">
        <v>1.29</v>
      </c>
      <c r="S25" s="83">
        <v>1.73</v>
      </c>
      <c r="T25" s="1"/>
      <c r="U25" s="1"/>
      <c r="V25" s="7">
        <v>15</v>
      </c>
      <c r="W25" s="83">
        <v>0.43</v>
      </c>
      <c r="X25" s="83">
        <v>0.65</v>
      </c>
      <c r="Y25" s="83">
        <v>0.87</v>
      </c>
      <c r="Z25" s="83">
        <v>1.49</v>
      </c>
      <c r="AA25" s="83">
        <v>2.5299999999999998</v>
      </c>
      <c r="AB25" s="83">
        <v>5.64</v>
      </c>
      <c r="AC25" s="83">
        <v>5.64</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0.73</v>
      </c>
      <c r="R26" s="83">
        <v>1.22</v>
      </c>
      <c r="S26" s="83">
        <v>1.58</v>
      </c>
      <c r="T26" s="1"/>
      <c r="U26" s="1"/>
      <c r="V26" s="7">
        <v>16</v>
      </c>
      <c r="W26" s="83">
        <v>0.43</v>
      </c>
      <c r="X26" s="83">
        <v>0.65</v>
      </c>
      <c r="Y26" s="83">
        <v>0.86</v>
      </c>
      <c r="Z26" s="83">
        <v>1.49</v>
      </c>
      <c r="AA26" s="83">
        <v>2.5299999999999998</v>
      </c>
      <c r="AB26" s="83">
        <v>5.64</v>
      </c>
      <c r="AC26" s="83">
        <v>5.64</v>
      </c>
      <c r="AD26" s="1"/>
      <c r="AE26" s="1"/>
      <c r="AF26" s="7">
        <v>16</v>
      </c>
      <c r="AG26" s="83">
        <v>0.08</v>
      </c>
      <c r="AH26" s="83">
        <v>0.09</v>
      </c>
      <c r="AI26" s="83">
        <v>0.17</v>
      </c>
      <c r="AJ26" s="83">
        <v>0.18</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0.71</v>
      </c>
      <c r="R27" s="83">
        <v>1.1599999999999999</v>
      </c>
      <c r="S27" s="83">
        <v>1.45</v>
      </c>
      <c r="T27" s="1"/>
      <c r="U27" s="1"/>
      <c r="V27" s="7">
        <v>17</v>
      </c>
      <c r="W27" s="83">
        <v>0.43</v>
      </c>
      <c r="X27" s="83">
        <v>0.65</v>
      </c>
      <c r="Y27" s="83">
        <v>0.87</v>
      </c>
      <c r="Z27" s="83">
        <v>1.49</v>
      </c>
      <c r="AA27" s="83">
        <v>2.5299999999999998</v>
      </c>
      <c r="AB27" s="83">
        <v>5.64</v>
      </c>
      <c r="AC27" s="83">
        <v>5.64</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0.69</v>
      </c>
      <c r="R28" s="83">
        <v>1.1000000000000001</v>
      </c>
      <c r="S28" s="83">
        <v>1.33</v>
      </c>
      <c r="T28" s="1"/>
      <c r="U28" s="1"/>
      <c r="V28" s="7">
        <v>18</v>
      </c>
      <c r="W28" s="83">
        <v>0.43</v>
      </c>
      <c r="X28" s="83">
        <v>0.65</v>
      </c>
      <c r="Y28" s="83">
        <v>0.87</v>
      </c>
      <c r="Z28" s="83">
        <v>1.49</v>
      </c>
      <c r="AA28" s="83">
        <v>2.5299999999999998</v>
      </c>
      <c r="AB28" s="83">
        <v>5.64</v>
      </c>
      <c r="AC28" s="83">
        <v>5.64</v>
      </c>
      <c r="AD28" s="1"/>
      <c r="AE28" s="1"/>
      <c r="AF28" s="7">
        <v>18</v>
      </c>
      <c r="AG28" s="83">
        <v>0.09</v>
      </c>
      <c r="AH28" s="83">
        <v>0.1</v>
      </c>
      <c r="AI28" s="83">
        <v>0.19</v>
      </c>
      <c r="AJ28" s="83">
        <v>0.21</v>
      </c>
      <c r="AK28" s="83">
        <v>0.44</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0.08</v>
      </c>
      <c r="O29" s="83">
        <v>0.12</v>
      </c>
      <c r="P29" s="83">
        <v>0.27</v>
      </c>
      <c r="Q29" s="83">
        <v>0.67</v>
      </c>
      <c r="R29" s="83">
        <v>1.04</v>
      </c>
      <c r="S29" s="83">
        <v>1.23</v>
      </c>
      <c r="T29" s="1"/>
      <c r="U29" s="1"/>
      <c r="V29" s="7">
        <v>19</v>
      </c>
      <c r="W29" s="83">
        <v>0.43</v>
      </c>
      <c r="X29" s="83">
        <v>0.65</v>
      </c>
      <c r="Y29" s="83">
        <v>0.87</v>
      </c>
      <c r="Z29" s="83">
        <v>1.49</v>
      </c>
      <c r="AA29" s="83">
        <v>2.5299999999999998</v>
      </c>
      <c r="AB29" s="83">
        <v>5.64</v>
      </c>
      <c r="AC29" s="83">
        <v>5.64</v>
      </c>
      <c r="AD29" s="1"/>
      <c r="AE29" s="1"/>
      <c r="AF29" s="7">
        <v>19</v>
      </c>
      <c r="AG29" s="83">
        <v>0.1</v>
      </c>
      <c r="AH29" s="83">
        <v>0.11</v>
      </c>
      <c r="AI29" s="83">
        <v>0.21</v>
      </c>
      <c r="AJ29" s="83">
        <v>0.22</v>
      </c>
      <c r="AK29" s="83">
        <v>0.47</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0.26</v>
      </c>
      <c r="Q30" s="83">
        <v>0.65</v>
      </c>
      <c r="R30" s="83">
        <v>0.98</v>
      </c>
      <c r="S30" s="83">
        <v>1.1299999999999999</v>
      </c>
      <c r="T30" s="1"/>
      <c r="U30" s="1"/>
      <c r="V30" s="7">
        <v>20</v>
      </c>
      <c r="W30" s="83">
        <v>0.43</v>
      </c>
      <c r="X30" s="83">
        <v>0.65</v>
      </c>
      <c r="Y30" s="83">
        <v>0.87</v>
      </c>
      <c r="Z30" s="83">
        <v>1.49</v>
      </c>
      <c r="AA30" s="83">
        <v>2.5299999999999998</v>
      </c>
      <c r="AB30" s="83">
        <v>5.64</v>
      </c>
      <c r="AC30" s="83">
        <v>5.64</v>
      </c>
      <c r="AD30" s="1"/>
      <c r="AE30" s="1"/>
      <c r="AF30" s="7">
        <v>20</v>
      </c>
      <c r="AG30" s="83">
        <v>0.1</v>
      </c>
      <c r="AH30" s="83">
        <v>0.12</v>
      </c>
      <c r="AI30" s="83">
        <v>0.22</v>
      </c>
      <c r="AJ30" s="83">
        <v>0.23</v>
      </c>
      <c r="AK30" s="83">
        <v>0.5</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0.63</v>
      </c>
      <c r="R31" s="83">
        <v>0.93</v>
      </c>
      <c r="S31" s="83">
        <v>1.05</v>
      </c>
      <c r="T31" s="1"/>
      <c r="U31" s="1"/>
      <c r="V31" s="7">
        <v>21</v>
      </c>
      <c r="W31" s="83">
        <v>0.43</v>
      </c>
      <c r="X31" s="83">
        <v>0.66</v>
      </c>
      <c r="Y31" s="83">
        <v>0.87</v>
      </c>
      <c r="Z31" s="83">
        <v>1.5</v>
      </c>
      <c r="AA31" s="83">
        <v>2.5299999999999998</v>
      </c>
      <c r="AB31" s="83">
        <v>5.64</v>
      </c>
      <c r="AC31" s="83">
        <v>5.64</v>
      </c>
      <c r="AD31" s="1"/>
      <c r="AE31" s="1"/>
      <c r="AF31" s="7">
        <v>21</v>
      </c>
      <c r="AG31" s="83">
        <v>0.11</v>
      </c>
      <c r="AH31" s="83">
        <v>0.12</v>
      </c>
      <c r="AI31" s="83">
        <v>0.23</v>
      </c>
      <c r="AJ31" s="83">
        <v>0.25</v>
      </c>
      <c r="AK31" s="83">
        <v>0.52</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0.61</v>
      </c>
      <c r="R32" s="83">
        <v>0.88</v>
      </c>
      <c r="S32" s="83">
        <v>0.97</v>
      </c>
      <c r="T32" s="1"/>
      <c r="U32" s="1"/>
      <c r="V32" s="7">
        <v>22</v>
      </c>
      <c r="W32" s="83">
        <v>0.43</v>
      </c>
      <c r="X32" s="83">
        <v>0.65</v>
      </c>
      <c r="Y32" s="83">
        <v>0.87</v>
      </c>
      <c r="Z32" s="83">
        <v>1.49</v>
      </c>
      <c r="AA32" s="83">
        <v>2.5299999999999998</v>
      </c>
      <c r="AB32" s="83">
        <v>5.64</v>
      </c>
      <c r="AC32" s="83">
        <v>5.64</v>
      </c>
      <c r="AD32" s="1"/>
      <c r="AE32" s="1"/>
      <c r="AF32" s="7">
        <v>22</v>
      </c>
      <c r="AG32" s="83">
        <v>0.11</v>
      </c>
      <c r="AH32" s="83">
        <v>0.13</v>
      </c>
      <c r="AI32" s="83">
        <v>0.24</v>
      </c>
      <c r="AJ32" s="83">
        <v>0.26</v>
      </c>
      <c r="AK32" s="83">
        <v>0.55000000000000004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0.13</v>
      </c>
      <c r="P33" s="83">
        <v>0.26</v>
      </c>
      <c r="Q33" s="83">
        <v>0.59</v>
      </c>
      <c r="R33" s="83">
        <v>0.84</v>
      </c>
      <c r="S33" s="83">
        <v>0.9</v>
      </c>
      <c r="T33" s="1"/>
      <c r="U33" s="1"/>
      <c r="V33" s="7">
        <v>23</v>
      </c>
      <c r="W33" s="83">
        <v>0.43</v>
      </c>
      <c r="X33" s="83">
        <v>0.65</v>
      </c>
      <c r="Y33" s="83">
        <v>0.87</v>
      </c>
      <c r="Z33" s="83">
        <v>1.49</v>
      </c>
      <c r="AA33" s="83">
        <v>2.5299999999999998</v>
      </c>
      <c r="AB33" s="83">
        <v>5.64</v>
      </c>
      <c r="AC33" s="83">
        <v>5.64</v>
      </c>
      <c r="AD33" s="1"/>
      <c r="AE33" s="1"/>
      <c r="AF33" s="7">
        <v>23</v>
      </c>
      <c r="AG33" s="83">
        <v>0.12</v>
      </c>
      <c r="AH33" s="83">
        <v>0.13</v>
      </c>
      <c r="AI33" s="83">
        <v>0.25</v>
      </c>
      <c r="AJ33" s="83">
        <v>0.27</v>
      </c>
      <c r="AK33" s="83">
        <v>0.56999999999999995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0.56999999999999995</v>
      </c>
      <c r="R34" s="83">
        <v>0.79</v>
      </c>
      <c r="S34" s="83">
        <v>0.84</v>
      </c>
      <c r="T34" s="1"/>
      <c r="U34" s="1"/>
      <c r="V34" s="7">
        <v>24</v>
      </c>
      <c r="W34" s="83">
        <v>0.43</v>
      </c>
      <c r="X34" s="83">
        <v>0.65</v>
      </c>
      <c r="Y34" s="83">
        <v>0.86</v>
      </c>
      <c r="Z34" s="83">
        <v>1.49</v>
      </c>
      <c r="AA34" s="83">
        <v>2.5299999999999998</v>
      </c>
      <c r="AB34" s="83">
        <v>5.64</v>
      </c>
      <c r="AC34" s="83">
        <v>5.64</v>
      </c>
      <c r="AD34" s="1"/>
      <c r="AE34" s="1"/>
      <c r="AF34" s="7">
        <v>24</v>
      </c>
      <c r="AG34" s="83">
        <v>0.12</v>
      </c>
      <c r="AH34" s="83">
        <v>0.14000000000000001</v>
      </c>
      <c r="AI34" s="83">
        <v>0.26</v>
      </c>
      <c r="AJ34" s="83">
        <v>0.28999999999999998</v>
      </c>
      <c r="AK34" s="83">
        <v>0.59</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0.26</v>
      </c>
      <c r="Q35" s="83">
        <v>0.55000000000000004</v>
      </c>
      <c r="R35" s="83">
        <v>0.75</v>
      </c>
      <c r="S35" s="83">
        <v>0.78</v>
      </c>
      <c r="T35" s="1"/>
      <c r="U35" s="1"/>
      <c r="V35" s="7">
        <v>25</v>
      </c>
      <c r="W35" s="83">
        <v>0.42</v>
      </c>
      <c r="X35" s="83">
        <v>0.64</v>
      </c>
      <c r="Y35" s="83">
        <v>0.86</v>
      </c>
      <c r="Z35" s="83">
        <v>1.48</v>
      </c>
      <c r="AA35" s="83">
        <v>2.52</v>
      </c>
      <c r="AB35" s="83">
        <v>5.63</v>
      </c>
      <c r="AC35" s="83">
        <v>5.63</v>
      </c>
      <c r="AD35" s="1"/>
      <c r="AE35" s="1"/>
      <c r="AF35" s="7">
        <v>25</v>
      </c>
      <c r="AG35" s="83">
        <v>0.13</v>
      </c>
      <c r="AH35" s="83">
        <v>0.14000000000000001</v>
      </c>
      <c r="AI35" s="83">
        <v>0.27</v>
      </c>
      <c r="AJ35" s="83">
        <v>0.3</v>
      </c>
      <c r="AK35" s="83">
        <v>0.61</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0.13</v>
      </c>
      <c r="P36" s="83">
        <v>0.26</v>
      </c>
      <c r="Q36" s="83">
        <v>0.53</v>
      </c>
      <c r="R36" s="83">
        <v>0.71</v>
      </c>
      <c r="S36" s="83">
        <v>0.73</v>
      </c>
      <c r="T36" s="1"/>
      <c r="U36" s="1"/>
      <c r="V36" s="7">
        <v>26</v>
      </c>
      <c r="W36" s="83">
        <v>0.42</v>
      </c>
      <c r="X36" s="83">
        <v>0.64</v>
      </c>
      <c r="Y36" s="83">
        <v>0.85</v>
      </c>
      <c r="Z36" s="83">
        <v>1.48</v>
      </c>
      <c r="AA36" s="83">
        <v>2.52</v>
      </c>
      <c r="AB36" s="83">
        <v>5.63</v>
      </c>
      <c r="AC36" s="83">
        <v>5.63</v>
      </c>
      <c r="AD36" s="1"/>
      <c r="AE36" s="1"/>
      <c r="AF36" s="7">
        <v>26</v>
      </c>
      <c r="AG36" s="83">
        <v>0.13</v>
      </c>
      <c r="AH36" s="83">
        <v>0.15</v>
      </c>
      <c r="AI36" s="83">
        <v>0.28000000000000003</v>
      </c>
      <c r="AJ36" s="83">
        <v>0.32</v>
      </c>
      <c r="AK36" s="83">
        <v>0.63</v>
      </c>
      <c r="AL36" s="83">
        <v>0.27</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0.51</v>
      </c>
      <c r="R37" s="83">
        <v>0.68</v>
      </c>
      <c r="S37" s="83">
        <v>0.68</v>
      </c>
      <c r="T37" s="1"/>
      <c r="U37" s="1"/>
      <c r="V37" s="7">
        <v>27</v>
      </c>
      <c r="W37" s="83">
        <v>0.41</v>
      </c>
      <c r="X37" s="83">
        <v>0.63</v>
      </c>
      <c r="Y37" s="83">
        <v>0.85</v>
      </c>
      <c r="Z37" s="83">
        <v>1.47</v>
      </c>
      <c r="AA37" s="83">
        <v>2.5099999999999998</v>
      </c>
      <c r="AB37" s="83">
        <v>5.62</v>
      </c>
      <c r="AC37" s="83">
        <v>5.62</v>
      </c>
      <c r="AD37" s="1"/>
      <c r="AE37" s="1"/>
      <c r="AF37" s="7">
        <v>27</v>
      </c>
      <c r="AG37" s="83">
        <v>0.14000000000000001</v>
      </c>
      <c r="AH37" s="83">
        <v>0.16</v>
      </c>
      <c r="AI37" s="83">
        <v>0.28999999999999998</v>
      </c>
      <c r="AJ37" s="83">
        <v>0.33</v>
      </c>
      <c r="AK37" s="83">
        <v>0.65</v>
      </c>
      <c r="AL37" s="83">
        <v>0.28999999999999998</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0.49</v>
      </c>
      <c r="R38" s="83">
        <v>0.64</v>
      </c>
      <c r="S38" s="83">
        <v>0.63</v>
      </c>
      <c r="T38" s="1"/>
      <c r="U38" s="1"/>
      <c r="V38" s="7">
        <v>28</v>
      </c>
      <c r="W38" s="83">
        <v>0.41</v>
      </c>
      <c r="X38" s="83">
        <v>0.63</v>
      </c>
      <c r="Y38" s="83">
        <v>0.84</v>
      </c>
      <c r="Z38" s="83">
        <v>1.47</v>
      </c>
      <c r="AA38" s="83">
        <v>2.5099999999999998</v>
      </c>
      <c r="AB38" s="83">
        <v>5.62</v>
      </c>
      <c r="AC38" s="83">
        <v>5.62</v>
      </c>
      <c r="AD38" s="1"/>
      <c r="AE38" s="1"/>
      <c r="AF38" s="7">
        <v>28</v>
      </c>
      <c r="AG38" s="83">
        <v>0.14000000000000001</v>
      </c>
      <c r="AH38" s="83">
        <v>0.16</v>
      </c>
      <c r="AI38" s="83">
        <v>0.3</v>
      </c>
      <c r="AJ38" s="83">
        <v>0.34</v>
      </c>
      <c r="AK38" s="83">
        <v>0.66</v>
      </c>
      <c r="AL38" s="83">
        <v>0.3</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0.25</v>
      </c>
      <c r="Q39" s="83">
        <v>0.48</v>
      </c>
      <c r="R39" s="83">
        <v>0.61</v>
      </c>
      <c r="S39" s="83">
        <v>0.59</v>
      </c>
      <c r="T39" s="1"/>
      <c r="U39" s="1"/>
      <c r="V39" s="7">
        <v>29</v>
      </c>
      <c r="W39" s="83">
        <v>0.4</v>
      </c>
      <c r="X39" s="83">
        <v>0.62</v>
      </c>
      <c r="Y39" s="83">
        <v>0.84</v>
      </c>
      <c r="Z39" s="83">
        <v>1.46</v>
      </c>
      <c r="AA39" s="83">
        <v>2.5</v>
      </c>
      <c r="AB39" s="83">
        <v>5.61</v>
      </c>
      <c r="AC39" s="83">
        <v>5.61</v>
      </c>
      <c r="AD39" s="1"/>
      <c r="AE39" s="1"/>
      <c r="AF39" s="7">
        <v>29</v>
      </c>
      <c r="AG39" s="83">
        <v>0.15</v>
      </c>
      <c r="AH39" s="83">
        <v>0.17</v>
      </c>
      <c r="AI39" s="83">
        <v>0.31</v>
      </c>
      <c r="AJ39" s="83">
        <v>0.36</v>
      </c>
      <c r="AK39" s="83">
        <v>0.68</v>
      </c>
      <c r="AL39" s="83">
        <v>0.32</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0.25</v>
      </c>
      <c r="Q40" s="84">
        <v>0.46</v>
      </c>
      <c r="R40" s="84">
        <v>0.57999999999999996</v>
      </c>
      <c r="S40" s="84">
        <v>0.56000000000000005</v>
      </c>
      <c r="T40" s="1"/>
      <c r="U40" s="1"/>
      <c r="V40" s="9">
        <v>30</v>
      </c>
      <c r="W40" s="84">
        <v>0.39</v>
      </c>
      <c r="X40" s="84">
        <v>0.62</v>
      </c>
      <c r="Y40" s="84">
        <v>0.83</v>
      </c>
      <c r="Z40" s="84">
        <v>1.46</v>
      </c>
      <c r="AA40" s="84">
        <v>2.5</v>
      </c>
      <c r="AB40" s="84">
        <v>5.61</v>
      </c>
      <c r="AC40" s="84">
        <v>5.61</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23</v>
      </c>
      <c r="C50" s="12">
        <v>0</v>
      </c>
      <c r="D50" s="4">
        <v>1</v>
      </c>
      <c r="E50" s="4">
        <v>2</v>
      </c>
      <c r="F50" s="4">
        <v>3</v>
      </c>
      <c r="G50" s="4">
        <v>4</v>
      </c>
      <c r="H50" s="4">
        <v>5</v>
      </c>
      <c r="I50" s="4">
        <v>6</v>
      </c>
      <c r="J50" s="1"/>
      <c r="K50" s="1"/>
      <c r="L50" s="14" t="s">
        <v>23</v>
      </c>
      <c r="M50" s="4">
        <v>0</v>
      </c>
      <c r="N50" s="4">
        <v>1</v>
      </c>
      <c r="O50" s="4">
        <v>2</v>
      </c>
      <c r="P50" s="4">
        <v>3</v>
      </c>
      <c r="Q50" s="4">
        <v>4</v>
      </c>
      <c r="R50" s="4">
        <v>5</v>
      </c>
      <c r="S50" s="4">
        <v>6</v>
      </c>
      <c r="T50" s="1"/>
      <c r="U50" s="1"/>
      <c r="V50" s="14" t="s">
        <v>23</v>
      </c>
      <c r="W50" s="4">
        <v>0</v>
      </c>
      <c r="X50" s="4">
        <v>1</v>
      </c>
      <c r="Y50" s="4">
        <v>2</v>
      </c>
      <c r="Z50" s="4">
        <v>3</v>
      </c>
      <c r="AA50" s="4">
        <v>4</v>
      </c>
      <c r="AB50" s="4">
        <v>5</v>
      </c>
      <c r="AC50" s="4">
        <v>6</v>
      </c>
      <c r="AD50" s="1"/>
      <c r="AE50" s="1"/>
      <c r="AF50" s="14" t="s">
        <v>23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0.51</v>
      </c>
      <c r="R51" s="82">
        <v>3.09</v>
      </c>
      <c r="S51" s="82">
        <v>32.81</v>
      </c>
      <c r="T51" s="1"/>
      <c r="U51" s="140" t="s">
        <v>103</v>
      </c>
      <c r="V51" s="5">
        <v>1</v>
      </c>
      <c r="W51" s="82">
        <v>0.24</v>
      </c>
      <c r="X51" s="82">
        <v>0.36</v>
      </c>
      <c r="Y51" s="82">
        <v>0.43</v>
      </c>
      <c r="Z51" s="82">
        <v>0.65</v>
      </c>
      <c r="AA51" s="82">
        <v>1.84</v>
      </c>
      <c r="AB51" s="82">
        <v>3.09</v>
      </c>
      <c r="AC51" s="82">
        <v>32.81</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0.63</v>
      </c>
      <c r="R52" s="83">
        <v>3.55</v>
      </c>
      <c r="S52" s="83">
        <v>24.38</v>
      </c>
      <c r="T52" s="1"/>
      <c r="U52" s="1"/>
      <c r="V52" s="7">
        <v>2</v>
      </c>
      <c r="W52" s="83">
        <v>0.25</v>
      </c>
      <c r="X52" s="83">
        <v>0.38</v>
      </c>
      <c r="Y52" s="83">
        <v>0.45</v>
      </c>
      <c r="Z52" s="83">
        <v>0.67</v>
      </c>
      <c r="AA52" s="83">
        <v>1.86</v>
      </c>
      <c r="AB52" s="83">
        <v>3.55</v>
      </c>
      <c r="AC52" s="83">
        <v>24.38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0.75</v>
      </c>
      <c r="R53" s="83">
        <v>3.72</v>
      </c>
      <c r="S53" s="83">
        <v>18.34</v>
      </c>
      <c r="T53" s="1"/>
      <c r="U53" s="1"/>
      <c r="V53" s="7">
        <v>3</v>
      </c>
      <c r="W53" s="83">
        <v>0.26</v>
      </c>
      <c r="X53" s="83">
        <v>0.4</v>
      </c>
      <c r="Y53" s="83">
        <v>0.48</v>
      </c>
      <c r="Z53" s="83">
        <v>0.73</v>
      </c>
      <c r="AA53" s="83">
        <v>1.82</v>
      </c>
      <c r="AB53" s="83">
        <v>3.72</v>
      </c>
      <c r="AC53" s="83">
        <v>18.34</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0.85</v>
      </c>
      <c r="R54" s="83">
        <v>3.73</v>
      </c>
      <c r="S54" s="83">
        <v>14.13</v>
      </c>
      <c r="T54" s="1"/>
      <c r="U54" s="1"/>
      <c r="V54" s="7">
        <v>4</v>
      </c>
      <c r="W54" s="83">
        <v>0.28000000000000003</v>
      </c>
      <c r="X54" s="83">
        <v>0.42</v>
      </c>
      <c r="Y54" s="83">
        <v>0.52</v>
      </c>
      <c r="Z54" s="83">
        <v>0.78</v>
      </c>
      <c r="AA54" s="83">
        <v>1.81</v>
      </c>
      <c r="AB54" s="83">
        <v>3.73</v>
      </c>
      <c r="AC54" s="83">
        <v>14.13</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0.94</v>
      </c>
      <c r="R55" s="83">
        <v>3.65</v>
      </c>
      <c r="S55" s="83">
        <v>11.18</v>
      </c>
      <c r="T55" s="1"/>
      <c r="U55" s="1"/>
      <c r="V55" s="7">
        <v>5</v>
      </c>
      <c r="W55" s="83">
        <v>0.28999999999999998</v>
      </c>
      <c r="X55" s="83">
        <v>0.45</v>
      </c>
      <c r="Y55" s="83">
        <v>0.56999999999999995</v>
      </c>
      <c r="Z55" s="83">
        <v>0.81</v>
      </c>
      <c r="AA55" s="83">
        <v>1.81</v>
      </c>
      <c r="AB55" s="83">
        <v>3.65</v>
      </c>
      <c r="AC55" s="83">
        <v>11.18</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1.01</v>
      </c>
      <c r="R56" s="83">
        <v>3.51</v>
      </c>
      <c r="S56" s="83">
        <v>9.0500000000000007</v>
      </c>
      <c r="T56" s="1"/>
      <c r="U56" s="1"/>
      <c r="V56" s="7">
        <v>6</v>
      </c>
      <c r="W56" s="83">
        <v>0.31</v>
      </c>
      <c r="X56" s="83">
        <v>0.48</v>
      </c>
      <c r="Y56" s="83">
        <v>0.59</v>
      </c>
      <c r="Z56" s="83">
        <v>0.84</v>
      </c>
      <c r="AA56" s="83">
        <v>1.82</v>
      </c>
      <c r="AB56" s="83">
        <v>3.51</v>
      </c>
      <c r="AC56" s="83">
        <v>9.0500000000000007</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1.06</v>
      </c>
      <c r="R57" s="83">
        <v>3.35</v>
      </c>
      <c r="S57" s="83">
        <v>7.47</v>
      </c>
      <c r="T57" s="1"/>
      <c r="U57" s="1"/>
      <c r="V57" s="7">
        <v>7</v>
      </c>
      <c r="W57" s="83">
        <v>0.33</v>
      </c>
      <c r="X57" s="83">
        <v>0.51</v>
      </c>
      <c r="Y57" s="83">
        <v>0.61</v>
      </c>
      <c r="Z57" s="83">
        <v>0.86</v>
      </c>
      <c r="AA57" s="83">
        <v>1.82</v>
      </c>
      <c r="AB57" s="83">
        <v>3.35</v>
      </c>
      <c r="AC57" s="83">
        <v>7.47</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0.25</v>
      </c>
      <c r="Q58" s="83">
        <v>1.1000000000000001</v>
      </c>
      <c r="R58" s="83">
        <v>3.18</v>
      </c>
      <c r="S58" s="83">
        <v>6.27</v>
      </c>
      <c r="T58" s="1"/>
      <c r="U58" s="1"/>
      <c r="V58" s="7">
        <v>8</v>
      </c>
      <c r="W58" s="83">
        <v>0.33</v>
      </c>
      <c r="X58" s="83">
        <v>0.51</v>
      </c>
      <c r="Y58" s="83">
        <v>0.63</v>
      </c>
      <c r="Z58" s="83">
        <v>0.89</v>
      </c>
      <c r="AA58" s="83">
        <v>1.82</v>
      </c>
      <c r="AB58" s="83">
        <v>3.18</v>
      </c>
      <c r="AC58" s="83">
        <v>6.27</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1.1299999999999999</v>
      </c>
      <c r="R59" s="83">
        <v>3</v>
      </c>
      <c r="S59" s="83">
        <v>5.34</v>
      </c>
      <c r="T59" s="1"/>
      <c r="U59" s="1"/>
      <c r="V59" s="7">
        <v>9</v>
      </c>
      <c r="W59" s="83">
        <v>0.34</v>
      </c>
      <c r="X59" s="83">
        <v>0.52</v>
      </c>
      <c r="Y59" s="83">
        <v>0.64</v>
      </c>
      <c r="Z59" s="83">
        <v>0.92</v>
      </c>
      <c r="AA59" s="83">
        <v>1.82</v>
      </c>
      <c r="AB59" s="83">
        <v>3</v>
      </c>
      <c r="AC59" s="83">
        <v>5.34</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1.1499999999999999</v>
      </c>
      <c r="R60" s="83">
        <v>2.83</v>
      </c>
      <c r="S60" s="83">
        <v>4.59</v>
      </c>
      <c r="T60" s="1"/>
      <c r="U60" s="1"/>
      <c r="V60" s="7">
        <v>10</v>
      </c>
      <c r="W60" s="83">
        <v>0.34</v>
      </c>
      <c r="X60" s="83">
        <v>0.54</v>
      </c>
      <c r="Y60" s="83">
        <v>0.66</v>
      </c>
      <c r="Z60" s="83">
        <v>0.94</v>
      </c>
      <c r="AA60" s="83">
        <v>1.83</v>
      </c>
      <c r="AB60" s="83">
        <v>2.83</v>
      </c>
      <c r="AC60" s="83">
        <v>4.59</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0.3</v>
      </c>
      <c r="Q61" s="83">
        <v>1.1499999999999999</v>
      </c>
      <c r="R61" s="83">
        <v>2.65</v>
      </c>
      <c r="S61" s="83">
        <v>3.99</v>
      </c>
      <c r="T61" s="1"/>
      <c r="U61" s="1"/>
      <c r="V61" s="7">
        <v>11</v>
      </c>
      <c r="W61" s="83">
        <v>0.35</v>
      </c>
      <c r="X61" s="83">
        <v>0.54</v>
      </c>
      <c r="Y61" s="83">
        <v>0.67</v>
      </c>
      <c r="Z61" s="83">
        <v>0.96</v>
      </c>
      <c r="AA61" s="83">
        <v>1.83</v>
      </c>
      <c r="AB61" s="83">
        <v>2.77</v>
      </c>
      <c r="AC61" s="83">
        <v>3.99</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1.1499999999999999</v>
      </c>
      <c r="R62" s="83">
        <v>2.4900000000000002</v>
      </c>
      <c r="S62" s="83">
        <v>3.49</v>
      </c>
      <c r="T62" s="1"/>
      <c r="U62" s="1"/>
      <c r="V62" s="7">
        <v>12</v>
      </c>
      <c r="W62" s="83">
        <v>0.35</v>
      </c>
      <c r="X62" s="83">
        <v>0.55000000000000004</v>
      </c>
      <c r="Y62" s="83">
        <v>0.67</v>
      </c>
      <c r="Z62" s="83">
        <v>0.96</v>
      </c>
      <c r="AA62" s="83">
        <v>1.83</v>
      </c>
      <c r="AB62" s="83">
        <v>2.77</v>
      </c>
      <c r="AC62" s="83">
        <v>3.49</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0.33</v>
      </c>
      <c r="Q63" s="83">
        <v>1.1499999999999999</v>
      </c>
      <c r="R63" s="83">
        <v>2.34</v>
      </c>
      <c r="S63" s="83">
        <v>3.07</v>
      </c>
      <c r="T63" s="1"/>
      <c r="U63" s="1"/>
      <c r="V63" s="7">
        <v>13</v>
      </c>
      <c r="W63" s="83">
        <v>0.35</v>
      </c>
      <c r="X63" s="83">
        <v>0.55000000000000004</v>
      </c>
      <c r="Y63" s="83">
        <v>0.67</v>
      </c>
      <c r="Z63" s="83">
        <v>0.96</v>
      </c>
      <c r="AA63" s="83">
        <v>1.83</v>
      </c>
      <c r="AB63" s="83">
        <v>2.77</v>
      </c>
      <c r="AC63" s="83">
        <v>3.07</v>
      </c>
      <c r="AD63" s="1"/>
      <c r="AE63" s="1"/>
      <c r="AF63" s="7">
        <v>13</v>
      </c>
      <c r="AG63" s="83">
        <v>0.03</v>
      </c>
      <c r="AH63" s="83">
        <v>7.0000000000000007E-2</v>
      </c>
      <c r="AI63" s="83">
        <v>0.23</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0.34</v>
      </c>
      <c r="Q64" s="83">
        <v>1.1299999999999999</v>
      </c>
      <c r="R64" s="83">
        <v>2.19</v>
      </c>
      <c r="S64" s="83">
        <v>2.72</v>
      </c>
      <c r="T64" s="1"/>
      <c r="U64" s="1"/>
      <c r="V64" s="7">
        <v>14</v>
      </c>
      <c r="W64" s="83">
        <v>0.35</v>
      </c>
      <c r="X64" s="83">
        <v>0.54</v>
      </c>
      <c r="Y64" s="83">
        <v>0.67</v>
      </c>
      <c r="Z64" s="83">
        <v>0.96</v>
      </c>
      <c r="AA64" s="83">
        <v>1.83</v>
      </c>
      <c r="AB64" s="83">
        <v>2.77</v>
      </c>
      <c r="AC64" s="83">
        <v>2.77</v>
      </c>
      <c r="AD64" s="1"/>
      <c r="AE64" s="1"/>
      <c r="AF64" s="7">
        <v>14</v>
      </c>
      <c r="AG64" s="83">
        <v>0.04</v>
      </c>
      <c r="AH64" s="83">
        <v>7.0000000000000007E-2</v>
      </c>
      <c r="AI64" s="83">
        <v>0.25</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0.35</v>
      </c>
      <c r="Q65" s="83">
        <v>1.1200000000000001</v>
      </c>
      <c r="R65" s="83">
        <v>2.0499999999999998</v>
      </c>
      <c r="S65" s="83">
        <v>2.42</v>
      </c>
      <c r="T65" s="1"/>
      <c r="U65" s="1"/>
      <c r="V65" s="7">
        <v>15</v>
      </c>
      <c r="W65" s="83">
        <v>0.35</v>
      </c>
      <c r="X65" s="83">
        <v>0.54</v>
      </c>
      <c r="Y65" s="83">
        <v>0.67</v>
      </c>
      <c r="Z65" s="83">
        <v>0.96</v>
      </c>
      <c r="AA65" s="83">
        <v>1.83</v>
      </c>
      <c r="AB65" s="83">
        <v>2.77</v>
      </c>
      <c r="AC65" s="83">
        <v>2.77</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0.36</v>
      </c>
      <c r="Q66" s="83">
        <v>1.0900000000000001</v>
      </c>
      <c r="R66" s="83">
        <v>1.92</v>
      </c>
      <c r="S66" s="83">
        <v>2.16</v>
      </c>
      <c r="T66" s="1"/>
      <c r="U66" s="1"/>
      <c r="V66" s="7">
        <v>16</v>
      </c>
      <c r="W66" s="83">
        <v>0.34</v>
      </c>
      <c r="X66" s="83">
        <v>0.54</v>
      </c>
      <c r="Y66" s="83">
        <v>0.67</v>
      </c>
      <c r="Z66" s="83">
        <v>0.95</v>
      </c>
      <c r="AA66" s="83">
        <v>1.82</v>
      </c>
      <c r="AB66" s="83">
        <v>2.77</v>
      </c>
      <c r="AC66" s="83">
        <v>2.77</v>
      </c>
      <c r="AD66" s="1"/>
      <c r="AE66" s="1"/>
      <c r="AF66" s="7">
        <v>16</v>
      </c>
      <c r="AG66" s="83">
        <v>0.04</v>
      </c>
      <c r="AH66" s="83">
        <v>0.08</v>
      </c>
      <c r="AI66" s="83">
        <v>0.28000000000000003</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0.37</v>
      </c>
      <c r="Q67" s="83">
        <v>1.07</v>
      </c>
      <c r="R67" s="83">
        <v>1.8</v>
      </c>
      <c r="S67" s="83">
        <v>1.94</v>
      </c>
      <c r="T67" s="1"/>
      <c r="U67" s="1"/>
      <c r="V67" s="7">
        <v>17</v>
      </c>
      <c r="W67" s="83">
        <v>0.34</v>
      </c>
      <c r="X67" s="83">
        <v>0.54</v>
      </c>
      <c r="Y67" s="83">
        <v>0.67</v>
      </c>
      <c r="Z67" s="83">
        <v>0.95</v>
      </c>
      <c r="AA67" s="83">
        <v>1.82</v>
      </c>
      <c r="AB67" s="83">
        <v>2.77</v>
      </c>
      <c r="AC67" s="83">
        <v>2.77</v>
      </c>
      <c r="AD67" s="1"/>
      <c r="AE67" s="1"/>
      <c r="AF67" s="7">
        <v>17</v>
      </c>
      <c r="AG67" s="83">
        <v>0.04</v>
      </c>
      <c r="AH67" s="83">
        <v>0.08</v>
      </c>
      <c r="AI67" s="83">
        <v>0.3</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1.05</v>
      </c>
      <c r="R68" s="83">
        <v>1.68</v>
      </c>
      <c r="S68" s="83">
        <v>1.74</v>
      </c>
      <c r="T68" s="1"/>
      <c r="U68" s="1"/>
      <c r="V68" s="7">
        <v>18</v>
      </c>
      <c r="W68" s="83">
        <v>0.35</v>
      </c>
      <c r="X68" s="83">
        <v>0.54</v>
      </c>
      <c r="Y68" s="83">
        <v>0.67</v>
      </c>
      <c r="Z68" s="83">
        <v>0.95</v>
      </c>
      <c r="AA68" s="83">
        <v>1.82</v>
      </c>
      <c r="AB68" s="83">
        <v>2.77</v>
      </c>
      <c r="AC68" s="83">
        <v>2.77</v>
      </c>
      <c r="AD68" s="1"/>
      <c r="AE68" s="1"/>
      <c r="AF68" s="7">
        <v>18</v>
      </c>
      <c r="AG68" s="83">
        <v>0.04</v>
      </c>
      <c r="AH68" s="83">
        <v>0.08</v>
      </c>
      <c r="AI68" s="83">
        <v>0.31</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0.17</v>
      </c>
      <c r="P69" s="83">
        <v>0.38</v>
      </c>
      <c r="Q69" s="83">
        <v>1.02</v>
      </c>
      <c r="R69" s="83">
        <v>1.57</v>
      </c>
      <c r="S69" s="83">
        <v>1.57</v>
      </c>
      <c r="T69" s="1"/>
      <c r="U69" s="1"/>
      <c r="V69" s="7">
        <v>19</v>
      </c>
      <c r="W69" s="83">
        <v>0.35</v>
      </c>
      <c r="X69" s="83">
        <v>0.54</v>
      </c>
      <c r="Y69" s="83">
        <v>0.67</v>
      </c>
      <c r="Z69" s="83">
        <v>0.96</v>
      </c>
      <c r="AA69" s="83">
        <v>1.83</v>
      </c>
      <c r="AB69" s="83">
        <v>2.77</v>
      </c>
      <c r="AC69" s="83">
        <v>2.77</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0.39</v>
      </c>
      <c r="Q70" s="83">
        <v>0.99</v>
      </c>
      <c r="R70" s="83">
        <v>1.47</v>
      </c>
      <c r="S70" s="83">
        <v>1.42</v>
      </c>
      <c r="T70" s="1"/>
      <c r="U70" s="1"/>
      <c r="V70" s="7">
        <v>20</v>
      </c>
      <c r="W70" s="83">
        <v>0.35</v>
      </c>
      <c r="X70" s="83">
        <v>0.54</v>
      </c>
      <c r="Y70" s="83">
        <v>0.67</v>
      </c>
      <c r="Z70" s="83">
        <v>0.96</v>
      </c>
      <c r="AA70" s="83">
        <v>1.83</v>
      </c>
      <c r="AB70" s="83">
        <v>2.77</v>
      </c>
      <c r="AC70" s="83">
        <v>2.77</v>
      </c>
      <c r="AD70" s="1"/>
      <c r="AE70" s="1"/>
      <c r="AF70" s="7">
        <v>20</v>
      </c>
      <c r="AG70" s="83">
        <v>0.04</v>
      </c>
      <c r="AH70" s="83">
        <v>0.09</v>
      </c>
      <c r="AI70" s="83">
        <v>0.35</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0.18</v>
      </c>
      <c r="P71" s="83">
        <v>0.39</v>
      </c>
      <c r="Q71" s="83">
        <v>0.96</v>
      </c>
      <c r="R71" s="83">
        <v>1.38</v>
      </c>
      <c r="S71" s="83">
        <v>1.29</v>
      </c>
      <c r="T71" s="1"/>
      <c r="U71" s="1"/>
      <c r="V71" s="7">
        <v>21</v>
      </c>
      <c r="W71" s="83">
        <v>0.35</v>
      </c>
      <c r="X71" s="83">
        <v>0.55000000000000004</v>
      </c>
      <c r="Y71" s="83">
        <v>0.67</v>
      </c>
      <c r="Z71" s="83">
        <v>0.96</v>
      </c>
      <c r="AA71" s="83">
        <v>1.83</v>
      </c>
      <c r="AB71" s="83">
        <v>2.77</v>
      </c>
      <c r="AC71" s="83">
        <v>2.77</v>
      </c>
      <c r="AD71" s="1"/>
      <c r="AE71" s="1"/>
      <c r="AF71" s="7">
        <v>21</v>
      </c>
      <c r="AG71" s="83">
        <v>0.04</v>
      </c>
      <c r="AH71" s="83">
        <v>0.09</v>
      </c>
      <c r="AI71" s="83">
        <v>0.36</v>
      </c>
      <c r="AJ71" s="83">
        <v>0.22</v>
      </c>
      <c r="AK71" s="83">
        <v>0.39</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0.39</v>
      </c>
      <c r="Q72" s="83">
        <v>0.93</v>
      </c>
      <c r="R72" s="83">
        <v>1.29</v>
      </c>
      <c r="S72" s="83">
        <v>1.17</v>
      </c>
      <c r="T72" s="1"/>
      <c r="U72" s="1"/>
      <c r="V72" s="7">
        <v>22</v>
      </c>
      <c r="W72" s="83">
        <v>0.35</v>
      </c>
      <c r="X72" s="83">
        <v>0.54</v>
      </c>
      <c r="Y72" s="83">
        <v>0.67</v>
      </c>
      <c r="Z72" s="83">
        <v>0.96</v>
      </c>
      <c r="AA72" s="83">
        <v>1.83</v>
      </c>
      <c r="AB72" s="83">
        <v>2.77</v>
      </c>
      <c r="AC72" s="83">
        <v>2.77</v>
      </c>
      <c r="AD72" s="1"/>
      <c r="AE72" s="1"/>
      <c r="AF72" s="7">
        <v>22</v>
      </c>
      <c r="AG72" s="83">
        <v>0.04</v>
      </c>
      <c r="AH72" s="83">
        <v>0.1</v>
      </c>
      <c r="AI72" s="83">
        <v>0.38</v>
      </c>
      <c r="AJ72" s="83">
        <v>0.24</v>
      </c>
      <c r="AK72" s="83">
        <v>0.44</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0.4</v>
      </c>
      <c r="Q73" s="83">
        <v>0.9</v>
      </c>
      <c r="R73" s="83">
        <v>1.21</v>
      </c>
      <c r="S73" s="83">
        <v>1.07</v>
      </c>
      <c r="T73" s="1"/>
      <c r="U73" s="1"/>
      <c r="V73" s="7">
        <v>23</v>
      </c>
      <c r="W73" s="83">
        <v>0.35</v>
      </c>
      <c r="X73" s="83">
        <v>0.54</v>
      </c>
      <c r="Y73" s="83">
        <v>0.67</v>
      </c>
      <c r="Z73" s="83">
        <v>0.96</v>
      </c>
      <c r="AA73" s="83">
        <v>1.83</v>
      </c>
      <c r="AB73" s="83">
        <v>2.77</v>
      </c>
      <c r="AC73" s="83">
        <v>2.77</v>
      </c>
      <c r="AD73" s="1"/>
      <c r="AE73" s="1"/>
      <c r="AF73" s="7">
        <v>23</v>
      </c>
      <c r="AG73" s="83">
        <v>0.04</v>
      </c>
      <c r="AH73" s="83">
        <v>0.1</v>
      </c>
      <c r="AI73" s="83">
        <v>0.4</v>
      </c>
      <c r="AJ73" s="83">
        <v>0.26</v>
      </c>
      <c r="AK73" s="83">
        <v>0.49</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0.4</v>
      </c>
      <c r="Q74" s="83">
        <v>0.87</v>
      </c>
      <c r="R74" s="83">
        <v>1.1399999999999999</v>
      </c>
      <c r="S74" s="83">
        <v>0.98</v>
      </c>
      <c r="T74" s="1"/>
      <c r="U74" s="1"/>
      <c r="V74" s="7">
        <v>24</v>
      </c>
      <c r="W74" s="83">
        <v>0.34</v>
      </c>
      <c r="X74" s="83">
        <v>0.54</v>
      </c>
      <c r="Y74" s="83">
        <v>0.67</v>
      </c>
      <c r="Z74" s="83">
        <v>0.95</v>
      </c>
      <c r="AA74" s="83">
        <v>1.82</v>
      </c>
      <c r="AB74" s="83">
        <v>2.77</v>
      </c>
      <c r="AC74" s="83">
        <v>2.77</v>
      </c>
      <c r="AD74" s="1"/>
      <c r="AE74" s="1"/>
      <c r="AF74" s="7">
        <v>24</v>
      </c>
      <c r="AG74" s="83">
        <v>0.04</v>
      </c>
      <c r="AH74" s="83">
        <v>0.1</v>
      </c>
      <c r="AI74" s="83">
        <v>0.42</v>
      </c>
      <c r="AJ74" s="83">
        <v>0.27</v>
      </c>
      <c r="AK74" s="83">
        <v>0.53</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0.4</v>
      </c>
      <c r="Q75" s="83">
        <v>0.84</v>
      </c>
      <c r="R75" s="83">
        <v>1.07</v>
      </c>
      <c r="S75" s="83">
        <v>0.89</v>
      </c>
      <c r="T75" s="1"/>
      <c r="U75" s="1"/>
      <c r="V75" s="7">
        <v>25</v>
      </c>
      <c r="W75" s="83">
        <v>0.34</v>
      </c>
      <c r="X75" s="83">
        <v>0.53</v>
      </c>
      <c r="Y75" s="83">
        <v>0.66</v>
      </c>
      <c r="Z75" s="83">
        <v>0.95</v>
      </c>
      <c r="AA75" s="83">
        <v>1.82</v>
      </c>
      <c r="AB75" s="83">
        <v>2.76</v>
      </c>
      <c r="AC75" s="83">
        <v>2.76</v>
      </c>
      <c r="AD75" s="1"/>
      <c r="AE75" s="1"/>
      <c r="AF75" s="7">
        <v>25</v>
      </c>
      <c r="AG75" s="83">
        <v>0.04</v>
      </c>
      <c r="AH75" s="83">
        <v>0.1</v>
      </c>
      <c r="AI75" s="83">
        <v>0.44</v>
      </c>
      <c r="AJ75" s="83">
        <v>0.28999999999999998</v>
      </c>
      <c r="AK75" s="83">
        <v>0.57999999999999996</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0.21</v>
      </c>
      <c r="P76" s="83">
        <v>0.4</v>
      </c>
      <c r="Q76" s="83">
        <v>0.81</v>
      </c>
      <c r="R76" s="83">
        <v>1</v>
      </c>
      <c r="S76" s="83">
        <v>0.82</v>
      </c>
      <c r="T76" s="1"/>
      <c r="U76" s="1"/>
      <c r="V76" s="7">
        <v>26</v>
      </c>
      <c r="W76" s="83">
        <v>0.33</v>
      </c>
      <c r="X76" s="83">
        <v>0.53</v>
      </c>
      <c r="Y76" s="83">
        <v>0.67</v>
      </c>
      <c r="Z76" s="83">
        <v>0.94</v>
      </c>
      <c r="AA76" s="83">
        <v>1.81</v>
      </c>
      <c r="AB76" s="83">
        <v>2.76</v>
      </c>
      <c r="AC76" s="83">
        <v>2.76</v>
      </c>
      <c r="AD76" s="1"/>
      <c r="AE76" s="1"/>
      <c r="AF76" s="7">
        <v>26</v>
      </c>
      <c r="AG76" s="83">
        <v>0.04</v>
      </c>
      <c r="AH76" s="83">
        <v>0.11</v>
      </c>
      <c r="AI76" s="83">
        <v>0.46</v>
      </c>
      <c r="AJ76" s="83">
        <v>0.31</v>
      </c>
      <c r="AK76" s="83">
        <v>0.62</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0.4</v>
      </c>
      <c r="Q77" s="83">
        <v>0.78</v>
      </c>
      <c r="R77" s="83">
        <v>0.94</v>
      </c>
      <c r="S77" s="83">
        <v>0.75</v>
      </c>
      <c r="T77" s="1"/>
      <c r="U77" s="1"/>
      <c r="V77" s="7">
        <v>27</v>
      </c>
      <c r="W77" s="83">
        <v>0.33</v>
      </c>
      <c r="X77" s="83">
        <v>0.52</v>
      </c>
      <c r="Y77" s="83">
        <v>0.7</v>
      </c>
      <c r="Z77" s="83">
        <v>0.94</v>
      </c>
      <c r="AA77" s="83">
        <v>1.81</v>
      </c>
      <c r="AB77" s="83">
        <v>2.75</v>
      </c>
      <c r="AC77" s="83">
        <v>2.75</v>
      </c>
      <c r="AD77" s="1"/>
      <c r="AE77" s="1"/>
      <c r="AF77" s="7">
        <v>27</v>
      </c>
      <c r="AG77" s="83">
        <v>0.04</v>
      </c>
      <c r="AH77" s="83">
        <v>0.11</v>
      </c>
      <c r="AI77" s="83">
        <v>0.48</v>
      </c>
      <c r="AJ77" s="83">
        <v>0.34</v>
      </c>
      <c r="AK77" s="83">
        <v>0.67</v>
      </c>
      <c r="AL77" s="83">
        <v>0.26</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0.22</v>
      </c>
      <c r="P78" s="83">
        <v>0.39</v>
      </c>
      <c r="Q78" s="83">
        <v>0.75</v>
      </c>
      <c r="R78" s="83">
        <v>0.89</v>
      </c>
      <c r="S78" s="83">
        <v>0.69</v>
      </c>
      <c r="T78" s="1"/>
      <c r="U78" s="1"/>
      <c r="V78" s="7">
        <v>28</v>
      </c>
      <c r="W78" s="83">
        <v>0.32</v>
      </c>
      <c r="X78" s="83">
        <v>0.52</v>
      </c>
      <c r="Y78" s="83">
        <v>0.72</v>
      </c>
      <c r="Z78" s="83">
        <v>0.93</v>
      </c>
      <c r="AA78" s="83">
        <v>1.8</v>
      </c>
      <c r="AB78" s="83">
        <v>2.75</v>
      </c>
      <c r="AC78" s="83">
        <v>2.75</v>
      </c>
      <c r="AD78" s="1"/>
      <c r="AE78" s="1"/>
      <c r="AF78" s="7">
        <v>28</v>
      </c>
      <c r="AG78" s="83">
        <v>0.04</v>
      </c>
      <c r="AH78" s="83">
        <v>0.11</v>
      </c>
      <c r="AI78" s="83">
        <v>0.5</v>
      </c>
      <c r="AJ78" s="83">
        <v>0.36</v>
      </c>
      <c r="AK78" s="83">
        <v>0.71</v>
      </c>
      <c r="AL78" s="83">
        <v>0.28999999999999998</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0.39</v>
      </c>
      <c r="Q79" s="83">
        <v>0.72</v>
      </c>
      <c r="R79" s="83">
        <v>0.83</v>
      </c>
      <c r="S79" s="83">
        <v>0.64</v>
      </c>
      <c r="T79" s="1"/>
      <c r="U79" s="1"/>
      <c r="V79" s="7">
        <v>29</v>
      </c>
      <c r="W79" s="83">
        <v>0.32</v>
      </c>
      <c r="X79" s="83">
        <v>0.51</v>
      </c>
      <c r="Y79" s="83">
        <v>0.75</v>
      </c>
      <c r="Z79" s="83">
        <v>0.93</v>
      </c>
      <c r="AA79" s="83">
        <v>1.8</v>
      </c>
      <c r="AB79" s="83">
        <v>2.74</v>
      </c>
      <c r="AC79" s="83">
        <v>2.74</v>
      </c>
      <c r="AD79" s="1"/>
      <c r="AE79" s="1"/>
      <c r="AF79" s="7">
        <v>29</v>
      </c>
      <c r="AG79" s="83">
        <v>0.04</v>
      </c>
      <c r="AH79" s="83">
        <v>0.12</v>
      </c>
      <c r="AI79" s="83">
        <v>0.52</v>
      </c>
      <c r="AJ79" s="83">
        <v>0.38</v>
      </c>
      <c r="AK79" s="83">
        <v>0.75</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0.23</v>
      </c>
      <c r="P80" s="84">
        <v>0.39</v>
      </c>
      <c r="Q80" s="84">
        <v>0.69</v>
      </c>
      <c r="R80" s="84">
        <v>0.78</v>
      </c>
      <c r="S80" s="84">
        <v>0.59</v>
      </c>
      <c r="T80" s="1"/>
      <c r="U80" s="1"/>
      <c r="V80" s="9">
        <v>30</v>
      </c>
      <c r="W80" s="84">
        <v>0.31</v>
      </c>
      <c r="X80" s="84">
        <v>0.51</v>
      </c>
      <c r="Y80" s="84">
        <v>0.77</v>
      </c>
      <c r="Z80" s="84">
        <v>0.92</v>
      </c>
      <c r="AA80" s="84">
        <v>1.79</v>
      </c>
      <c r="AB80" s="84">
        <v>2.74</v>
      </c>
      <c r="AC80" s="84">
        <v>2.74</v>
      </c>
      <c r="AD80" s="1"/>
      <c r="AE80" s="1"/>
      <c r="AF80" s="9">
        <v>30</v>
      </c>
      <c r="AG80" s="84">
        <v>0.04</v>
      </c>
      <c r="AH80" s="84">
        <v>0.12</v>
      </c>
      <c r="AI80" s="84">
        <v>0.54</v>
      </c>
      <c r="AJ80" s="84">
        <v>0.4</v>
      </c>
      <c r="AK80" s="84">
        <v>0.79</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28</v>
      </c>
      <c r="C10" s="12">
        <v>0</v>
      </c>
      <c r="D10" s="4">
        <v>1</v>
      </c>
      <c r="E10" s="4">
        <v>2</v>
      </c>
      <c r="F10" s="4">
        <v>3</v>
      </c>
      <c r="G10" s="4">
        <v>4</v>
      </c>
      <c r="H10" s="4">
        <v>5</v>
      </c>
      <c r="I10" s="4">
        <v>6</v>
      </c>
      <c r="J10" s="1"/>
      <c r="K10" s="1"/>
      <c r="L10" s="14" t="s">
        <v>28</v>
      </c>
      <c r="M10" s="4">
        <v>0</v>
      </c>
      <c r="N10" s="4">
        <v>1</v>
      </c>
      <c r="O10" s="4">
        <v>2</v>
      </c>
      <c r="P10" s="4">
        <v>3</v>
      </c>
      <c r="Q10" s="4">
        <v>4</v>
      </c>
      <c r="R10" s="4">
        <v>5</v>
      </c>
      <c r="S10" s="4">
        <v>6</v>
      </c>
      <c r="T10" s="1"/>
      <c r="U10" s="1"/>
      <c r="V10" s="14" t="s">
        <v>28</v>
      </c>
      <c r="W10" s="4">
        <v>0</v>
      </c>
      <c r="X10" s="4">
        <v>1</v>
      </c>
      <c r="Y10" s="4">
        <v>2</v>
      </c>
      <c r="Z10" s="4">
        <v>3</v>
      </c>
      <c r="AA10" s="4">
        <v>4</v>
      </c>
      <c r="AB10" s="4">
        <v>5</v>
      </c>
      <c r="AC10" s="4">
        <v>6</v>
      </c>
      <c r="AD10" s="1"/>
      <c r="AE10" s="1"/>
      <c r="AF10" s="14" t="s">
        <v>28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0.16</v>
      </c>
      <c r="Q11" s="82">
        <v>0.72</v>
      </c>
      <c r="R11" s="82">
        <v>2.5099999999999998</v>
      </c>
      <c r="S11" s="82">
        <v>12.91</v>
      </c>
      <c r="T11" s="1"/>
      <c r="U11" s="141" t="s">
        <v>103</v>
      </c>
      <c r="V11" s="5">
        <v>1</v>
      </c>
      <c r="W11" s="82">
        <v>3.25</v>
      </c>
      <c r="X11" s="82">
        <v>3.39</v>
      </c>
      <c r="Y11" s="82">
        <v>3.63</v>
      </c>
      <c r="Z11" s="82">
        <v>4.3499999999999996</v>
      </c>
      <c r="AA11" s="82">
        <v>5.48</v>
      </c>
      <c r="AB11" s="82">
        <v>8.59</v>
      </c>
      <c r="AC11" s="82">
        <v>12.91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0.79</v>
      </c>
      <c r="R12" s="83">
        <v>2.4900000000000002</v>
      </c>
      <c r="S12" s="83">
        <v>10.39</v>
      </c>
      <c r="T12" s="1"/>
      <c r="U12" s="1"/>
      <c r="V12" s="7">
        <v>2</v>
      </c>
      <c r="W12" s="83">
        <v>0.84</v>
      </c>
      <c r="X12" s="83">
        <v>0.97</v>
      </c>
      <c r="Y12" s="83">
        <v>1.21</v>
      </c>
      <c r="Z12" s="83">
        <v>1.94</v>
      </c>
      <c r="AA12" s="83">
        <v>3.07</v>
      </c>
      <c r="AB12" s="83">
        <v>6.18</v>
      </c>
      <c r="AC12" s="83">
        <v>10.39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0.18</v>
      </c>
      <c r="Q13" s="83">
        <v>0.84</v>
      </c>
      <c r="R13" s="83">
        <v>2.44</v>
      </c>
      <c r="S13" s="83">
        <v>8.48</v>
      </c>
      <c r="T13" s="1"/>
      <c r="U13" s="1"/>
      <c r="V13" s="7">
        <v>3</v>
      </c>
      <c r="W13" s="83">
        <v>0.87</v>
      </c>
      <c r="X13" s="83">
        <v>1.02</v>
      </c>
      <c r="Y13" s="83">
        <v>1.25</v>
      </c>
      <c r="Z13" s="83">
        <v>1.9</v>
      </c>
      <c r="AA13" s="83">
        <v>3.06</v>
      </c>
      <c r="AB13" s="83">
        <v>6.17</v>
      </c>
      <c r="AC13" s="83">
        <v>8.48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0.87</v>
      </c>
      <c r="R14" s="83">
        <v>2.36</v>
      </c>
      <c r="S14" s="83">
        <v>7.03</v>
      </c>
      <c r="T14" s="1"/>
      <c r="U14" s="1"/>
      <c r="V14" s="7">
        <v>4</v>
      </c>
      <c r="W14" s="83">
        <v>0.91</v>
      </c>
      <c r="X14" s="83">
        <v>1.07</v>
      </c>
      <c r="Y14" s="83">
        <v>1.3</v>
      </c>
      <c r="Z14" s="83">
        <v>1.94</v>
      </c>
      <c r="AA14" s="83">
        <v>3.07</v>
      </c>
      <c r="AB14" s="83">
        <v>6.18</v>
      </c>
      <c r="AC14" s="83">
        <v>7.03</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7.0000000000000007E-2</v>
      </c>
      <c r="P15" s="83">
        <v>0.21</v>
      </c>
      <c r="Q15" s="83">
        <v>0.89</v>
      </c>
      <c r="R15" s="83">
        <v>2.27</v>
      </c>
      <c r="S15" s="83">
        <v>5.92</v>
      </c>
      <c r="T15" s="1"/>
      <c r="U15" s="1"/>
      <c r="V15" s="7">
        <v>5</v>
      </c>
      <c r="W15" s="83">
        <v>0.93</v>
      </c>
      <c r="X15" s="83">
        <v>1.1000000000000001</v>
      </c>
      <c r="Y15" s="83">
        <v>1.36</v>
      </c>
      <c r="Z15" s="83">
        <v>1.98</v>
      </c>
      <c r="AA15" s="83">
        <v>3.08</v>
      </c>
      <c r="AB15" s="83">
        <v>6.19</v>
      </c>
      <c r="AC15" s="83">
        <v>6.19</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0.9</v>
      </c>
      <c r="R16" s="83">
        <v>2.17</v>
      </c>
      <c r="S16" s="83">
        <v>5.05</v>
      </c>
      <c r="T16" s="1"/>
      <c r="U16" s="1"/>
      <c r="V16" s="7">
        <v>6</v>
      </c>
      <c r="W16" s="83">
        <v>0.95</v>
      </c>
      <c r="X16" s="83">
        <v>1.1299999999999999</v>
      </c>
      <c r="Y16" s="83">
        <v>1.4</v>
      </c>
      <c r="Z16" s="83">
        <v>2.04</v>
      </c>
      <c r="AA16" s="83">
        <v>3.08</v>
      </c>
      <c r="AB16" s="83">
        <v>6.2</v>
      </c>
      <c r="AC16" s="83">
        <v>6.2</v>
      </c>
      <c r="AD16" s="1"/>
      <c r="AE16" s="1"/>
      <c r="AF16" s="7">
        <v>6</v>
      </c>
      <c r="AG16" s="83">
        <v>0.02</v>
      </c>
      <c r="AH16" s="83">
        <v>0.03</v>
      </c>
      <c r="AI16" s="83">
        <v>7.0000000000000007E-2</v>
      </c>
      <c r="AJ16" s="83">
        <v>0.06</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0.23</v>
      </c>
      <c r="Q17" s="83">
        <v>0.9</v>
      </c>
      <c r="R17" s="83">
        <v>2.0699999999999998</v>
      </c>
      <c r="S17" s="83">
        <v>4.37</v>
      </c>
      <c r="T17" s="1"/>
      <c r="U17" s="1"/>
      <c r="V17" s="7">
        <v>7</v>
      </c>
      <c r="W17" s="83">
        <v>0.97</v>
      </c>
      <c r="X17" s="83">
        <v>1.1599999999999999</v>
      </c>
      <c r="Y17" s="83">
        <v>1.42</v>
      </c>
      <c r="Z17" s="83">
        <v>2.0699999999999998</v>
      </c>
      <c r="AA17" s="83">
        <v>3.09</v>
      </c>
      <c r="AB17" s="83">
        <v>6.2</v>
      </c>
      <c r="AC17" s="83">
        <v>6.2</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0.24</v>
      </c>
      <c r="Q18" s="83">
        <v>0.9</v>
      </c>
      <c r="R18" s="83">
        <v>1.96</v>
      </c>
      <c r="S18" s="83">
        <v>3.82</v>
      </c>
      <c r="T18" s="1"/>
      <c r="U18" s="1"/>
      <c r="V18" s="7">
        <v>8</v>
      </c>
      <c r="W18" s="83">
        <v>0.97</v>
      </c>
      <c r="X18" s="83">
        <v>1.17</v>
      </c>
      <c r="Y18" s="83">
        <v>1.43</v>
      </c>
      <c r="Z18" s="83">
        <v>2.06</v>
      </c>
      <c r="AA18" s="83">
        <v>3.1</v>
      </c>
      <c r="AB18" s="83">
        <v>6.21</v>
      </c>
      <c r="AC18" s="83">
        <v>6.21</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0.24</v>
      </c>
      <c r="Q19" s="83">
        <v>0.89</v>
      </c>
      <c r="R19" s="83">
        <v>1.86</v>
      </c>
      <c r="S19" s="83">
        <v>3.36</v>
      </c>
      <c r="T19" s="1"/>
      <c r="U19" s="1"/>
      <c r="V19" s="7">
        <v>9</v>
      </c>
      <c r="W19" s="83">
        <v>0.98</v>
      </c>
      <c r="X19" s="83">
        <v>1.18</v>
      </c>
      <c r="Y19" s="83">
        <v>1.43</v>
      </c>
      <c r="Z19" s="83">
        <v>2.06</v>
      </c>
      <c r="AA19" s="83">
        <v>3.1</v>
      </c>
      <c r="AB19" s="83">
        <v>6.21</v>
      </c>
      <c r="AC19" s="83">
        <v>6.21</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0.25</v>
      </c>
      <c r="Q20" s="83">
        <v>0.88</v>
      </c>
      <c r="R20" s="83">
        <v>1.77</v>
      </c>
      <c r="S20" s="83">
        <v>2.99</v>
      </c>
      <c r="T20" s="1"/>
      <c r="U20" s="1"/>
      <c r="V20" s="7">
        <v>10</v>
      </c>
      <c r="W20" s="83">
        <v>0.98</v>
      </c>
      <c r="X20" s="83">
        <v>1.19</v>
      </c>
      <c r="Y20" s="83">
        <v>1.43</v>
      </c>
      <c r="Z20" s="83">
        <v>2.06</v>
      </c>
      <c r="AA20" s="83">
        <v>3.1</v>
      </c>
      <c r="AB20" s="83">
        <v>6.21</v>
      </c>
      <c r="AC20" s="83">
        <v>6.21</v>
      </c>
      <c r="AD20" s="1"/>
      <c r="AE20" s="1"/>
      <c r="AF20" s="7">
        <v>10</v>
      </c>
      <c r="AG20" s="83">
        <v>0.04</v>
      </c>
      <c r="AH20" s="83">
        <v>0.06</v>
      </c>
      <c r="AI20" s="83">
        <v>0.11</v>
      </c>
      <c r="AJ20" s="83">
        <v>0.1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0.1</v>
      </c>
      <c r="P21" s="83">
        <v>0.26</v>
      </c>
      <c r="Q21" s="83">
        <v>0.86</v>
      </c>
      <c r="R21" s="83">
        <v>1.67</v>
      </c>
      <c r="S21" s="83">
        <v>2.67</v>
      </c>
      <c r="T21" s="1"/>
      <c r="U21" s="1"/>
      <c r="V21" s="7">
        <v>11</v>
      </c>
      <c r="W21" s="83">
        <v>0.99</v>
      </c>
      <c r="X21" s="83">
        <v>1.2</v>
      </c>
      <c r="Y21" s="83">
        <v>1.43</v>
      </c>
      <c r="Z21" s="83">
        <v>2.06</v>
      </c>
      <c r="AA21" s="83">
        <v>3.1</v>
      </c>
      <c r="AB21" s="83">
        <v>6.21</v>
      </c>
      <c r="AC21" s="83">
        <v>6.21</v>
      </c>
      <c r="AD21" s="1"/>
      <c r="AE21" s="1"/>
      <c r="AF21" s="7">
        <v>11</v>
      </c>
      <c r="AG21" s="83">
        <v>0.05</v>
      </c>
      <c r="AH21" s="83">
        <v>7.0000000000000007E-2</v>
      </c>
      <c r="AI21" s="83">
        <v>0.12</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0.26</v>
      </c>
      <c r="Q22" s="83">
        <v>0.85</v>
      </c>
      <c r="R22" s="83">
        <v>1.59</v>
      </c>
      <c r="S22" s="83">
        <v>2.41</v>
      </c>
      <c r="T22" s="1"/>
      <c r="U22" s="1"/>
      <c r="V22" s="7">
        <v>12</v>
      </c>
      <c r="W22" s="83">
        <v>0.99</v>
      </c>
      <c r="X22" s="83">
        <v>1.21</v>
      </c>
      <c r="Y22" s="83">
        <v>1.43</v>
      </c>
      <c r="Z22" s="83">
        <v>2.06</v>
      </c>
      <c r="AA22" s="83">
        <v>3.1</v>
      </c>
      <c r="AB22" s="83">
        <v>6.21</v>
      </c>
      <c r="AC22" s="83">
        <v>6.21</v>
      </c>
      <c r="AD22" s="1"/>
      <c r="AE22" s="1"/>
      <c r="AF22" s="7">
        <v>12</v>
      </c>
      <c r="AG22" s="83">
        <v>0.05</v>
      </c>
      <c r="AH22" s="83">
        <v>7.0000000000000007E-2</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0.27</v>
      </c>
      <c r="Q23" s="83">
        <v>0.83</v>
      </c>
      <c r="R23" s="83">
        <v>1.5</v>
      </c>
      <c r="S23" s="83">
        <v>2.17</v>
      </c>
      <c r="T23" s="1"/>
      <c r="U23" s="1"/>
      <c r="V23" s="7">
        <v>13</v>
      </c>
      <c r="W23" s="83">
        <v>1</v>
      </c>
      <c r="X23" s="83">
        <v>1.22</v>
      </c>
      <c r="Y23" s="83">
        <v>1.44</v>
      </c>
      <c r="Z23" s="83">
        <v>2.06</v>
      </c>
      <c r="AA23" s="83">
        <v>3.1</v>
      </c>
      <c r="AB23" s="83">
        <v>6.21</v>
      </c>
      <c r="AC23" s="83">
        <v>6.21</v>
      </c>
      <c r="AD23" s="1"/>
      <c r="AE23" s="1"/>
      <c r="AF23" s="7">
        <v>13</v>
      </c>
      <c r="AG23" s="83">
        <v>0.06</v>
      </c>
      <c r="AH23" s="83">
        <v>0.08</v>
      </c>
      <c r="AI23" s="83">
        <v>0.15</v>
      </c>
      <c r="AJ23" s="83">
        <v>0.14000000000000001</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0.27</v>
      </c>
      <c r="Q24" s="83">
        <v>0.81</v>
      </c>
      <c r="R24" s="83">
        <v>1.42</v>
      </c>
      <c r="S24" s="83">
        <v>1.97</v>
      </c>
      <c r="T24" s="1"/>
      <c r="U24" s="1"/>
      <c r="V24" s="7">
        <v>14</v>
      </c>
      <c r="W24" s="83">
        <v>1.01</v>
      </c>
      <c r="X24" s="83">
        <v>1.23</v>
      </c>
      <c r="Y24" s="83">
        <v>1.44</v>
      </c>
      <c r="Z24" s="83">
        <v>2.0699999999999998</v>
      </c>
      <c r="AA24" s="83">
        <v>3.11</v>
      </c>
      <c r="AB24" s="83">
        <v>6.22</v>
      </c>
      <c r="AC24" s="83">
        <v>6.22</v>
      </c>
      <c r="AD24" s="1"/>
      <c r="AE24" s="1"/>
      <c r="AF24" s="7">
        <v>14</v>
      </c>
      <c r="AG24" s="83">
        <v>7.0000000000000007E-2</v>
      </c>
      <c r="AH24" s="83">
        <v>0.08</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0.27</v>
      </c>
      <c r="Q25" s="83">
        <v>0.79</v>
      </c>
      <c r="R25" s="83">
        <v>1.34</v>
      </c>
      <c r="S25" s="83">
        <v>1.8</v>
      </c>
      <c r="T25" s="1"/>
      <c r="U25" s="1"/>
      <c r="V25" s="7">
        <v>15</v>
      </c>
      <c r="W25" s="83">
        <v>1.01</v>
      </c>
      <c r="X25" s="83">
        <v>1.24</v>
      </c>
      <c r="Y25" s="83">
        <v>1.45</v>
      </c>
      <c r="Z25" s="83">
        <v>2.08</v>
      </c>
      <c r="AA25" s="83">
        <v>3.11</v>
      </c>
      <c r="AB25" s="83">
        <v>6.22</v>
      </c>
      <c r="AC25" s="83">
        <v>6.22</v>
      </c>
      <c r="AD25" s="1"/>
      <c r="AE25" s="1"/>
      <c r="AF25" s="7">
        <v>15</v>
      </c>
      <c r="AG25" s="83">
        <v>7.0000000000000007E-2</v>
      </c>
      <c r="AH25" s="83">
        <v>0.09</v>
      </c>
      <c r="AI25" s="83">
        <v>0.17</v>
      </c>
      <c r="AJ25" s="83">
        <v>0.17</v>
      </c>
      <c r="AK25" s="83">
        <v>0.37</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0.27</v>
      </c>
      <c r="Q26" s="83">
        <v>0.76</v>
      </c>
      <c r="R26" s="83">
        <v>1.27</v>
      </c>
      <c r="S26" s="83">
        <v>1.64</v>
      </c>
      <c r="T26" s="1"/>
      <c r="U26" s="1"/>
      <c r="V26" s="7">
        <v>16</v>
      </c>
      <c r="W26" s="83">
        <v>1.02</v>
      </c>
      <c r="X26" s="83">
        <v>1.24</v>
      </c>
      <c r="Y26" s="83">
        <v>1.46</v>
      </c>
      <c r="Z26" s="83">
        <v>2.08</v>
      </c>
      <c r="AA26" s="83">
        <v>3.12</v>
      </c>
      <c r="AB26" s="83">
        <v>6.23</v>
      </c>
      <c r="AC26" s="83">
        <v>6.23</v>
      </c>
      <c r="AD26" s="1"/>
      <c r="AE26" s="1"/>
      <c r="AF26" s="7">
        <v>16</v>
      </c>
      <c r="AG26" s="83">
        <v>0.08</v>
      </c>
      <c r="AH26" s="83">
        <v>0.1</v>
      </c>
      <c r="AI26" s="83">
        <v>0.18</v>
      </c>
      <c r="AJ26" s="83">
        <v>0.18</v>
      </c>
      <c r="AK26" s="83">
        <v>0.4</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0.12</v>
      </c>
      <c r="P27" s="83">
        <v>0.27</v>
      </c>
      <c r="Q27" s="83">
        <v>0.74</v>
      </c>
      <c r="R27" s="83">
        <v>1.2</v>
      </c>
      <c r="S27" s="83">
        <v>1.51</v>
      </c>
      <c r="T27" s="1"/>
      <c r="U27" s="1"/>
      <c r="V27" s="7">
        <v>17</v>
      </c>
      <c r="W27" s="83">
        <v>1.03</v>
      </c>
      <c r="X27" s="83">
        <v>1.25</v>
      </c>
      <c r="Y27" s="83">
        <v>1.47</v>
      </c>
      <c r="Z27" s="83">
        <v>2.09</v>
      </c>
      <c r="AA27" s="83">
        <v>3.13</v>
      </c>
      <c r="AB27" s="83">
        <v>6.24</v>
      </c>
      <c r="AC27" s="83">
        <v>6.24</v>
      </c>
      <c r="AD27" s="1"/>
      <c r="AE27" s="1"/>
      <c r="AF27" s="7">
        <v>17</v>
      </c>
      <c r="AG27" s="83">
        <v>0.09</v>
      </c>
      <c r="AH27" s="83">
        <v>0.1</v>
      </c>
      <c r="AI27" s="83">
        <v>0.19</v>
      </c>
      <c r="AJ27" s="83">
        <v>0.2</v>
      </c>
      <c r="AK27" s="83">
        <v>0.43</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0.12</v>
      </c>
      <c r="P28" s="83">
        <v>0.28000000000000003</v>
      </c>
      <c r="Q28" s="83">
        <v>0.72</v>
      </c>
      <c r="R28" s="83">
        <v>1.1399999999999999</v>
      </c>
      <c r="S28" s="83">
        <v>1.38</v>
      </c>
      <c r="T28" s="1"/>
      <c r="U28" s="1"/>
      <c r="V28" s="7">
        <v>18</v>
      </c>
      <c r="W28" s="83">
        <v>1.04</v>
      </c>
      <c r="X28" s="83">
        <v>1.26</v>
      </c>
      <c r="Y28" s="83">
        <v>1.48</v>
      </c>
      <c r="Z28" s="83">
        <v>2.1</v>
      </c>
      <c r="AA28" s="83">
        <v>3.14</v>
      </c>
      <c r="AB28" s="83">
        <v>6.25</v>
      </c>
      <c r="AC28" s="83">
        <v>6.25</v>
      </c>
      <c r="AD28" s="1"/>
      <c r="AE28" s="1"/>
      <c r="AF28" s="7">
        <v>18</v>
      </c>
      <c r="AG28" s="83">
        <v>0.09</v>
      </c>
      <c r="AH28" s="83">
        <v>0.11</v>
      </c>
      <c r="AI28" s="83">
        <v>0.2</v>
      </c>
      <c r="AJ28" s="83">
        <v>0.21</v>
      </c>
      <c r="AK28" s="83">
        <v>0.46</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0.28000000000000003</v>
      </c>
      <c r="Q29" s="83">
        <v>0.7</v>
      </c>
      <c r="R29" s="83">
        <v>1.08</v>
      </c>
      <c r="S29" s="83">
        <v>1.28</v>
      </c>
      <c r="T29" s="1"/>
      <c r="U29" s="1"/>
      <c r="V29" s="7">
        <v>19</v>
      </c>
      <c r="W29" s="83">
        <v>1.05</v>
      </c>
      <c r="X29" s="83">
        <v>1.27</v>
      </c>
      <c r="Y29" s="83">
        <v>1.49</v>
      </c>
      <c r="Z29" s="83">
        <v>2.11</v>
      </c>
      <c r="AA29" s="83">
        <v>3.15</v>
      </c>
      <c r="AB29" s="83">
        <v>6.26</v>
      </c>
      <c r="AC29" s="83">
        <v>6.26</v>
      </c>
      <c r="AD29" s="1"/>
      <c r="AE29" s="1"/>
      <c r="AF29" s="7">
        <v>19</v>
      </c>
      <c r="AG29" s="83">
        <v>0.1</v>
      </c>
      <c r="AH29" s="83">
        <v>0.11</v>
      </c>
      <c r="AI29" s="83">
        <v>0.21</v>
      </c>
      <c r="AJ29" s="83">
        <v>0.23</v>
      </c>
      <c r="AK29" s="83">
        <v>0.49</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0.27</v>
      </c>
      <c r="Q30" s="83">
        <v>0.67</v>
      </c>
      <c r="R30" s="83">
        <v>1.02</v>
      </c>
      <c r="S30" s="83">
        <v>1.18</v>
      </c>
      <c r="T30" s="1"/>
      <c r="U30" s="1"/>
      <c r="V30" s="7">
        <v>20</v>
      </c>
      <c r="W30" s="83">
        <v>1.05</v>
      </c>
      <c r="X30" s="83">
        <v>1.28</v>
      </c>
      <c r="Y30" s="83">
        <v>1.49</v>
      </c>
      <c r="Z30" s="83">
        <v>2.12</v>
      </c>
      <c r="AA30" s="83">
        <v>3.16</v>
      </c>
      <c r="AB30" s="83">
        <v>6.27</v>
      </c>
      <c r="AC30" s="83">
        <v>6.27</v>
      </c>
      <c r="AD30" s="1"/>
      <c r="AE30" s="1"/>
      <c r="AF30" s="7">
        <v>20</v>
      </c>
      <c r="AG30" s="83">
        <v>0.1</v>
      </c>
      <c r="AH30" s="83">
        <v>0.12</v>
      </c>
      <c r="AI30" s="83">
        <v>0.22</v>
      </c>
      <c r="AJ30" s="83">
        <v>0.24</v>
      </c>
      <c r="AK30" s="83">
        <v>0.52</v>
      </c>
      <c r="AL30" s="83">
        <v>0.16</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0.13</v>
      </c>
      <c r="P31" s="83">
        <v>0.27</v>
      </c>
      <c r="Q31" s="83">
        <v>0.65</v>
      </c>
      <c r="R31" s="83">
        <v>0.97</v>
      </c>
      <c r="S31" s="83">
        <v>1.0900000000000001</v>
      </c>
      <c r="T31" s="1"/>
      <c r="U31" s="1"/>
      <c r="V31" s="7">
        <v>21</v>
      </c>
      <c r="W31" s="83">
        <v>1.06</v>
      </c>
      <c r="X31" s="83">
        <v>1.28</v>
      </c>
      <c r="Y31" s="83">
        <v>1.49</v>
      </c>
      <c r="Z31" s="83">
        <v>2.12</v>
      </c>
      <c r="AA31" s="83">
        <v>3.16</v>
      </c>
      <c r="AB31" s="83">
        <v>6.27</v>
      </c>
      <c r="AC31" s="83">
        <v>6.27</v>
      </c>
      <c r="AD31" s="1"/>
      <c r="AE31" s="1"/>
      <c r="AF31" s="7">
        <v>21</v>
      </c>
      <c r="AG31" s="83">
        <v>0.11</v>
      </c>
      <c r="AH31" s="83">
        <v>0.13</v>
      </c>
      <c r="AI31" s="83">
        <v>0.24</v>
      </c>
      <c r="AJ31" s="83">
        <v>0.26</v>
      </c>
      <c r="AK31" s="83">
        <v>0.54</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0.13</v>
      </c>
      <c r="P32" s="83">
        <v>0.27</v>
      </c>
      <c r="Q32" s="83">
        <v>0.63</v>
      </c>
      <c r="R32" s="83">
        <v>0.92</v>
      </c>
      <c r="S32" s="83">
        <v>1.01</v>
      </c>
      <c r="T32" s="1"/>
      <c r="U32" s="1"/>
      <c r="V32" s="7">
        <v>22</v>
      </c>
      <c r="W32" s="83">
        <v>1.05</v>
      </c>
      <c r="X32" s="83">
        <v>1.28</v>
      </c>
      <c r="Y32" s="83">
        <v>1.49</v>
      </c>
      <c r="Z32" s="83">
        <v>2.12</v>
      </c>
      <c r="AA32" s="83">
        <v>3.15</v>
      </c>
      <c r="AB32" s="83">
        <v>6.26</v>
      </c>
      <c r="AC32" s="83">
        <v>6.26</v>
      </c>
      <c r="AD32" s="1"/>
      <c r="AE32" s="1"/>
      <c r="AF32" s="7">
        <v>22</v>
      </c>
      <c r="AG32" s="83">
        <v>0.12</v>
      </c>
      <c r="AH32" s="83">
        <v>0.13</v>
      </c>
      <c r="AI32" s="83">
        <v>0.25</v>
      </c>
      <c r="AJ32" s="83">
        <v>0.27</v>
      </c>
      <c r="AK32" s="83">
        <v>0.56999999999999995</v>
      </c>
      <c r="AL32" s="83">
        <v>0.2</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0.27</v>
      </c>
      <c r="Q33" s="83">
        <v>0.61</v>
      </c>
      <c r="R33" s="83">
        <v>0.87</v>
      </c>
      <c r="S33" s="83">
        <v>0.94</v>
      </c>
      <c r="T33" s="1"/>
      <c r="U33" s="1"/>
      <c r="V33" s="7">
        <v>23</v>
      </c>
      <c r="W33" s="83">
        <v>1.05</v>
      </c>
      <c r="X33" s="83">
        <v>1.27</v>
      </c>
      <c r="Y33" s="83">
        <v>1.48</v>
      </c>
      <c r="Z33" s="83">
        <v>2.11</v>
      </c>
      <c r="AA33" s="83">
        <v>3.15</v>
      </c>
      <c r="AB33" s="83">
        <v>6.26</v>
      </c>
      <c r="AC33" s="83">
        <v>6.26</v>
      </c>
      <c r="AD33" s="1"/>
      <c r="AE33" s="1"/>
      <c r="AF33" s="7">
        <v>23</v>
      </c>
      <c r="AG33" s="83">
        <v>0.12</v>
      </c>
      <c r="AH33" s="83">
        <v>0.14000000000000001</v>
      </c>
      <c r="AI33" s="83">
        <v>0.26</v>
      </c>
      <c r="AJ33" s="83">
        <v>0.28000000000000003</v>
      </c>
      <c r="AK33" s="83">
        <v>0.59</v>
      </c>
      <c r="AL33" s="83">
        <v>0.22</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0.27</v>
      </c>
      <c r="Q34" s="83">
        <v>0.59</v>
      </c>
      <c r="R34" s="83">
        <v>0.82</v>
      </c>
      <c r="S34" s="83">
        <v>0.87</v>
      </c>
      <c r="T34" s="1"/>
      <c r="U34" s="1"/>
      <c r="V34" s="7">
        <v>24</v>
      </c>
      <c r="W34" s="83">
        <v>1.04</v>
      </c>
      <c r="X34" s="83">
        <v>1.26</v>
      </c>
      <c r="Y34" s="83">
        <v>1.48</v>
      </c>
      <c r="Z34" s="83">
        <v>2.1</v>
      </c>
      <c r="AA34" s="83">
        <v>3.14</v>
      </c>
      <c r="AB34" s="83">
        <v>6.25</v>
      </c>
      <c r="AC34" s="83">
        <v>6.25</v>
      </c>
      <c r="AD34" s="1"/>
      <c r="AE34" s="1"/>
      <c r="AF34" s="7">
        <v>24</v>
      </c>
      <c r="AG34" s="83">
        <v>0.13</v>
      </c>
      <c r="AH34" s="83">
        <v>0.14000000000000001</v>
      </c>
      <c r="AI34" s="83">
        <v>0.27</v>
      </c>
      <c r="AJ34" s="83">
        <v>0.3</v>
      </c>
      <c r="AK34" s="83">
        <v>0.61</v>
      </c>
      <c r="AL34" s="83">
        <v>0.24</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0.13</v>
      </c>
      <c r="P35" s="83">
        <v>0.27</v>
      </c>
      <c r="Q35" s="83">
        <v>0.56999999999999995</v>
      </c>
      <c r="R35" s="83">
        <v>0.78</v>
      </c>
      <c r="S35" s="83">
        <v>0.81</v>
      </c>
      <c r="T35" s="1"/>
      <c r="U35" s="1"/>
      <c r="V35" s="7">
        <v>25</v>
      </c>
      <c r="W35" s="83">
        <v>1.03</v>
      </c>
      <c r="X35" s="83">
        <v>1.25</v>
      </c>
      <c r="Y35" s="83">
        <v>1.46</v>
      </c>
      <c r="Z35" s="83">
        <v>2.09</v>
      </c>
      <c r="AA35" s="83">
        <v>3.13</v>
      </c>
      <c r="AB35" s="83">
        <v>6.24</v>
      </c>
      <c r="AC35" s="83">
        <v>6.24</v>
      </c>
      <c r="AD35" s="1"/>
      <c r="AE35" s="1"/>
      <c r="AF35" s="7">
        <v>25</v>
      </c>
      <c r="AG35" s="83">
        <v>0.13</v>
      </c>
      <c r="AH35" s="83">
        <v>0.15</v>
      </c>
      <c r="AI35" s="83">
        <v>0.28000000000000003</v>
      </c>
      <c r="AJ35" s="83">
        <v>0.31</v>
      </c>
      <c r="AK35" s="83">
        <v>0.63</v>
      </c>
      <c r="AL35" s="83">
        <v>0.26</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0.14000000000000001</v>
      </c>
      <c r="P36" s="83">
        <v>0.27</v>
      </c>
      <c r="Q36" s="83">
        <v>0.55000000000000004</v>
      </c>
      <c r="R36" s="83">
        <v>0.74</v>
      </c>
      <c r="S36" s="83">
        <v>0.75</v>
      </c>
      <c r="T36" s="1"/>
      <c r="U36" s="1"/>
      <c r="V36" s="7">
        <v>26</v>
      </c>
      <c r="W36" s="83">
        <v>1.01</v>
      </c>
      <c r="X36" s="83">
        <v>1.24</v>
      </c>
      <c r="Y36" s="83">
        <v>1.45</v>
      </c>
      <c r="Z36" s="83">
        <v>2.08</v>
      </c>
      <c r="AA36" s="83">
        <v>3.11</v>
      </c>
      <c r="AB36" s="83">
        <v>6.23</v>
      </c>
      <c r="AC36" s="83">
        <v>6.23</v>
      </c>
      <c r="AD36" s="1"/>
      <c r="AE36" s="1"/>
      <c r="AF36" s="7">
        <v>26</v>
      </c>
      <c r="AG36" s="83">
        <v>0.14000000000000001</v>
      </c>
      <c r="AH36" s="83">
        <v>0.16</v>
      </c>
      <c r="AI36" s="83">
        <v>0.28999999999999998</v>
      </c>
      <c r="AJ36" s="83">
        <v>0.33</v>
      </c>
      <c r="AK36" s="83">
        <v>0.65</v>
      </c>
      <c r="AL36" s="83">
        <v>0.28000000000000003</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0.26</v>
      </c>
      <c r="Q37" s="83">
        <v>0.53</v>
      </c>
      <c r="R37" s="83">
        <v>0.7</v>
      </c>
      <c r="S37" s="83">
        <v>0.7</v>
      </c>
      <c r="T37" s="1"/>
      <c r="U37" s="1"/>
      <c r="V37" s="7">
        <v>27</v>
      </c>
      <c r="W37" s="83">
        <v>1</v>
      </c>
      <c r="X37" s="83">
        <v>1.22</v>
      </c>
      <c r="Y37" s="83">
        <v>1.44</v>
      </c>
      <c r="Z37" s="83">
        <v>2.06</v>
      </c>
      <c r="AA37" s="83">
        <v>3.1</v>
      </c>
      <c r="AB37" s="83">
        <v>6.21</v>
      </c>
      <c r="AC37" s="83">
        <v>6.21</v>
      </c>
      <c r="AD37" s="1"/>
      <c r="AE37" s="1"/>
      <c r="AF37" s="7">
        <v>27</v>
      </c>
      <c r="AG37" s="83">
        <v>0.14000000000000001</v>
      </c>
      <c r="AH37" s="83">
        <v>0.16</v>
      </c>
      <c r="AI37" s="83">
        <v>0.3</v>
      </c>
      <c r="AJ37" s="83">
        <v>0.34</v>
      </c>
      <c r="AK37" s="83">
        <v>0.67</v>
      </c>
      <c r="AL37" s="83">
        <v>0.3</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0.26</v>
      </c>
      <c r="Q38" s="83">
        <v>0.51</v>
      </c>
      <c r="R38" s="83">
        <v>0.67</v>
      </c>
      <c r="S38" s="83">
        <v>0.66</v>
      </c>
      <c r="T38" s="1"/>
      <c r="U38" s="1"/>
      <c r="V38" s="7">
        <v>28</v>
      </c>
      <c r="W38" s="83">
        <v>0.99</v>
      </c>
      <c r="X38" s="83">
        <v>1.21</v>
      </c>
      <c r="Y38" s="83">
        <v>1.43</v>
      </c>
      <c r="Z38" s="83">
        <v>2.0499999999999998</v>
      </c>
      <c r="AA38" s="83">
        <v>3.09</v>
      </c>
      <c r="AB38" s="83">
        <v>6.2</v>
      </c>
      <c r="AC38" s="83">
        <v>6.2</v>
      </c>
      <c r="AD38" s="1"/>
      <c r="AE38" s="1"/>
      <c r="AF38" s="7">
        <v>28</v>
      </c>
      <c r="AG38" s="83">
        <v>0.15</v>
      </c>
      <c r="AH38" s="83">
        <v>0.17</v>
      </c>
      <c r="AI38" s="83">
        <v>0.31</v>
      </c>
      <c r="AJ38" s="83">
        <v>0.36</v>
      </c>
      <c r="AK38" s="83">
        <v>0.69</v>
      </c>
      <c r="AL38" s="83">
        <v>0.31</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0.26</v>
      </c>
      <c r="Q39" s="83">
        <v>0.49</v>
      </c>
      <c r="R39" s="83">
        <v>0.63</v>
      </c>
      <c r="S39" s="83">
        <v>0.62</v>
      </c>
      <c r="T39" s="1"/>
      <c r="U39" s="1"/>
      <c r="V39" s="7">
        <v>29</v>
      </c>
      <c r="W39" s="83">
        <v>0.97</v>
      </c>
      <c r="X39" s="83">
        <v>1.2</v>
      </c>
      <c r="Y39" s="83">
        <v>1.41</v>
      </c>
      <c r="Z39" s="83">
        <v>2.04</v>
      </c>
      <c r="AA39" s="83">
        <v>3.07</v>
      </c>
      <c r="AB39" s="83">
        <v>6.19</v>
      </c>
      <c r="AC39" s="83">
        <v>6.19</v>
      </c>
      <c r="AD39" s="1"/>
      <c r="AE39" s="1"/>
      <c r="AF39" s="7">
        <v>29</v>
      </c>
      <c r="AG39" s="83">
        <v>0.15</v>
      </c>
      <c r="AH39" s="83">
        <v>0.17</v>
      </c>
      <c r="AI39" s="83">
        <v>0.32</v>
      </c>
      <c r="AJ39" s="83">
        <v>0.37</v>
      </c>
      <c r="AK39" s="83">
        <v>0.71</v>
      </c>
      <c r="AL39" s="83">
        <v>0.33</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0.25</v>
      </c>
      <c r="Q40" s="84">
        <v>0.48</v>
      </c>
      <c r="R40" s="84">
        <v>0.6</v>
      </c>
      <c r="S40" s="84">
        <v>0.57999999999999996</v>
      </c>
      <c r="T40" s="1"/>
      <c r="U40" s="1"/>
      <c r="V40" s="9">
        <v>30</v>
      </c>
      <c r="W40" s="84">
        <v>0.96</v>
      </c>
      <c r="X40" s="84">
        <v>1.18</v>
      </c>
      <c r="Y40" s="84">
        <v>1.4</v>
      </c>
      <c r="Z40" s="84">
        <v>2.02</v>
      </c>
      <c r="AA40" s="84">
        <v>3.06</v>
      </c>
      <c r="AB40" s="84">
        <v>6.17</v>
      </c>
      <c r="AC40" s="84">
        <v>6.17</v>
      </c>
      <c r="AD40" s="1"/>
      <c r="AE40" s="1"/>
      <c r="AF40" s="9">
        <v>30</v>
      </c>
      <c r="AG40" s="84">
        <v>0.16</v>
      </c>
      <c r="AH40" s="84">
        <v>0.18</v>
      </c>
      <c r="AI40" s="84">
        <v>0.33</v>
      </c>
      <c r="AJ40" s="84">
        <v>0.38</v>
      </c>
      <c r="AK40" s="84">
        <v>0.72</v>
      </c>
      <c r="AL40" s="84">
        <v>0.34</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28</v>
      </c>
      <c r="C50" s="12">
        <v>0</v>
      </c>
      <c r="D50" s="4">
        <v>1</v>
      </c>
      <c r="E50" s="4">
        <v>2</v>
      </c>
      <c r="F50" s="4">
        <v>3</v>
      </c>
      <c r="G50" s="4">
        <v>4</v>
      </c>
      <c r="H50" s="4">
        <v>5</v>
      </c>
      <c r="I50" s="4">
        <v>6</v>
      </c>
      <c r="J50" s="1"/>
      <c r="K50" s="1"/>
      <c r="L50" s="14" t="s">
        <v>28</v>
      </c>
      <c r="M50" s="4">
        <v>0</v>
      </c>
      <c r="N50" s="4">
        <v>1</v>
      </c>
      <c r="O50" s="4">
        <v>2</v>
      </c>
      <c r="P50" s="4">
        <v>3</v>
      </c>
      <c r="Q50" s="4">
        <v>4</v>
      </c>
      <c r="R50" s="4">
        <v>5</v>
      </c>
      <c r="S50" s="4">
        <v>6</v>
      </c>
      <c r="T50" s="1"/>
      <c r="U50" s="1"/>
      <c r="V50" s="14" t="s">
        <v>28</v>
      </c>
      <c r="W50" s="4">
        <v>0</v>
      </c>
      <c r="X50" s="4">
        <v>1</v>
      </c>
      <c r="Y50" s="4">
        <v>2</v>
      </c>
      <c r="Z50" s="4">
        <v>3</v>
      </c>
      <c r="AA50" s="4">
        <v>4</v>
      </c>
      <c r="AB50" s="4">
        <v>5</v>
      </c>
      <c r="AC50" s="4">
        <v>6</v>
      </c>
      <c r="AD50" s="1"/>
      <c r="AE50" s="1"/>
      <c r="AF50" s="14" t="s">
        <v>28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0.53</v>
      </c>
      <c r="R51" s="82">
        <v>3.21</v>
      </c>
      <c r="S51" s="82">
        <v>34.15</v>
      </c>
      <c r="T51" s="1"/>
      <c r="U51" s="140" t="s">
        <v>103</v>
      </c>
      <c r="V51" s="5">
        <v>1</v>
      </c>
      <c r="W51" s="82">
        <v>3.2</v>
      </c>
      <c r="X51" s="82">
        <v>3.33</v>
      </c>
      <c r="Y51" s="82">
        <v>3.4</v>
      </c>
      <c r="Z51" s="82">
        <v>3.62</v>
      </c>
      <c r="AA51" s="82">
        <v>4.8099999999999996</v>
      </c>
      <c r="AB51" s="82">
        <v>5.77</v>
      </c>
      <c r="AC51" s="82">
        <v>34.15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0.66</v>
      </c>
      <c r="R52" s="83">
        <v>3.68</v>
      </c>
      <c r="S52" s="83">
        <v>25.39</v>
      </c>
      <c r="T52" s="1"/>
      <c r="U52" s="1"/>
      <c r="V52" s="7">
        <v>2</v>
      </c>
      <c r="W52" s="83">
        <v>0.79</v>
      </c>
      <c r="X52" s="83">
        <v>0.92</v>
      </c>
      <c r="Y52" s="83">
        <v>0.98</v>
      </c>
      <c r="Z52" s="83">
        <v>1.2</v>
      </c>
      <c r="AA52" s="83">
        <v>2.39</v>
      </c>
      <c r="AB52" s="83">
        <v>3.68</v>
      </c>
      <c r="AC52" s="83">
        <v>25.39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0.78</v>
      </c>
      <c r="R53" s="83">
        <v>3.86</v>
      </c>
      <c r="S53" s="83">
        <v>19.12</v>
      </c>
      <c r="T53" s="1"/>
      <c r="U53" s="1"/>
      <c r="V53" s="7">
        <v>3</v>
      </c>
      <c r="W53" s="83">
        <v>0.81</v>
      </c>
      <c r="X53" s="83">
        <v>0.95</v>
      </c>
      <c r="Y53" s="83">
        <v>1.03</v>
      </c>
      <c r="Z53" s="83">
        <v>1.28</v>
      </c>
      <c r="AA53" s="83">
        <v>2.37</v>
      </c>
      <c r="AB53" s="83">
        <v>3.86</v>
      </c>
      <c r="AC53" s="83">
        <v>19.12</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0.18</v>
      </c>
      <c r="Q54" s="83">
        <v>0.89</v>
      </c>
      <c r="R54" s="83">
        <v>3.88</v>
      </c>
      <c r="S54" s="83">
        <v>14.74</v>
      </c>
      <c r="T54" s="1"/>
      <c r="U54" s="1"/>
      <c r="V54" s="7">
        <v>4</v>
      </c>
      <c r="W54" s="83">
        <v>0.83</v>
      </c>
      <c r="X54" s="83">
        <v>0.98</v>
      </c>
      <c r="Y54" s="83">
        <v>1.08</v>
      </c>
      <c r="Z54" s="83">
        <v>1.33</v>
      </c>
      <c r="AA54" s="83">
        <v>2.36</v>
      </c>
      <c r="AB54" s="83">
        <v>3.88</v>
      </c>
      <c r="AC54" s="83">
        <v>14.74</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0.98</v>
      </c>
      <c r="R55" s="83">
        <v>3.79</v>
      </c>
      <c r="S55" s="83">
        <v>11.66</v>
      </c>
      <c r="T55" s="1"/>
      <c r="U55" s="1"/>
      <c r="V55" s="7">
        <v>5</v>
      </c>
      <c r="W55" s="83">
        <v>0.85</v>
      </c>
      <c r="X55" s="83">
        <v>1.01</v>
      </c>
      <c r="Y55" s="83">
        <v>1.1299999999999999</v>
      </c>
      <c r="Z55" s="83">
        <v>1.37</v>
      </c>
      <c r="AA55" s="83">
        <v>2.37</v>
      </c>
      <c r="AB55" s="83">
        <v>3.79</v>
      </c>
      <c r="AC55" s="83">
        <v>11.66</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0.22</v>
      </c>
      <c r="Q56" s="83">
        <v>1.05</v>
      </c>
      <c r="R56" s="83">
        <v>3.66</v>
      </c>
      <c r="S56" s="83">
        <v>9.44</v>
      </c>
      <c r="T56" s="1"/>
      <c r="U56" s="1"/>
      <c r="V56" s="7">
        <v>6</v>
      </c>
      <c r="W56" s="83">
        <v>0.87</v>
      </c>
      <c r="X56" s="83">
        <v>1.04</v>
      </c>
      <c r="Y56" s="83">
        <v>1.1599999999999999</v>
      </c>
      <c r="Z56" s="83">
        <v>1.4</v>
      </c>
      <c r="AA56" s="83">
        <v>2.38</v>
      </c>
      <c r="AB56" s="83">
        <v>3.66</v>
      </c>
      <c r="AC56" s="83">
        <v>9.44</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0.24</v>
      </c>
      <c r="Q57" s="83">
        <v>1.1100000000000001</v>
      </c>
      <c r="R57" s="83">
        <v>3.49</v>
      </c>
      <c r="S57" s="83">
        <v>7.8</v>
      </c>
      <c r="T57" s="1"/>
      <c r="U57" s="1"/>
      <c r="V57" s="7">
        <v>7</v>
      </c>
      <c r="W57" s="83">
        <v>0.89</v>
      </c>
      <c r="X57" s="83">
        <v>1.07</v>
      </c>
      <c r="Y57" s="83">
        <v>1.18</v>
      </c>
      <c r="Z57" s="83">
        <v>1.43</v>
      </c>
      <c r="AA57" s="83">
        <v>2.38</v>
      </c>
      <c r="AB57" s="83">
        <v>3.49</v>
      </c>
      <c r="AC57" s="83">
        <v>7.8</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0.26</v>
      </c>
      <c r="Q58" s="83">
        <v>1.1499999999999999</v>
      </c>
      <c r="R58" s="83">
        <v>3.31</v>
      </c>
      <c r="S58" s="83">
        <v>6.55</v>
      </c>
      <c r="T58" s="1"/>
      <c r="U58" s="1"/>
      <c r="V58" s="7">
        <v>8</v>
      </c>
      <c r="W58" s="83">
        <v>0.9</v>
      </c>
      <c r="X58" s="83">
        <v>1.0900000000000001</v>
      </c>
      <c r="Y58" s="83">
        <v>1.2</v>
      </c>
      <c r="Z58" s="83">
        <v>1.46</v>
      </c>
      <c r="AA58" s="83">
        <v>2.39</v>
      </c>
      <c r="AB58" s="83">
        <v>3.34</v>
      </c>
      <c r="AC58" s="83">
        <v>6.55</v>
      </c>
      <c r="AD58" s="1"/>
      <c r="AE58" s="1"/>
      <c r="AF58" s="7">
        <v>8</v>
      </c>
      <c r="AG58" s="83">
        <v>0.02</v>
      </c>
      <c r="AH58" s="83">
        <v>0.05</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0.28000000000000003</v>
      </c>
      <c r="Q59" s="83">
        <v>1.18</v>
      </c>
      <c r="R59" s="83">
        <v>3.13</v>
      </c>
      <c r="S59" s="83">
        <v>5.57</v>
      </c>
      <c r="T59" s="1"/>
      <c r="U59" s="1"/>
      <c r="V59" s="7">
        <v>9</v>
      </c>
      <c r="W59" s="83">
        <v>0.91</v>
      </c>
      <c r="X59" s="83">
        <v>1.1000000000000001</v>
      </c>
      <c r="Y59" s="83">
        <v>1.22</v>
      </c>
      <c r="Z59" s="83">
        <v>1.49</v>
      </c>
      <c r="AA59" s="83">
        <v>2.39</v>
      </c>
      <c r="AB59" s="83">
        <v>3.34</v>
      </c>
      <c r="AC59" s="83">
        <v>5.57</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0.28999999999999998</v>
      </c>
      <c r="Q60" s="83">
        <v>1.19</v>
      </c>
      <c r="R60" s="83">
        <v>2.94</v>
      </c>
      <c r="S60" s="83">
        <v>4.79</v>
      </c>
      <c r="T60" s="1"/>
      <c r="U60" s="1"/>
      <c r="V60" s="7">
        <v>10</v>
      </c>
      <c r="W60" s="83">
        <v>0.91</v>
      </c>
      <c r="X60" s="83">
        <v>1.1000000000000001</v>
      </c>
      <c r="Y60" s="83">
        <v>1.23</v>
      </c>
      <c r="Z60" s="83">
        <v>1.51</v>
      </c>
      <c r="AA60" s="83">
        <v>2.39</v>
      </c>
      <c r="AB60" s="83">
        <v>3.34</v>
      </c>
      <c r="AC60" s="83">
        <v>4.79</v>
      </c>
      <c r="AD60" s="1"/>
      <c r="AE60" s="1"/>
      <c r="AF60" s="7">
        <v>10</v>
      </c>
      <c r="AG60" s="83">
        <v>0.03</v>
      </c>
      <c r="AH60" s="83">
        <v>0.06</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0.31</v>
      </c>
      <c r="Q61" s="83">
        <v>1.2</v>
      </c>
      <c r="R61" s="83">
        <v>2.77</v>
      </c>
      <c r="S61" s="83">
        <v>4.16</v>
      </c>
      <c r="T61" s="1"/>
      <c r="U61" s="1"/>
      <c r="V61" s="7">
        <v>11</v>
      </c>
      <c r="W61" s="83">
        <v>0.91</v>
      </c>
      <c r="X61" s="83">
        <v>1.1100000000000001</v>
      </c>
      <c r="Y61" s="83">
        <v>1.23</v>
      </c>
      <c r="Z61" s="83">
        <v>1.52</v>
      </c>
      <c r="AA61" s="83">
        <v>2.39</v>
      </c>
      <c r="AB61" s="83">
        <v>3.34</v>
      </c>
      <c r="AC61" s="83">
        <v>4.16</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0.33</v>
      </c>
      <c r="Q62" s="83">
        <v>1.2</v>
      </c>
      <c r="R62" s="83">
        <v>2.59</v>
      </c>
      <c r="S62" s="83">
        <v>3.63</v>
      </c>
      <c r="T62" s="1"/>
      <c r="U62" s="1"/>
      <c r="V62" s="7">
        <v>12</v>
      </c>
      <c r="W62" s="83">
        <v>0.91</v>
      </c>
      <c r="X62" s="83">
        <v>1.1100000000000001</v>
      </c>
      <c r="Y62" s="83">
        <v>1.24</v>
      </c>
      <c r="Z62" s="83">
        <v>1.52</v>
      </c>
      <c r="AA62" s="83">
        <v>2.39</v>
      </c>
      <c r="AB62" s="83">
        <v>3.34</v>
      </c>
      <c r="AC62" s="83">
        <v>3.63</v>
      </c>
      <c r="AD62" s="1"/>
      <c r="AE62" s="1"/>
      <c r="AF62" s="7">
        <v>12</v>
      </c>
      <c r="AG62" s="83">
        <v>0.03</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0.13</v>
      </c>
      <c r="P63" s="83">
        <v>0.34</v>
      </c>
      <c r="Q63" s="83">
        <v>1.19</v>
      </c>
      <c r="R63" s="83">
        <v>2.4300000000000002</v>
      </c>
      <c r="S63" s="83">
        <v>3.2</v>
      </c>
      <c r="T63" s="1"/>
      <c r="U63" s="1"/>
      <c r="V63" s="7">
        <v>13</v>
      </c>
      <c r="W63" s="83">
        <v>0.92</v>
      </c>
      <c r="X63" s="83">
        <v>1.1100000000000001</v>
      </c>
      <c r="Y63" s="83">
        <v>1.24</v>
      </c>
      <c r="Z63" s="83">
        <v>1.53</v>
      </c>
      <c r="AA63" s="83">
        <v>2.4</v>
      </c>
      <c r="AB63" s="83">
        <v>3.34</v>
      </c>
      <c r="AC63" s="83">
        <v>3.34</v>
      </c>
      <c r="AD63" s="1"/>
      <c r="AE63" s="1"/>
      <c r="AF63" s="7">
        <v>13</v>
      </c>
      <c r="AG63" s="83">
        <v>0.03</v>
      </c>
      <c r="AH63" s="83">
        <v>7.0000000000000007E-2</v>
      </c>
      <c r="AI63" s="83">
        <v>0.24</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0.35</v>
      </c>
      <c r="Q64" s="83">
        <v>1.18</v>
      </c>
      <c r="R64" s="83">
        <v>2.2799999999999998</v>
      </c>
      <c r="S64" s="83">
        <v>2.83</v>
      </c>
      <c r="T64" s="1"/>
      <c r="U64" s="1"/>
      <c r="V64" s="7">
        <v>14</v>
      </c>
      <c r="W64" s="83">
        <v>0.92</v>
      </c>
      <c r="X64" s="83">
        <v>1.1200000000000001</v>
      </c>
      <c r="Y64" s="83">
        <v>1.25</v>
      </c>
      <c r="Z64" s="83">
        <v>1.53</v>
      </c>
      <c r="AA64" s="83">
        <v>2.4</v>
      </c>
      <c r="AB64" s="83">
        <v>3.35</v>
      </c>
      <c r="AC64" s="83">
        <v>3.35</v>
      </c>
      <c r="AD64" s="1"/>
      <c r="AE64" s="1"/>
      <c r="AF64" s="7">
        <v>14</v>
      </c>
      <c r="AG64" s="83">
        <v>0.04</v>
      </c>
      <c r="AH64" s="83">
        <v>7.0000000000000007E-2</v>
      </c>
      <c r="AI64" s="83">
        <v>0.26</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0.36</v>
      </c>
      <c r="Q65" s="83">
        <v>1.1599999999999999</v>
      </c>
      <c r="R65" s="83">
        <v>2.13</v>
      </c>
      <c r="S65" s="83">
        <v>2.52</v>
      </c>
      <c r="T65" s="1"/>
      <c r="U65" s="1"/>
      <c r="V65" s="7">
        <v>15</v>
      </c>
      <c r="W65" s="83">
        <v>0.93</v>
      </c>
      <c r="X65" s="83">
        <v>1.1200000000000001</v>
      </c>
      <c r="Y65" s="83">
        <v>1.25</v>
      </c>
      <c r="Z65" s="83">
        <v>1.54</v>
      </c>
      <c r="AA65" s="83">
        <v>2.41</v>
      </c>
      <c r="AB65" s="83">
        <v>3.35</v>
      </c>
      <c r="AC65" s="83">
        <v>3.35</v>
      </c>
      <c r="AD65" s="1"/>
      <c r="AE65" s="1"/>
      <c r="AF65" s="7">
        <v>15</v>
      </c>
      <c r="AG65" s="83">
        <v>0.04</v>
      </c>
      <c r="AH65" s="83">
        <v>0.08</v>
      </c>
      <c r="AI65" s="83">
        <v>0.27</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0.37</v>
      </c>
      <c r="Q66" s="83">
        <v>1.1399999999999999</v>
      </c>
      <c r="R66" s="83">
        <v>2</v>
      </c>
      <c r="S66" s="83">
        <v>2.25</v>
      </c>
      <c r="T66" s="1"/>
      <c r="U66" s="1"/>
      <c r="V66" s="7">
        <v>16</v>
      </c>
      <c r="W66" s="83">
        <v>0.94</v>
      </c>
      <c r="X66" s="83">
        <v>1.1299999999999999</v>
      </c>
      <c r="Y66" s="83">
        <v>1.26</v>
      </c>
      <c r="Z66" s="83">
        <v>1.55</v>
      </c>
      <c r="AA66" s="83">
        <v>2.42</v>
      </c>
      <c r="AB66" s="83">
        <v>3.36</v>
      </c>
      <c r="AC66" s="83">
        <v>3.36</v>
      </c>
      <c r="AD66" s="1"/>
      <c r="AE66" s="1"/>
      <c r="AF66" s="7">
        <v>16</v>
      </c>
      <c r="AG66" s="83">
        <v>0.04</v>
      </c>
      <c r="AH66" s="83">
        <v>0.08</v>
      </c>
      <c r="AI66" s="83">
        <v>0.28999999999999998</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0.16</v>
      </c>
      <c r="P67" s="83">
        <v>0.38</v>
      </c>
      <c r="Q67" s="83">
        <v>1.1100000000000001</v>
      </c>
      <c r="R67" s="83">
        <v>1.87</v>
      </c>
      <c r="S67" s="83">
        <v>2.02</v>
      </c>
      <c r="T67" s="1"/>
      <c r="U67" s="1"/>
      <c r="V67" s="7">
        <v>17</v>
      </c>
      <c r="W67" s="83">
        <v>0.95</v>
      </c>
      <c r="X67" s="83">
        <v>1.1399999999999999</v>
      </c>
      <c r="Y67" s="83">
        <v>1.27</v>
      </c>
      <c r="Z67" s="83">
        <v>1.56</v>
      </c>
      <c r="AA67" s="83">
        <v>2.4300000000000002</v>
      </c>
      <c r="AB67" s="83">
        <v>3.37</v>
      </c>
      <c r="AC67" s="83">
        <v>3.37</v>
      </c>
      <c r="AD67" s="1"/>
      <c r="AE67" s="1"/>
      <c r="AF67" s="7">
        <v>17</v>
      </c>
      <c r="AG67" s="83">
        <v>0.04</v>
      </c>
      <c r="AH67" s="83">
        <v>0.08</v>
      </c>
      <c r="AI67" s="83">
        <v>0.31</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0.39</v>
      </c>
      <c r="Q68" s="83">
        <v>1.0900000000000001</v>
      </c>
      <c r="R68" s="83">
        <v>1.75</v>
      </c>
      <c r="S68" s="83">
        <v>1.81</v>
      </c>
      <c r="T68" s="1"/>
      <c r="U68" s="1"/>
      <c r="V68" s="7">
        <v>18</v>
      </c>
      <c r="W68" s="83">
        <v>0.96</v>
      </c>
      <c r="X68" s="83">
        <v>1.1499999999999999</v>
      </c>
      <c r="Y68" s="83">
        <v>1.28</v>
      </c>
      <c r="Z68" s="83">
        <v>1.57</v>
      </c>
      <c r="AA68" s="83">
        <v>2.44</v>
      </c>
      <c r="AB68" s="83">
        <v>3.38</v>
      </c>
      <c r="AC68" s="83">
        <v>3.38</v>
      </c>
      <c r="AD68" s="1"/>
      <c r="AE68" s="1"/>
      <c r="AF68" s="7">
        <v>18</v>
      </c>
      <c r="AG68" s="83">
        <v>0.04</v>
      </c>
      <c r="AH68" s="83">
        <v>0.09</v>
      </c>
      <c r="AI68" s="83">
        <v>0.32</v>
      </c>
      <c r="AJ68" s="83">
        <v>0.18</v>
      </c>
      <c r="AK68" s="83">
        <v>0.25</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0.4</v>
      </c>
      <c r="Q69" s="83">
        <v>1.06</v>
      </c>
      <c r="R69" s="83">
        <v>1.64</v>
      </c>
      <c r="S69" s="83">
        <v>1.64</v>
      </c>
      <c r="T69" s="1"/>
      <c r="U69" s="1"/>
      <c r="V69" s="7">
        <v>19</v>
      </c>
      <c r="W69" s="83">
        <v>0.97</v>
      </c>
      <c r="X69" s="83">
        <v>1.1599999999999999</v>
      </c>
      <c r="Y69" s="83">
        <v>1.29</v>
      </c>
      <c r="Z69" s="83">
        <v>1.58</v>
      </c>
      <c r="AA69" s="83">
        <v>2.4500000000000002</v>
      </c>
      <c r="AB69" s="83">
        <v>3.39</v>
      </c>
      <c r="AC69" s="83">
        <v>3.39</v>
      </c>
      <c r="AD69" s="1"/>
      <c r="AE69" s="1"/>
      <c r="AF69" s="7">
        <v>19</v>
      </c>
      <c r="AG69" s="83">
        <v>0.04</v>
      </c>
      <c r="AH69" s="83">
        <v>0.09</v>
      </c>
      <c r="AI69" s="83">
        <v>0.34</v>
      </c>
      <c r="AJ69" s="83">
        <v>0.19</v>
      </c>
      <c r="AK69" s="83">
        <v>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0.4</v>
      </c>
      <c r="Q70" s="83">
        <v>1.03</v>
      </c>
      <c r="R70" s="83">
        <v>1.53</v>
      </c>
      <c r="S70" s="83">
        <v>1.48</v>
      </c>
      <c r="T70" s="1"/>
      <c r="U70" s="1"/>
      <c r="V70" s="7">
        <v>20</v>
      </c>
      <c r="W70" s="83">
        <v>0.97</v>
      </c>
      <c r="X70" s="83">
        <v>1.17</v>
      </c>
      <c r="Y70" s="83">
        <v>1.3</v>
      </c>
      <c r="Z70" s="83">
        <v>1.58</v>
      </c>
      <c r="AA70" s="83">
        <v>2.4500000000000002</v>
      </c>
      <c r="AB70" s="83">
        <v>3.4</v>
      </c>
      <c r="AC70" s="83">
        <v>3.4</v>
      </c>
      <c r="AD70" s="1"/>
      <c r="AE70" s="1"/>
      <c r="AF70" s="7">
        <v>20</v>
      </c>
      <c r="AG70" s="83">
        <v>0.04</v>
      </c>
      <c r="AH70" s="83">
        <v>0.09</v>
      </c>
      <c r="AI70" s="83">
        <v>0.36</v>
      </c>
      <c r="AJ70" s="83">
        <v>0.21</v>
      </c>
      <c r="AK70" s="83">
        <v>0.35</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0.19</v>
      </c>
      <c r="P71" s="83">
        <v>0.41</v>
      </c>
      <c r="Q71" s="83">
        <v>1</v>
      </c>
      <c r="R71" s="83">
        <v>1.44</v>
      </c>
      <c r="S71" s="83">
        <v>1.34</v>
      </c>
      <c r="T71" s="1"/>
      <c r="U71" s="1"/>
      <c r="V71" s="7">
        <v>21</v>
      </c>
      <c r="W71" s="83">
        <v>0.97</v>
      </c>
      <c r="X71" s="83">
        <v>1.17</v>
      </c>
      <c r="Y71" s="83">
        <v>1.3</v>
      </c>
      <c r="Z71" s="83">
        <v>1.58</v>
      </c>
      <c r="AA71" s="83">
        <v>2.4500000000000002</v>
      </c>
      <c r="AB71" s="83">
        <v>3.4</v>
      </c>
      <c r="AC71" s="83">
        <v>3.4</v>
      </c>
      <c r="AD71" s="1"/>
      <c r="AE71" s="1"/>
      <c r="AF71" s="7">
        <v>21</v>
      </c>
      <c r="AG71" s="83">
        <v>0.04</v>
      </c>
      <c r="AH71" s="83">
        <v>0.1</v>
      </c>
      <c r="AI71" s="83">
        <v>0.38</v>
      </c>
      <c r="AJ71" s="83">
        <v>0.23</v>
      </c>
      <c r="AK71" s="83">
        <v>0.41</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0.41</v>
      </c>
      <c r="Q72" s="83">
        <v>0.96</v>
      </c>
      <c r="R72" s="83">
        <v>1.35</v>
      </c>
      <c r="S72" s="83">
        <v>1.22</v>
      </c>
      <c r="T72" s="1"/>
      <c r="U72" s="1"/>
      <c r="V72" s="7">
        <v>22</v>
      </c>
      <c r="W72" s="83">
        <v>0.97</v>
      </c>
      <c r="X72" s="83">
        <v>1.17</v>
      </c>
      <c r="Y72" s="83">
        <v>1.29</v>
      </c>
      <c r="Z72" s="83">
        <v>1.58</v>
      </c>
      <c r="AA72" s="83">
        <v>2.4500000000000002</v>
      </c>
      <c r="AB72" s="83">
        <v>3.39</v>
      </c>
      <c r="AC72" s="83">
        <v>3.39</v>
      </c>
      <c r="AD72" s="1"/>
      <c r="AE72" s="1"/>
      <c r="AF72" s="7">
        <v>22</v>
      </c>
      <c r="AG72" s="83">
        <v>0.04</v>
      </c>
      <c r="AH72" s="83">
        <v>0.1</v>
      </c>
      <c r="AI72" s="83">
        <v>0.4</v>
      </c>
      <c r="AJ72" s="83">
        <v>0.25</v>
      </c>
      <c r="AK72" s="83">
        <v>0.46</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0.21</v>
      </c>
      <c r="P73" s="83">
        <v>0.41</v>
      </c>
      <c r="Q73" s="83">
        <v>0.93</v>
      </c>
      <c r="R73" s="83">
        <v>1.26</v>
      </c>
      <c r="S73" s="83">
        <v>1.1100000000000001</v>
      </c>
      <c r="T73" s="1"/>
      <c r="U73" s="1"/>
      <c r="V73" s="7">
        <v>23</v>
      </c>
      <c r="W73" s="83">
        <v>0.96</v>
      </c>
      <c r="X73" s="83">
        <v>1.1599999999999999</v>
      </c>
      <c r="Y73" s="83">
        <v>1.29</v>
      </c>
      <c r="Z73" s="83">
        <v>1.57</v>
      </c>
      <c r="AA73" s="83">
        <v>2.44</v>
      </c>
      <c r="AB73" s="83">
        <v>3.39</v>
      </c>
      <c r="AC73" s="83">
        <v>3.39</v>
      </c>
      <c r="AD73" s="1"/>
      <c r="AE73" s="1"/>
      <c r="AF73" s="7">
        <v>23</v>
      </c>
      <c r="AG73" s="83">
        <v>0.04</v>
      </c>
      <c r="AH73" s="83">
        <v>0.1</v>
      </c>
      <c r="AI73" s="83">
        <v>0.42</v>
      </c>
      <c r="AJ73" s="83">
        <v>0.26</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0.21</v>
      </c>
      <c r="P74" s="83">
        <v>0.41</v>
      </c>
      <c r="Q74" s="83">
        <v>0.9</v>
      </c>
      <c r="R74" s="83">
        <v>1.18</v>
      </c>
      <c r="S74" s="83">
        <v>1.02</v>
      </c>
      <c r="T74" s="1"/>
      <c r="U74" s="1"/>
      <c r="V74" s="7">
        <v>24</v>
      </c>
      <c r="W74" s="83">
        <v>0.95</v>
      </c>
      <c r="X74" s="83">
        <v>1.1499999999999999</v>
      </c>
      <c r="Y74" s="83">
        <v>1.28</v>
      </c>
      <c r="Z74" s="83">
        <v>1.56</v>
      </c>
      <c r="AA74" s="83">
        <v>2.4300000000000002</v>
      </c>
      <c r="AB74" s="83">
        <v>3.38</v>
      </c>
      <c r="AC74" s="83">
        <v>3.38</v>
      </c>
      <c r="AD74" s="1"/>
      <c r="AE74" s="1"/>
      <c r="AF74" s="7">
        <v>24</v>
      </c>
      <c r="AG74" s="83">
        <v>0.04</v>
      </c>
      <c r="AH74" s="83">
        <v>0.1</v>
      </c>
      <c r="AI74" s="83">
        <v>0.44</v>
      </c>
      <c r="AJ74" s="83">
        <v>0.28000000000000003</v>
      </c>
      <c r="AK74" s="83">
        <v>0.56000000000000005</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0.22</v>
      </c>
      <c r="P75" s="83">
        <v>0.41</v>
      </c>
      <c r="Q75" s="83">
        <v>0.87</v>
      </c>
      <c r="R75" s="83">
        <v>1.1100000000000001</v>
      </c>
      <c r="S75" s="83">
        <v>0.93</v>
      </c>
      <c r="T75" s="1"/>
      <c r="U75" s="1"/>
      <c r="V75" s="7">
        <v>25</v>
      </c>
      <c r="W75" s="83">
        <v>0.94</v>
      </c>
      <c r="X75" s="83">
        <v>1.1399999999999999</v>
      </c>
      <c r="Y75" s="83">
        <v>1.27</v>
      </c>
      <c r="Z75" s="83">
        <v>1.55</v>
      </c>
      <c r="AA75" s="83">
        <v>2.42</v>
      </c>
      <c r="AB75" s="83">
        <v>3.37</v>
      </c>
      <c r="AC75" s="83">
        <v>3.37</v>
      </c>
      <c r="AD75" s="1"/>
      <c r="AE75" s="1"/>
      <c r="AF75" s="7">
        <v>25</v>
      </c>
      <c r="AG75" s="83">
        <v>0.04</v>
      </c>
      <c r="AH75" s="83">
        <v>0.11</v>
      </c>
      <c r="AI75" s="83">
        <v>0.46</v>
      </c>
      <c r="AJ75" s="83">
        <v>0.31</v>
      </c>
      <c r="AK75" s="83">
        <v>0.6</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0.22</v>
      </c>
      <c r="P76" s="83">
        <v>0.41</v>
      </c>
      <c r="Q76" s="83">
        <v>0.84</v>
      </c>
      <c r="R76" s="83">
        <v>1.04</v>
      </c>
      <c r="S76" s="83">
        <v>0.85</v>
      </c>
      <c r="T76" s="1"/>
      <c r="U76" s="1"/>
      <c r="V76" s="7">
        <v>26</v>
      </c>
      <c r="W76" s="83">
        <v>0.93</v>
      </c>
      <c r="X76" s="83">
        <v>1.1299999999999999</v>
      </c>
      <c r="Y76" s="83">
        <v>1.25</v>
      </c>
      <c r="Z76" s="83">
        <v>1.54</v>
      </c>
      <c r="AA76" s="83">
        <v>2.41</v>
      </c>
      <c r="AB76" s="83">
        <v>3.36</v>
      </c>
      <c r="AC76" s="83">
        <v>3.36</v>
      </c>
      <c r="AD76" s="1"/>
      <c r="AE76" s="1"/>
      <c r="AF76" s="7">
        <v>26</v>
      </c>
      <c r="AG76" s="83">
        <v>0.04</v>
      </c>
      <c r="AH76" s="83">
        <v>0.11</v>
      </c>
      <c r="AI76" s="83">
        <v>0.48</v>
      </c>
      <c r="AJ76" s="83">
        <v>0.33</v>
      </c>
      <c r="AK76" s="83">
        <v>0.65</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0.23</v>
      </c>
      <c r="P77" s="83">
        <v>0.41</v>
      </c>
      <c r="Q77" s="83">
        <v>0.81</v>
      </c>
      <c r="R77" s="83">
        <v>0.98</v>
      </c>
      <c r="S77" s="83">
        <v>0.78</v>
      </c>
      <c r="T77" s="1"/>
      <c r="U77" s="1"/>
      <c r="V77" s="7">
        <v>27</v>
      </c>
      <c r="W77" s="83">
        <v>0.92</v>
      </c>
      <c r="X77" s="83">
        <v>1.1100000000000001</v>
      </c>
      <c r="Y77" s="83">
        <v>1.24</v>
      </c>
      <c r="Z77" s="83">
        <v>1.53</v>
      </c>
      <c r="AA77" s="83">
        <v>2.4</v>
      </c>
      <c r="AB77" s="83">
        <v>3.34</v>
      </c>
      <c r="AC77" s="83">
        <v>3.34</v>
      </c>
      <c r="AD77" s="1"/>
      <c r="AE77" s="1"/>
      <c r="AF77" s="7">
        <v>27</v>
      </c>
      <c r="AG77" s="83">
        <v>0.04</v>
      </c>
      <c r="AH77" s="83">
        <v>0.11</v>
      </c>
      <c r="AI77" s="83">
        <v>0.5</v>
      </c>
      <c r="AJ77" s="83">
        <v>0.35</v>
      </c>
      <c r="AK77" s="83">
        <v>0.69</v>
      </c>
      <c r="AL77" s="83">
        <v>0.27</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0.13</v>
      </c>
      <c r="O78" s="83">
        <v>0.23</v>
      </c>
      <c r="P78" s="83">
        <v>0.41</v>
      </c>
      <c r="Q78" s="83">
        <v>0.78</v>
      </c>
      <c r="R78" s="83">
        <v>0.92</v>
      </c>
      <c r="S78" s="83">
        <v>0.72</v>
      </c>
      <c r="T78" s="1"/>
      <c r="U78" s="1"/>
      <c r="V78" s="7">
        <v>28</v>
      </c>
      <c r="W78" s="83">
        <v>0.91</v>
      </c>
      <c r="X78" s="83">
        <v>1.1000000000000001</v>
      </c>
      <c r="Y78" s="83">
        <v>1.23</v>
      </c>
      <c r="Z78" s="83">
        <v>1.51</v>
      </c>
      <c r="AA78" s="83">
        <v>2.38</v>
      </c>
      <c r="AB78" s="83">
        <v>3.33</v>
      </c>
      <c r="AC78" s="83">
        <v>3.33</v>
      </c>
      <c r="AD78" s="1"/>
      <c r="AE78" s="1"/>
      <c r="AF78" s="7">
        <v>28</v>
      </c>
      <c r="AG78" s="83">
        <v>0.04</v>
      </c>
      <c r="AH78" s="83">
        <v>0.12</v>
      </c>
      <c r="AI78" s="83">
        <v>0.52</v>
      </c>
      <c r="AJ78" s="83">
        <v>0.37</v>
      </c>
      <c r="AK78" s="83">
        <v>0.74</v>
      </c>
      <c r="AL78" s="83">
        <v>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0.24</v>
      </c>
      <c r="P79" s="83">
        <v>0.41</v>
      </c>
      <c r="Q79" s="83">
        <v>0.75</v>
      </c>
      <c r="R79" s="83">
        <v>0.86</v>
      </c>
      <c r="S79" s="83">
        <v>0.66</v>
      </c>
      <c r="T79" s="1"/>
      <c r="U79" s="1"/>
      <c r="V79" s="7">
        <v>29</v>
      </c>
      <c r="W79" s="83">
        <v>0.89</v>
      </c>
      <c r="X79" s="83">
        <v>1.0900000000000001</v>
      </c>
      <c r="Y79" s="83">
        <v>1.21</v>
      </c>
      <c r="Z79" s="83">
        <v>1.5</v>
      </c>
      <c r="AA79" s="83">
        <v>2.37</v>
      </c>
      <c r="AB79" s="83">
        <v>3.31</v>
      </c>
      <c r="AC79" s="83">
        <v>3.31</v>
      </c>
      <c r="AD79" s="1"/>
      <c r="AE79" s="1"/>
      <c r="AF79" s="7">
        <v>29</v>
      </c>
      <c r="AG79" s="83">
        <v>0.04</v>
      </c>
      <c r="AH79" s="83">
        <v>0.12</v>
      </c>
      <c r="AI79" s="83">
        <v>0.54</v>
      </c>
      <c r="AJ79" s="83">
        <v>0.39</v>
      </c>
      <c r="AK79" s="83">
        <v>0.78</v>
      </c>
      <c r="AL79" s="83">
        <v>0.33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0.24</v>
      </c>
      <c r="P80" s="84">
        <v>0.4</v>
      </c>
      <c r="Q80" s="84">
        <v>0.72</v>
      </c>
      <c r="R80" s="84">
        <v>0.81</v>
      </c>
      <c r="S80" s="84">
        <v>0.61</v>
      </c>
      <c r="T80" s="1"/>
      <c r="U80" s="1"/>
      <c r="V80" s="9">
        <v>30</v>
      </c>
      <c r="W80" s="84">
        <v>0.88</v>
      </c>
      <c r="X80" s="84">
        <v>1.07</v>
      </c>
      <c r="Y80" s="84">
        <v>1.2</v>
      </c>
      <c r="Z80" s="84">
        <v>1.49</v>
      </c>
      <c r="AA80" s="84">
        <v>2.36</v>
      </c>
      <c r="AB80" s="84">
        <v>3.3</v>
      </c>
      <c r="AC80" s="84">
        <v>3.3</v>
      </c>
      <c r="AD80" s="1"/>
      <c r="AE80" s="1"/>
      <c r="AF80" s="9">
        <v>30</v>
      </c>
      <c r="AG80" s="84">
        <v>0.04</v>
      </c>
      <c r="AH80" s="84">
        <v>0.13</v>
      </c>
      <c r="AI80" s="84">
        <v>0.56000000000000005</v>
      </c>
      <c r="AJ80" s="84">
        <v>0.42</v>
      </c>
      <c r="AK80" s="84">
        <v>0.82</v>
      </c>
      <c r="AL80" s="84">
        <v>0.35</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33</v>
      </c>
      <c r="C10" s="12">
        <v>0</v>
      </c>
      <c r="D10" s="4">
        <v>1</v>
      </c>
      <c r="E10" s="4">
        <v>2</v>
      </c>
      <c r="F10" s="4">
        <v>3</v>
      </c>
      <c r="G10" s="4">
        <v>4</v>
      </c>
      <c r="H10" s="4">
        <v>5</v>
      </c>
      <c r="I10" s="4">
        <v>6</v>
      </c>
      <c r="J10" s="1"/>
      <c r="K10" s="1"/>
      <c r="L10" s="14" t="s">
        <v>33</v>
      </c>
      <c r="M10" s="4">
        <v>0</v>
      </c>
      <c r="N10" s="4">
        <v>1</v>
      </c>
      <c r="O10" s="4">
        <v>2</v>
      </c>
      <c r="P10" s="4">
        <v>3</v>
      </c>
      <c r="Q10" s="4">
        <v>4</v>
      </c>
      <c r="R10" s="4">
        <v>5</v>
      </c>
      <c r="S10" s="4">
        <v>6</v>
      </c>
      <c r="T10" s="1"/>
      <c r="U10" s="1"/>
      <c r="V10" s="14" t="s">
        <v>33</v>
      </c>
      <c r="W10" s="4">
        <v>0</v>
      </c>
      <c r="X10" s="4">
        <v>1</v>
      </c>
      <c r="Y10" s="4">
        <v>2</v>
      </c>
      <c r="Z10" s="4">
        <v>3</v>
      </c>
      <c r="AA10" s="4">
        <v>4</v>
      </c>
      <c r="AB10" s="4">
        <v>5</v>
      </c>
      <c r="AC10" s="4">
        <v>6</v>
      </c>
      <c r="AD10" s="1"/>
      <c r="AE10" s="1"/>
      <c r="AF10" s="14" t="s">
        <v>33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2.38</v>
      </c>
      <c r="S11" s="82">
        <v>12.19</v>
      </c>
      <c r="T11" s="1"/>
      <c r="U11" s="141" t="s">
        <v>103</v>
      </c>
      <c r="V11" s="5">
        <v>1</v>
      </c>
      <c r="W11" s="82">
        <v>0.52</v>
      </c>
      <c r="X11" s="82">
        <v>0.65</v>
      </c>
      <c r="Y11" s="82">
        <v>0.89</v>
      </c>
      <c r="Z11" s="82">
        <v>1.62</v>
      </c>
      <c r="AA11" s="82">
        <v>2.75</v>
      </c>
      <c r="AB11" s="82">
        <v>5.86</v>
      </c>
      <c r="AC11" s="82">
        <v>12.19</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2.36</v>
      </c>
      <c r="S12" s="83">
        <v>9.81</v>
      </c>
      <c r="T12" s="1"/>
      <c r="U12" s="1"/>
      <c r="V12" s="7">
        <v>2</v>
      </c>
      <c r="W12" s="83">
        <v>0.53</v>
      </c>
      <c r="X12" s="83">
        <v>0.66</v>
      </c>
      <c r="Y12" s="83">
        <v>0.9</v>
      </c>
      <c r="Z12" s="83">
        <v>1.63</v>
      </c>
      <c r="AA12" s="83">
        <v>2.76</v>
      </c>
      <c r="AB12" s="83">
        <v>5.87</v>
      </c>
      <c r="AC12" s="83">
        <v>9.81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2.2999999999999998</v>
      </c>
      <c r="S13" s="83">
        <v>8</v>
      </c>
      <c r="T13" s="1"/>
      <c r="U13" s="1"/>
      <c r="V13" s="7">
        <v>3</v>
      </c>
      <c r="W13" s="83">
        <v>0.54</v>
      </c>
      <c r="X13" s="83">
        <v>0.68</v>
      </c>
      <c r="Y13" s="83">
        <v>0.91</v>
      </c>
      <c r="Z13" s="83">
        <v>1.56</v>
      </c>
      <c r="AA13" s="83">
        <v>2.72</v>
      </c>
      <c r="AB13" s="83">
        <v>5.83</v>
      </c>
      <c r="AC13" s="83">
        <v>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2.23</v>
      </c>
      <c r="S14" s="83">
        <v>6.63</v>
      </c>
      <c r="T14" s="1"/>
      <c r="U14" s="1"/>
      <c r="V14" s="7">
        <v>4</v>
      </c>
      <c r="W14" s="83">
        <v>0.54</v>
      </c>
      <c r="X14" s="83">
        <v>0.7</v>
      </c>
      <c r="Y14" s="83">
        <v>0.93</v>
      </c>
      <c r="Z14" s="83">
        <v>1.58</v>
      </c>
      <c r="AA14" s="83">
        <v>2.7</v>
      </c>
      <c r="AB14" s="83">
        <v>5.81</v>
      </c>
      <c r="AC14" s="83">
        <v>6.63</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2.14</v>
      </c>
      <c r="S15" s="83">
        <v>5.57</v>
      </c>
      <c r="T15" s="1"/>
      <c r="U15" s="1"/>
      <c r="V15" s="7">
        <v>5</v>
      </c>
      <c r="W15" s="83">
        <v>0.55000000000000004</v>
      </c>
      <c r="X15" s="83">
        <v>0.72</v>
      </c>
      <c r="Y15" s="83">
        <v>0.97</v>
      </c>
      <c r="Z15" s="83">
        <v>1.6</v>
      </c>
      <c r="AA15" s="83">
        <v>2.69</v>
      </c>
      <c r="AB15" s="83">
        <v>5.8</v>
      </c>
      <c r="AC15" s="83">
        <v>5.8</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0.85</v>
      </c>
      <c r="R16" s="83">
        <v>2.04</v>
      </c>
      <c r="S16" s="83">
        <v>4.75</v>
      </c>
      <c r="T16" s="1"/>
      <c r="U16" s="1"/>
      <c r="V16" s="7">
        <v>6</v>
      </c>
      <c r="W16" s="83">
        <v>0.55000000000000004</v>
      </c>
      <c r="X16" s="83">
        <v>0.73</v>
      </c>
      <c r="Y16" s="83">
        <v>1</v>
      </c>
      <c r="Z16" s="83">
        <v>1.64</v>
      </c>
      <c r="AA16" s="83">
        <v>2.69</v>
      </c>
      <c r="AB16" s="83">
        <v>5.8</v>
      </c>
      <c r="AC16" s="83">
        <v>5.8</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0.85</v>
      </c>
      <c r="R17" s="83">
        <v>1.94</v>
      </c>
      <c r="S17" s="83">
        <v>4.1100000000000003</v>
      </c>
      <c r="T17" s="1"/>
      <c r="U17" s="1"/>
      <c r="V17" s="7">
        <v>7</v>
      </c>
      <c r="W17" s="83">
        <v>0.55000000000000004</v>
      </c>
      <c r="X17" s="83">
        <v>0.74</v>
      </c>
      <c r="Y17" s="83">
        <v>1.01</v>
      </c>
      <c r="Z17" s="83">
        <v>1.65</v>
      </c>
      <c r="AA17" s="83">
        <v>2.68</v>
      </c>
      <c r="AB17" s="83">
        <v>5.79</v>
      </c>
      <c r="AC17" s="83">
        <v>5.79</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0.85</v>
      </c>
      <c r="R18" s="83">
        <v>1.85</v>
      </c>
      <c r="S18" s="83">
        <v>3.58</v>
      </c>
      <c r="T18" s="1"/>
      <c r="U18" s="1"/>
      <c r="V18" s="7">
        <v>8</v>
      </c>
      <c r="W18" s="83">
        <v>0.55000000000000004</v>
      </c>
      <c r="X18" s="83">
        <v>0.75</v>
      </c>
      <c r="Y18" s="83">
        <v>1</v>
      </c>
      <c r="Z18" s="83">
        <v>1.64</v>
      </c>
      <c r="AA18" s="83">
        <v>2.67</v>
      </c>
      <c r="AB18" s="83">
        <v>5.78</v>
      </c>
      <c r="AC18" s="83">
        <v>5.78</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1.75</v>
      </c>
      <c r="S19" s="83">
        <v>3.16</v>
      </c>
      <c r="T19" s="1"/>
      <c r="U19" s="1"/>
      <c r="V19" s="7">
        <v>9</v>
      </c>
      <c r="W19" s="83">
        <v>0.54</v>
      </c>
      <c r="X19" s="83">
        <v>0.75</v>
      </c>
      <c r="Y19" s="83">
        <v>0.99</v>
      </c>
      <c r="Z19" s="83">
        <v>1.62</v>
      </c>
      <c r="AA19" s="83">
        <v>2.66</v>
      </c>
      <c r="AB19" s="83">
        <v>5.78</v>
      </c>
      <c r="AC19" s="83">
        <v>5.78</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0.83</v>
      </c>
      <c r="R20" s="83">
        <v>1.66</v>
      </c>
      <c r="S20" s="83">
        <v>2.8</v>
      </c>
      <c r="T20" s="1"/>
      <c r="U20" s="1"/>
      <c r="V20" s="7">
        <v>10</v>
      </c>
      <c r="W20" s="83">
        <v>0.54</v>
      </c>
      <c r="X20" s="83">
        <v>0.75</v>
      </c>
      <c r="Y20" s="83">
        <v>0.99</v>
      </c>
      <c r="Z20" s="83">
        <v>1.61</v>
      </c>
      <c r="AA20" s="83">
        <v>2.65</v>
      </c>
      <c r="AB20" s="83">
        <v>5.76</v>
      </c>
      <c r="AC20" s="83">
        <v>5.76</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1.57</v>
      </c>
      <c r="S21" s="83">
        <v>2.5099999999999998</v>
      </c>
      <c r="T21" s="1"/>
      <c r="U21" s="1"/>
      <c r="V21" s="7">
        <v>11</v>
      </c>
      <c r="W21" s="83">
        <v>0.53</v>
      </c>
      <c r="X21" s="83">
        <v>0.74</v>
      </c>
      <c r="Y21" s="83">
        <v>0.97</v>
      </c>
      <c r="Z21" s="83">
        <v>1.6</v>
      </c>
      <c r="AA21" s="83">
        <v>2.64</v>
      </c>
      <c r="AB21" s="83">
        <v>5.75</v>
      </c>
      <c r="AC21" s="83">
        <v>5.75</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0.79</v>
      </c>
      <c r="R22" s="83">
        <v>1.49</v>
      </c>
      <c r="S22" s="83">
        <v>2.25</v>
      </c>
      <c r="T22" s="1"/>
      <c r="U22" s="1"/>
      <c r="V22" s="7">
        <v>12</v>
      </c>
      <c r="W22" s="83">
        <v>0.52</v>
      </c>
      <c r="X22" s="83">
        <v>0.74</v>
      </c>
      <c r="Y22" s="83">
        <v>0.96</v>
      </c>
      <c r="Z22" s="83">
        <v>1.58</v>
      </c>
      <c r="AA22" s="83">
        <v>2.62</v>
      </c>
      <c r="AB22" s="83">
        <v>5.73</v>
      </c>
      <c r="AC22" s="83">
        <v>5.73</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1.41</v>
      </c>
      <c r="S23" s="83">
        <v>2.04</v>
      </c>
      <c r="T23" s="1"/>
      <c r="U23" s="1"/>
      <c r="V23" s="7">
        <v>13</v>
      </c>
      <c r="W23" s="83">
        <v>0.51</v>
      </c>
      <c r="X23" s="83">
        <v>0.73</v>
      </c>
      <c r="Y23" s="83">
        <v>0.95</v>
      </c>
      <c r="Z23" s="83">
        <v>1.57</v>
      </c>
      <c r="AA23" s="83">
        <v>2.61</v>
      </c>
      <c r="AB23" s="83">
        <v>5.72</v>
      </c>
      <c r="AC23" s="83">
        <v>5.72</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1.33</v>
      </c>
      <c r="S24" s="83">
        <v>1.85</v>
      </c>
      <c r="T24" s="1"/>
      <c r="U24" s="1"/>
      <c r="V24" s="7">
        <v>14</v>
      </c>
      <c r="W24" s="83">
        <v>0.49</v>
      </c>
      <c r="X24" s="83">
        <v>0.72</v>
      </c>
      <c r="Y24" s="83">
        <v>0.93</v>
      </c>
      <c r="Z24" s="83">
        <v>1.56</v>
      </c>
      <c r="AA24" s="83">
        <v>2.59</v>
      </c>
      <c r="AB24" s="83">
        <v>5.71</v>
      </c>
      <c r="AC24" s="83">
        <v>5.71</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0.74</v>
      </c>
      <c r="R25" s="83">
        <v>1.26</v>
      </c>
      <c r="S25" s="83">
        <v>1.68</v>
      </c>
      <c r="T25" s="1"/>
      <c r="U25" s="1"/>
      <c r="V25" s="7">
        <v>15</v>
      </c>
      <c r="W25" s="83">
        <v>0.48</v>
      </c>
      <c r="X25" s="83">
        <v>0.7</v>
      </c>
      <c r="Y25" s="83">
        <v>0.92</v>
      </c>
      <c r="Z25" s="83">
        <v>1.54</v>
      </c>
      <c r="AA25" s="83">
        <v>2.58</v>
      </c>
      <c r="AB25" s="83">
        <v>5.69</v>
      </c>
      <c r="AC25" s="83">
        <v>5.69</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0.71</v>
      </c>
      <c r="R26" s="83">
        <v>1.19</v>
      </c>
      <c r="S26" s="83">
        <v>1.54</v>
      </c>
      <c r="T26" s="1"/>
      <c r="U26" s="1"/>
      <c r="V26" s="7">
        <v>16</v>
      </c>
      <c r="W26" s="83">
        <v>0.46</v>
      </c>
      <c r="X26" s="83">
        <v>0.69</v>
      </c>
      <c r="Y26" s="83">
        <v>0.9</v>
      </c>
      <c r="Z26" s="83">
        <v>1.53</v>
      </c>
      <c r="AA26" s="83">
        <v>2.57</v>
      </c>
      <c r="AB26" s="83">
        <v>5.68</v>
      </c>
      <c r="AC26" s="83">
        <v>5.68</v>
      </c>
      <c r="AD26" s="1"/>
      <c r="AE26" s="1"/>
      <c r="AF26" s="7">
        <v>16</v>
      </c>
      <c r="AG26" s="83">
        <v>0.08</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1.1299999999999999</v>
      </c>
      <c r="S27" s="83">
        <v>1.41</v>
      </c>
      <c r="T27" s="1"/>
      <c r="U27" s="1"/>
      <c r="V27" s="7">
        <v>17</v>
      </c>
      <c r="W27" s="83">
        <v>0.45</v>
      </c>
      <c r="X27" s="83">
        <v>0.68</v>
      </c>
      <c r="Y27" s="83">
        <v>0.89</v>
      </c>
      <c r="Z27" s="83">
        <v>1.52</v>
      </c>
      <c r="AA27" s="83">
        <v>2.56</v>
      </c>
      <c r="AB27" s="83">
        <v>5.67</v>
      </c>
      <c r="AC27" s="83">
        <v>5.67</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1.07</v>
      </c>
      <c r="S28" s="83">
        <v>1.29</v>
      </c>
      <c r="T28" s="1"/>
      <c r="U28" s="1"/>
      <c r="V28" s="7">
        <v>18</v>
      </c>
      <c r="W28" s="83">
        <v>0.44</v>
      </c>
      <c r="X28" s="83">
        <v>0.67</v>
      </c>
      <c r="Y28" s="83">
        <v>0.88</v>
      </c>
      <c r="Z28" s="83">
        <v>1.51</v>
      </c>
      <c r="AA28" s="83">
        <v>2.5499999999999998</v>
      </c>
      <c r="AB28" s="83">
        <v>5.66</v>
      </c>
      <c r="AC28" s="83">
        <v>5.66</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1.19</v>
      </c>
      <c r="T29" s="1"/>
      <c r="U29" s="1"/>
      <c r="V29" s="7">
        <v>19</v>
      </c>
      <c r="W29" s="83">
        <v>0.44</v>
      </c>
      <c r="X29" s="83">
        <v>0.66</v>
      </c>
      <c r="Y29" s="83">
        <v>0.87</v>
      </c>
      <c r="Z29" s="83">
        <v>1.5</v>
      </c>
      <c r="AA29" s="83">
        <v>2.54</v>
      </c>
      <c r="AB29" s="83">
        <v>5.65</v>
      </c>
      <c r="AC29" s="83">
        <v>5.65</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0.95</v>
      </c>
      <c r="S30" s="83">
        <v>1.1000000000000001</v>
      </c>
      <c r="T30" s="1"/>
      <c r="U30" s="1"/>
      <c r="V30" s="7">
        <v>20</v>
      </c>
      <c r="W30" s="83">
        <v>0.43</v>
      </c>
      <c r="X30" s="83">
        <v>0.65</v>
      </c>
      <c r="Y30" s="83">
        <v>0.87</v>
      </c>
      <c r="Z30" s="83">
        <v>1.49</v>
      </c>
      <c r="AA30" s="83">
        <v>2.5299999999999998</v>
      </c>
      <c r="AB30" s="83">
        <v>5.64</v>
      </c>
      <c r="AC30" s="83">
        <v>5.64</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v>
      </c>
      <c r="S31" s="83">
        <v>1.02</v>
      </c>
      <c r="T31" s="1"/>
      <c r="U31" s="1"/>
      <c r="V31" s="7">
        <v>21</v>
      </c>
      <c r="W31" s="83">
        <v>0.43</v>
      </c>
      <c r="X31" s="83">
        <v>0.65</v>
      </c>
      <c r="Y31" s="83">
        <v>0.86</v>
      </c>
      <c r="Z31" s="83">
        <v>1.49</v>
      </c>
      <c r="AA31" s="83">
        <v>2.5299999999999998</v>
      </c>
      <c r="AB31" s="83">
        <v>5.64</v>
      </c>
      <c r="AC31" s="83">
        <v>5.64</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0.94</v>
      </c>
      <c r="T32" s="1"/>
      <c r="U32" s="1"/>
      <c r="V32" s="7">
        <v>22</v>
      </c>
      <c r="W32" s="83">
        <v>0.42</v>
      </c>
      <c r="X32" s="83">
        <v>0.64</v>
      </c>
      <c r="Y32" s="83">
        <v>0.86</v>
      </c>
      <c r="Z32" s="83">
        <v>1.48</v>
      </c>
      <c r="AA32" s="83">
        <v>2.52</v>
      </c>
      <c r="AB32" s="83">
        <v>5.63</v>
      </c>
      <c r="AC32" s="83">
        <v>5.63</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0.88</v>
      </c>
      <c r="T33" s="1"/>
      <c r="U33" s="1"/>
      <c r="V33" s="7">
        <v>23</v>
      </c>
      <c r="W33" s="83">
        <v>0.41</v>
      </c>
      <c r="X33" s="83">
        <v>0.64</v>
      </c>
      <c r="Y33" s="83">
        <v>0.85</v>
      </c>
      <c r="Z33" s="83">
        <v>1.48</v>
      </c>
      <c r="AA33" s="83">
        <v>2.5099999999999998</v>
      </c>
      <c r="AB33" s="83">
        <v>5.63</v>
      </c>
      <c r="AC33" s="83">
        <v>5.63</v>
      </c>
      <c r="AD33" s="1"/>
      <c r="AE33" s="1"/>
      <c r="AF33" s="7">
        <v>23</v>
      </c>
      <c r="AG33" s="83">
        <v>0.11</v>
      </c>
      <c r="AH33" s="83">
        <v>0.13</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0.81</v>
      </c>
      <c r="T34" s="1"/>
      <c r="U34" s="1"/>
      <c r="V34" s="7">
        <v>24</v>
      </c>
      <c r="W34" s="83">
        <v>0.41</v>
      </c>
      <c r="X34" s="83">
        <v>0.63</v>
      </c>
      <c r="Y34" s="83">
        <v>0.84</v>
      </c>
      <c r="Z34" s="83">
        <v>1.47</v>
      </c>
      <c r="AA34" s="83">
        <v>2.5099999999999998</v>
      </c>
      <c r="AB34" s="83">
        <v>5.62</v>
      </c>
      <c r="AC34" s="83">
        <v>5.62</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0.4</v>
      </c>
      <c r="X35" s="83">
        <v>0.62</v>
      </c>
      <c r="Y35" s="83">
        <v>0.84</v>
      </c>
      <c r="Z35" s="83">
        <v>1.46</v>
      </c>
      <c r="AA35" s="83">
        <v>2.5</v>
      </c>
      <c r="AB35" s="83">
        <v>5.61</v>
      </c>
      <c r="AC35" s="83">
        <v>5.61</v>
      </c>
      <c r="AD35" s="1"/>
      <c r="AE35" s="1"/>
      <c r="AF35" s="7">
        <v>25</v>
      </c>
      <c r="AG35" s="83">
        <v>0.13</v>
      </c>
      <c r="AH35" s="83">
        <v>0.14000000000000001</v>
      </c>
      <c r="AI35" s="83">
        <v>0.26</v>
      </c>
      <c r="AJ35" s="83">
        <v>0.28999999999999998</v>
      </c>
      <c r="AK35" s="83">
        <v>0.59</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0.71</v>
      </c>
      <c r="T36" s="1"/>
      <c r="U36" s="1"/>
      <c r="V36" s="7">
        <v>26</v>
      </c>
      <c r="W36" s="83">
        <v>0.39</v>
      </c>
      <c r="X36" s="83">
        <v>0.62</v>
      </c>
      <c r="Y36" s="83">
        <v>0.83</v>
      </c>
      <c r="Z36" s="83">
        <v>1.46</v>
      </c>
      <c r="AA36" s="83">
        <v>2.4900000000000002</v>
      </c>
      <c r="AB36" s="83">
        <v>5.6</v>
      </c>
      <c r="AC36" s="83">
        <v>5.6</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0.39</v>
      </c>
      <c r="X37" s="83">
        <v>0.61</v>
      </c>
      <c r="Y37" s="83">
        <v>0.82</v>
      </c>
      <c r="Z37" s="83">
        <v>1.45</v>
      </c>
      <c r="AA37" s="83">
        <v>2.4900000000000002</v>
      </c>
      <c r="AB37" s="83">
        <v>5.6</v>
      </c>
      <c r="AC37" s="83">
        <v>5.6</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0.38</v>
      </c>
      <c r="X38" s="83">
        <v>0.6</v>
      </c>
      <c r="Y38" s="83">
        <v>0.82</v>
      </c>
      <c r="Z38" s="83">
        <v>1.44</v>
      </c>
      <c r="AA38" s="83">
        <v>2.48</v>
      </c>
      <c r="AB38" s="83">
        <v>5.59</v>
      </c>
      <c r="AC38" s="83">
        <v>5.59</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0.37</v>
      </c>
      <c r="X39" s="83">
        <v>0.6</v>
      </c>
      <c r="Y39" s="83">
        <v>0.81</v>
      </c>
      <c r="Z39" s="83">
        <v>1.44</v>
      </c>
      <c r="AA39" s="83">
        <v>2.4700000000000002</v>
      </c>
      <c r="AB39" s="83">
        <v>5.58</v>
      </c>
      <c r="AC39" s="83">
        <v>5.58</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0.37</v>
      </c>
      <c r="X40" s="84">
        <v>0.59</v>
      </c>
      <c r="Y40" s="84">
        <v>0.8</v>
      </c>
      <c r="Z40" s="84">
        <v>1.43</v>
      </c>
      <c r="AA40" s="84">
        <v>2.4700000000000002</v>
      </c>
      <c r="AB40" s="84">
        <v>5.58</v>
      </c>
      <c r="AC40" s="84">
        <v>5.58</v>
      </c>
      <c r="AD40" s="1"/>
      <c r="AE40" s="1"/>
      <c r="AF40" s="9">
        <v>30</v>
      </c>
      <c r="AG40" s="84">
        <v>0.15</v>
      </c>
      <c r="AH40" s="84">
        <v>0.17</v>
      </c>
      <c r="AI40" s="84">
        <v>0.31</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33</v>
      </c>
      <c r="C50" s="12">
        <v>0</v>
      </c>
      <c r="D50" s="4">
        <v>1</v>
      </c>
      <c r="E50" s="4">
        <v>2</v>
      </c>
      <c r="F50" s="4">
        <v>3</v>
      </c>
      <c r="G50" s="4">
        <v>4</v>
      </c>
      <c r="H50" s="4">
        <v>5</v>
      </c>
      <c r="I50" s="4">
        <v>6</v>
      </c>
      <c r="J50" s="1"/>
      <c r="K50" s="1"/>
      <c r="L50" s="14" t="s">
        <v>33</v>
      </c>
      <c r="M50" s="4">
        <v>0</v>
      </c>
      <c r="N50" s="4">
        <v>1</v>
      </c>
      <c r="O50" s="4">
        <v>2</v>
      </c>
      <c r="P50" s="4">
        <v>3</v>
      </c>
      <c r="Q50" s="4">
        <v>4</v>
      </c>
      <c r="R50" s="4">
        <v>5</v>
      </c>
      <c r="S50" s="4">
        <v>6</v>
      </c>
      <c r="T50" s="1"/>
      <c r="U50" s="1"/>
      <c r="V50" s="14" t="s">
        <v>33</v>
      </c>
      <c r="W50" s="4">
        <v>0</v>
      </c>
      <c r="X50" s="4">
        <v>1</v>
      </c>
      <c r="Y50" s="4">
        <v>2</v>
      </c>
      <c r="Z50" s="4">
        <v>3</v>
      </c>
      <c r="AA50" s="4">
        <v>4</v>
      </c>
      <c r="AB50" s="4">
        <v>5</v>
      </c>
      <c r="AC50" s="4">
        <v>6</v>
      </c>
      <c r="AD50" s="1"/>
      <c r="AE50" s="1"/>
      <c r="AF50" s="14" t="s">
        <v>33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3.04</v>
      </c>
      <c r="S51" s="82">
        <v>32.14</v>
      </c>
      <c r="T51" s="1"/>
      <c r="U51" s="140" t="s">
        <v>103</v>
      </c>
      <c r="V51" s="5">
        <v>1</v>
      </c>
      <c r="W51" s="82">
        <v>0.47</v>
      </c>
      <c r="X51" s="82">
        <v>0.6</v>
      </c>
      <c r="Y51" s="82">
        <v>0.66</v>
      </c>
      <c r="Z51" s="82">
        <v>0.88</v>
      </c>
      <c r="AA51" s="82">
        <v>2.0699999999999998</v>
      </c>
      <c r="AB51" s="82">
        <v>3.04</v>
      </c>
      <c r="AC51" s="82">
        <v>32.14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3.48</v>
      </c>
      <c r="S52" s="83">
        <v>23.86</v>
      </c>
      <c r="T52" s="1"/>
      <c r="U52" s="1"/>
      <c r="V52" s="7">
        <v>2</v>
      </c>
      <c r="W52" s="83">
        <v>0.48</v>
      </c>
      <c r="X52" s="83">
        <v>0.61</v>
      </c>
      <c r="Y52" s="83">
        <v>0.67</v>
      </c>
      <c r="Z52" s="83">
        <v>0.89</v>
      </c>
      <c r="AA52" s="83">
        <v>2.08</v>
      </c>
      <c r="AB52" s="83">
        <v>3.48</v>
      </c>
      <c r="AC52" s="83">
        <v>23.86</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3.65</v>
      </c>
      <c r="S53" s="83">
        <v>17.96</v>
      </c>
      <c r="T53" s="1"/>
      <c r="U53" s="1"/>
      <c r="V53" s="7">
        <v>3</v>
      </c>
      <c r="W53" s="83">
        <v>0.47</v>
      </c>
      <c r="X53" s="83">
        <v>0.61</v>
      </c>
      <c r="Y53" s="83">
        <v>0.69</v>
      </c>
      <c r="Z53" s="83">
        <v>0.94</v>
      </c>
      <c r="AA53" s="83">
        <v>2.0299999999999998</v>
      </c>
      <c r="AB53" s="83">
        <v>3.65</v>
      </c>
      <c r="AC53" s="83">
        <v>17.96</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0.84</v>
      </c>
      <c r="R54" s="83">
        <v>3.66</v>
      </c>
      <c r="S54" s="83">
        <v>13.84</v>
      </c>
      <c r="T54" s="1"/>
      <c r="U54" s="1"/>
      <c r="V54" s="7">
        <v>4</v>
      </c>
      <c r="W54" s="83">
        <v>0.47</v>
      </c>
      <c r="X54" s="83">
        <v>0.61</v>
      </c>
      <c r="Y54" s="83">
        <v>0.72</v>
      </c>
      <c r="Z54" s="83">
        <v>0.97</v>
      </c>
      <c r="AA54" s="83">
        <v>2</v>
      </c>
      <c r="AB54" s="83">
        <v>3.66</v>
      </c>
      <c r="AC54" s="83">
        <v>13.84</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0.92</v>
      </c>
      <c r="R55" s="83">
        <v>3.57</v>
      </c>
      <c r="S55" s="83">
        <v>10.94</v>
      </c>
      <c r="T55" s="1"/>
      <c r="U55" s="1"/>
      <c r="V55" s="7">
        <v>5</v>
      </c>
      <c r="W55" s="83">
        <v>0.47</v>
      </c>
      <c r="X55" s="83">
        <v>0.62</v>
      </c>
      <c r="Y55" s="83">
        <v>0.74</v>
      </c>
      <c r="Z55" s="83">
        <v>0.98</v>
      </c>
      <c r="AA55" s="83">
        <v>1.99</v>
      </c>
      <c r="AB55" s="83">
        <v>3.57</v>
      </c>
      <c r="AC55" s="83">
        <v>10.94</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0.99</v>
      </c>
      <c r="R56" s="83">
        <v>3.44</v>
      </c>
      <c r="S56" s="83">
        <v>8.85</v>
      </c>
      <c r="T56" s="1"/>
      <c r="U56" s="1"/>
      <c r="V56" s="7">
        <v>6</v>
      </c>
      <c r="W56" s="83">
        <v>0.48</v>
      </c>
      <c r="X56" s="83">
        <v>0.65</v>
      </c>
      <c r="Y56" s="83">
        <v>0.76</v>
      </c>
      <c r="Z56" s="83">
        <v>1.01</v>
      </c>
      <c r="AA56" s="83">
        <v>1.98</v>
      </c>
      <c r="AB56" s="83">
        <v>3.44</v>
      </c>
      <c r="AC56" s="83">
        <v>8.85</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1.04</v>
      </c>
      <c r="R57" s="83">
        <v>3.28</v>
      </c>
      <c r="S57" s="83">
        <v>7.31</v>
      </c>
      <c r="T57" s="1"/>
      <c r="U57" s="1"/>
      <c r="V57" s="7">
        <v>7</v>
      </c>
      <c r="W57" s="83">
        <v>0.48</v>
      </c>
      <c r="X57" s="83">
        <v>0.66</v>
      </c>
      <c r="Y57" s="83">
        <v>0.76</v>
      </c>
      <c r="Z57" s="83">
        <v>1.01</v>
      </c>
      <c r="AA57" s="83">
        <v>1.97</v>
      </c>
      <c r="AB57" s="83">
        <v>3.28</v>
      </c>
      <c r="AC57" s="83">
        <v>7.31</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3.11</v>
      </c>
      <c r="S58" s="83">
        <v>6.13</v>
      </c>
      <c r="T58" s="1"/>
      <c r="U58" s="1"/>
      <c r="V58" s="7">
        <v>8</v>
      </c>
      <c r="W58" s="83">
        <v>0.48</v>
      </c>
      <c r="X58" s="83">
        <v>0.66</v>
      </c>
      <c r="Y58" s="83">
        <v>0.77</v>
      </c>
      <c r="Z58" s="83">
        <v>1.04</v>
      </c>
      <c r="AA58" s="83">
        <v>1.97</v>
      </c>
      <c r="AB58" s="83">
        <v>3.11</v>
      </c>
      <c r="AC58" s="83">
        <v>6.13</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2.93</v>
      </c>
      <c r="S59" s="83">
        <v>5.22</v>
      </c>
      <c r="T59" s="1"/>
      <c r="U59" s="1"/>
      <c r="V59" s="7">
        <v>9</v>
      </c>
      <c r="W59" s="83">
        <v>0.47</v>
      </c>
      <c r="X59" s="83">
        <v>0.66</v>
      </c>
      <c r="Y59" s="83">
        <v>0.78</v>
      </c>
      <c r="Z59" s="83">
        <v>1.06</v>
      </c>
      <c r="AA59" s="83">
        <v>1.96</v>
      </c>
      <c r="AB59" s="83">
        <v>2.93</v>
      </c>
      <c r="AC59" s="83">
        <v>5.22</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1.1200000000000001</v>
      </c>
      <c r="R60" s="83">
        <v>2.76</v>
      </c>
      <c r="S60" s="83">
        <v>4.4800000000000004</v>
      </c>
      <c r="T60" s="1"/>
      <c r="U60" s="1"/>
      <c r="V60" s="7">
        <v>10</v>
      </c>
      <c r="W60" s="83">
        <v>0.46</v>
      </c>
      <c r="X60" s="83">
        <v>0.66</v>
      </c>
      <c r="Y60" s="83">
        <v>0.78</v>
      </c>
      <c r="Z60" s="83">
        <v>1.07</v>
      </c>
      <c r="AA60" s="83">
        <v>1.95</v>
      </c>
      <c r="AB60" s="83">
        <v>2.89</v>
      </c>
      <c r="AC60" s="83">
        <v>4.4800000000000004</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1.1299999999999999</v>
      </c>
      <c r="R61" s="83">
        <v>2.59</v>
      </c>
      <c r="S61" s="83">
        <v>3.89</v>
      </c>
      <c r="T61" s="1"/>
      <c r="U61" s="1"/>
      <c r="V61" s="7">
        <v>11</v>
      </c>
      <c r="W61" s="83">
        <v>0.45</v>
      </c>
      <c r="X61" s="83">
        <v>0.65</v>
      </c>
      <c r="Y61" s="83">
        <v>0.78</v>
      </c>
      <c r="Z61" s="83">
        <v>1.06</v>
      </c>
      <c r="AA61" s="83">
        <v>1.93</v>
      </c>
      <c r="AB61" s="83">
        <v>2.88</v>
      </c>
      <c r="AC61" s="83">
        <v>3.89</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2.4300000000000002</v>
      </c>
      <c r="S62" s="83">
        <v>3.4</v>
      </c>
      <c r="T62" s="1"/>
      <c r="U62" s="1"/>
      <c r="V62" s="7">
        <v>12</v>
      </c>
      <c r="W62" s="83">
        <v>0.44</v>
      </c>
      <c r="X62" s="83">
        <v>0.63</v>
      </c>
      <c r="Y62" s="83">
        <v>0.76</v>
      </c>
      <c r="Z62" s="83">
        <v>1.05</v>
      </c>
      <c r="AA62" s="83">
        <v>1.92</v>
      </c>
      <c r="AB62" s="83">
        <v>2.86</v>
      </c>
      <c r="AC62" s="83">
        <v>3.4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2.27</v>
      </c>
      <c r="S63" s="83">
        <v>2.99</v>
      </c>
      <c r="T63" s="1"/>
      <c r="U63" s="1"/>
      <c r="V63" s="7">
        <v>13</v>
      </c>
      <c r="W63" s="83">
        <v>0.42</v>
      </c>
      <c r="X63" s="83">
        <v>0.62</v>
      </c>
      <c r="Y63" s="83">
        <v>0.75</v>
      </c>
      <c r="Z63" s="83">
        <v>1.03</v>
      </c>
      <c r="AA63" s="83">
        <v>1.9</v>
      </c>
      <c r="AB63" s="83">
        <v>2.85</v>
      </c>
      <c r="AC63" s="83">
        <v>2.99</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2.13</v>
      </c>
      <c r="S64" s="83">
        <v>2.65</v>
      </c>
      <c r="T64" s="1"/>
      <c r="U64" s="1"/>
      <c r="V64" s="7">
        <v>14</v>
      </c>
      <c r="W64" s="83">
        <v>0.41</v>
      </c>
      <c r="X64" s="83">
        <v>0.61</v>
      </c>
      <c r="Y64" s="83">
        <v>0.73</v>
      </c>
      <c r="Z64" s="83">
        <v>1.02</v>
      </c>
      <c r="AA64" s="83">
        <v>1.89</v>
      </c>
      <c r="AB64" s="83">
        <v>2.83</v>
      </c>
      <c r="AC64" s="83">
        <v>2.83</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1.08</v>
      </c>
      <c r="R65" s="83">
        <v>1.99</v>
      </c>
      <c r="S65" s="83">
        <v>2.35</v>
      </c>
      <c r="T65" s="1"/>
      <c r="U65" s="1"/>
      <c r="V65" s="7">
        <v>15</v>
      </c>
      <c r="W65" s="83">
        <v>0.4</v>
      </c>
      <c r="X65" s="83">
        <v>0.59</v>
      </c>
      <c r="Y65" s="83">
        <v>0.72</v>
      </c>
      <c r="Z65" s="83">
        <v>1.01</v>
      </c>
      <c r="AA65" s="83">
        <v>1.88</v>
      </c>
      <c r="AB65" s="83">
        <v>2.82</v>
      </c>
      <c r="AC65" s="83">
        <v>2.82</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1.86</v>
      </c>
      <c r="S66" s="83">
        <v>2.1</v>
      </c>
      <c r="T66" s="1"/>
      <c r="U66" s="1"/>
      <c r="V66" s="7">
        <v>16</v>
      </c>
      <c r="W66" s="83">
        <v>0.38</v>
      </c>
      <c r="X66" s="83">
        <v>0.57999999999999996</v>
      </c>
      <c r="Y66" s="83">
        <v>0.71</v>
      </c>
      <c r="Z66" s="83">
        <v>0.99</v>
      </c>
      <c r="AA66" s="83">
        <v>1.86</v>
      </c>
      <c r="AB66" s="83">
        <v>2.81</v>
      </c>
      <c r="AC66" s="83">
        <v>2.81</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1.74</v>
      </c>
      <c r="S67" s="83">
        <v>1.88</v>
      </c>
      <c r="T67" s="1"/>
      <c r="U67" s="1"/>
      <c r="V67" s="7">
        <v>17</v>
      </c>
      <c r="W67" s="83">
        <v>0.37</v>
      </c>
      <c r="X67" s="83">
        <v>0.56999999999999995</v>
      </c>
      <c r="Y67" s="83">
        <v>0.69</v>
      </c>
      <c r="Z67" s="83">
        <v>0.98</v>
      </c>
      <c r="AA67" s="83">
        <v>1.85</v>
      </c>
      <c r="AB67" s="83">
        <v>2.8</v>
      </c>
      <c r="AC67" s="83">
        <v>2.8</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1.63</v>
      </c>
      <c r="S68" s="83">
        <v>1.69</v>
      </c>
      <c r="T68" s="1"/>
      <c r="U68" s="1"/>
      <c r="V68" s="7">
        <v>18</v>
      </c>
      <c r="W68" s="83">
        <v>0.36</v>
      </c>
      <c r="X68" s="83">
        <v>0.56000000000000005</v>
      </c>
      <c r="Y68" s="83">
        <v>0.68</v>
      </c>
      <c r="Z68" s="83">
        <v>0.97</v>
      </c>
      <c r="AA68" s="83">
        <v>1.84</v>
      </c>
      <c r="AB68" s="83">
        <v>2.79</v>
      </c>
      <c r="AC68" s="83">
        <v>2.79</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1.53</v>
      </c>
      <c r="T69" s="1"/>
      <c r="U69" s="1"/>
      <c r="V69" s="7">
        <v>19</v>
      </c>
      <c r="W69" s="83">
        <v>0.35</v>
      </c>
      <c r="X69" s="83">
        <v>0.55000000000000004</v>
      </c>
      <c r="Y69" s="83">
        <v>0.68</v>
      </c>
      <c r="Z69" s="83">
        <v>0.96</v>
      </c>
      <c r="AA69" s="83">
        <v>1.83</v>
      </c>
      <c r="AB69" s="83">
        <v>2.78</v>
      </c>
      <c r="AC69" s="83">
        <v>2.78</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0.96</v>
      </c>
      <c r="R70" s="83">
        <v>1.43</v>
      </c>
      <c r="S70" s="83">
        <v>1.38</v>
      </c>
      <c r="T70" s="1"/>
      <c r="U70" s="1"/>
      <c r="V70" s="7">
        <v>20</v>
      </c>
      <c r="W70" s="83">
        <v>0.35</v>
      </c>
      <c r="X70" s="83">
        <v>0.54</v>
      </c>
      <c r="Y70" s="83">
        <v>0.67</v>
      </c>
      <c r="Z70" s="83">
        <v>0.96</v>
      </c>
      <c r="AA70" s="83">
        <v>1.83</v>
      </c>
      <c r="AB70" s="83">
        <v>2.77</v>
      </c>
      <c r="AC70" s="83">
        <v>2.77</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1.26</v>
      </c>
      <c r="T71" s="1"/>
      <c r="U71" s="1"/>
      <c r="V71" s="7">
        <v>21</v>
      </c>
      <c r="W71" s="83">
        <v>0.34</v>
      </c>
      <c r="X71" s="83">
        <v>0.54</v>
      </c>
      <c r="Y71" s="83">
        <v>0.67</v>
      </c>
      <c r="Z71" s="83">
        <v>0.95</v>
      </c>
      <c r="AA71" s="83">
        <v>1.82</v>
      </c>
      <c r="AB71" s="83">
        <v>2.77</v>
      </c>
      <c r="AC71" s="83">
        <v>2.77</v>
      </c>
      <c r="AD71" s="1"/>
      <c r="AE71" s="1"/>
      <c r="AF71" s="7">
        <v>21</v>
      </c>
      <c r="AG71" s="83">
        <v>0.04</v>
      </c>
      <c r="AH71" s="83">
        <v>0.09</v>
      </c>
      <c r="AI71" s="83">
        <v>0.36</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1.1399999999999999</v>
      </c>
      <c r="T72" s="1"/>
      <c r="U72" s="1"/>
      <c r="V72" s="7">
        <v>22</v>
      </c>
      <c r="W72" s="83">
        <v>0.34</v>
      </c>
      <c r="X72" s="83">
        <v>0.53</v>
      </c>
      <c r="Y72" s="83">
        <v>0.66</v>
      </c>
      <c r="Z72" s="83">
        <v>0.95</v>
      </c>
      <c r="AA72" s="83">
        <v>1.82</v>
      </c>
      <c r="AB72" s="83">
        <v>2.76</v>
      </c>
      <c r="AC72" s="83">
        <v>2.76</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0.33</v>
      </c>
      <c r="X73" s="83">
        <v>0.53</v>
      </c>
      <c r="Y73" s="83">
        <v>0.65</v>
      </c>
      <c r="Z73" s="83">
        <v>0.94</v>
      </c>
      <c r="AA73" s="83">
        <v>1.81</v>
      </c>
      <c r="AB73" s="83">
        <v>2.75</v>
      </c>
      <c r="AC73" s="83">
        <v>2.75</v>
      </c>
      <c r="AD73" s="1"/>
      <c r="AE73" s="1"/>
      <c r="AF73" s="7">
        <v>23</v>
      </c>
      <c r="AG73" s="83">
        <v>0.04</v>
      </c>
      <c r="AH73" s="83">
        <v>0.1</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0.84</v>
      </c>
      <c r="R74" s="83">
        <v>1.1100000000000001</v>
      </c>
      <c r="S74" s="83">
        <v>0.95</v>
      </c>
      <c r="T74" s="1"/>
      <c r="U74" s="1"/>
      <c r="V74" s="7">
        <v>24</v>
      </c>
      <c r="W74" s="83">
        <v>0.32</v>
      </c>
      <c r="X74" s="83">
        <v>0.52</v>
      </c>
      <c r="Y74" s="83">
        <v>0.65</v>
      </c>
      <c r="Z74" s="83">
        <v>0.93</v>
      </c>
      <c r="AA74" s="83">
        <v>1.8</v>
      </c>
      <c r="AB74" s="83">
        <v>2.75</v>
      </c>
      <c r="AC74" s="83">
        <v>2.75</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0.81</v>
      </c>
      <c r="R75" s="83">
        <v>1.04</v>
      </c>
      <c r="S75" s="83">
        <v>0.87</v>
      </c>
      <c r="T75" s="1"/>
      <c r="U75" s="1"/>
      <c r="V75" s="7">
        <v>25</v>
      </c>
      <c r="W75" s="83">
        <v>0.32</v>
      </c>
      <c r="X75" s="83">
        <v>0.51</v>
      </c>
      <c r="Y75" s="83">
        <v>0.64</v>
      </c>
      <c r="Z75" s="83">
        <v>0.93</v>
      </c>
      <c r="AA75" s="83">
        <v>1.8</v>
      </c>
      <c r="AB75" s="83">
        <v>2.74</v>
      </c>
      <c r="AC75" s="83">
        <v>2.74</v>
      </c>
      <c r="AD75" s="1"/>
      <c r="AE75" s="1"/>
      <c r="AF75" s="7">
        <v>25</v>
      </c>
      <c r="AG75" s="83">
        <v>0.04</v>
      </c>
      <c r="AH75" s="83">
        <v>0.1</v>
      </c>
      <c r="AI75" s="83">
        <v>0.43</v>
      </c>
      <c r="AJ75" s="83">
        <v>0.28999999999999998</v>
      </c>
      <c r="AK75" s="83">
        <v>0.56000000000000005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0.78</v>
      </c>
      <c r="R76" s="83">
        <v>0.97</v>
      </c>
      <c r="S76" s="83">
        <v>0.8</v>
      </c>
      <c r="T76" s="1"/>
      <c r="U76" s="1"/>
      <c r="V76" s="7">
        <v>26</v>
      </c>
      <c r="W76" s="83">
        <v>0.31</v>
      </c>
      <c r="X76" s="83">
        <v>0.51</v>
      </c>
      <c r="Y76" s="83">
        <v>0.66</v>
      </c>
      <c r="Z76" s="83">
        <v>0.92</v>
      </c>
      <c r="AA76" s="83">
        <v>1.79</v>
      </c>
      <c r="AB76" s="83">
        <v>2.73</v>
      </c>
      <c r="AC76" s="83">
        <v>2.73</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0.76</v>
      </c>
      <c r="R77" s="83">
        <v>0.92</v>
      </c>
      <c r="S77" s="83">
        <v>0.73</v>
      </c>
      <c r="T77" s="1"/>
      <c r="U77" s="1"/>
      <c r="V77" s="7">
        <v>27</v>
      </c>
      <c r="W77" s="83">
        <v>0.3</v>
      </c>
      <c r="X77" s="83">
        <v>0.5</v>
      </c>
      <c r="Y77" s="83">
        <v>0.68</v>
      </c>
      <c r="Z77" s="83">
        <v>0.91</v>
      </c>
      <c r="AA77" s="83">
        <v>1.78</v>
      </c>
      <c r="AB77" s="83">
        <v>2.73</v>
      </c>
      <c r="AC77" s="83">
        <v>2.73</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0.67</v>
      </c>
      <c r="T78" s="1"/>
      <c r="U78" s="1"/>
      <c r="V78" s="7">
        <v>28</v>
      </c>
      <c r="W78" s="83">
        <v>0.3</v>
      </c>
      <c r="X78" s="83">
        <v>0.49</v>
      </c>
      <c r="Y78" s="83">
        <v>0.71</v>
      </c>
      <c r="Z78" s="83">
        <v>0.91</v>
      </c>
      <c r="AA78" s="83">
        <v>1.78</v>
      </c>
      <c r="AB78" s="83">
        <v>2.72</v>
      </c>
      <c r="AC78" s="83">
        <v>2.72</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0.28999999999999998</v>
      </c>
      <c r="X79" s="83">
        <v>0.49</v>
      </c>
      <c r="Y79" s="83">
        <v>0.73</v>
      </c>
      <c r="Z79" s="83">
        <v>0.9</v>
      </c>
      <c r="AA79" s="83">
        <v>1.77</v>
      </c>
      <c r="AB79" s="83">
        <v>2.71</v>
      </c>
      <c r="AC79" s="83">
        <v>2.71</v>
      </c>
      <c r="AD79" s="1"/>
      <c r="AE79" s="1"/>
      <c r="AF79" s="7">
        <v>29</v>
      </c>
      <c r="AG79" s="83">
        <v>0.04</v>
      </c>
      <c r="AH79" s="83">
        <v>0.11</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0.76</v>
      </c>
      <c r="S80" s="84">
        <v>0.56999999999999995</v>
      </c>
      <c r="T80" s="1"/>
      <c r="U80" s="1"/>
      <c r="V80" s="9">
        <v>30</v>
      </c>
      <c r="W80" s="84">
        <v>0.28000000000000003</v>
      </c>
      <c r="X80" s="84">
        <v>0.48</v>
      </c>
      <c r="Y80" s="84">
        <v>0.76</v>
      </c>
      <c r="Z80" s="84">
        <v>0.89</v>
      </c>
      <c r="AA80" s="84">
        <v>1.76</v>
      </c>
      <c r="AB80" s="84">
        <v>2.71</v>
      </c>
      <c r="AC80" s="84">
        <v>2.71</v>
      </c>
      <c r="AD80" s="1"/>
      <c r="AE80" s="1"/>
      <c r="AF80" s="9">
        <v>30</v>
      </c>
      <c r="AG80" s="84">
        <v>0.04</v>
      </c>
      <c r="AH80" s="84">
        <v>0.12</v>
      </c>
      <c r="AI80" s="84">
        <v>0.53</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38</v>
      </c>
      <c r="C10" s="12">
        <v>0</v>
      </c>
      <c r="D10" s="4">
        <v>1</v>
      </c>
      <c r="E10" s="4">
        <v>2</v>
      </c>
      <c r="F10" s="4">
        <v>3</v>
      </c>
      <c r="G10" s="4">
        <v>4</v>
      </c>
      <c r="H10" s="4">
        <v>5</v>
      </c>
      <c r="I10" s="4">
        <v>6</v>
      </c>
      <c r="J10" s="1"/>
      <c r="K10" s="1"/>
      <c r="L10" s="14" t="s">
        <v>38</v>
      </c>
      <c r="M10" s="4">
        <v>0</v>
      </c>
      <c r="N10" s="4">
        <v>1</v>
      </c>
      <c r="O10" s="4">
        <v>2</v>
      </c>
      <c r="P10" s="4">
        <v>3</v>
      </c>
      <c r="Q10" s="4">
        <v>4</v>
      </c>
      <c r="R10" s="4">
        <v>5</v>
      </c>
      <c r="S10" s="4">
        <v>6</v>
      </c>
      <c r="T10" s="1"/>
      <c r="U10" s="1"/>
      <c r="V10" s="14" t="s">
        <v>38</v>
      </c>
      <c r="W10" s="4">
        <v>0</v>
      </c>
      <c r="X10" s="4">
        <v>1</v>
      </c>
      <c r="Y10" s="4">
        <v>2</v>
      </c>
      <c r="Z10" s="4">
        <v>3</v>
      </c>
      <c r="AA10" s="4">
        <v>4</v>
      </c>
      <c r="AB10" s="4">
        <v>5</v>
      </c>
      <c r="AC10" s="4">
        <v>6</v>
      </c>
      <c r="AD10" s="1"/>
      <c r="AE10" s="1"/>
      <c r="AF10" s="14" t="s">
        <v>38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0.68</v>
      </c>
      <c r="R11" s="82">
        <v>2.37</v>
      </c>
      <c r="S11" s="82">
        <v>12.17</v>
      </c>
      <c r="T11" s="1"/>
      <c r="U11" s="141" t="s">
        <v>103</v>
      </c>
      <c r="V11" s="5">
        <v>1</v>
      </c>
      <c r="W11" s="82">
        <v>0</v>
      </c>
      <c r="X11" s="82">
        <v>0.13</v>
      </c>
      <c r="Y11" s="82">
        <v>0.37</v>
      </c>
      <c r="Z11" s="82">
        <v>1.0900000000000001</v>
      </c>
      <c r="AA11" s="82">
        <v>2.2200000000000002</v>
      </c>
      <c r="AB11" s="82">
        <v>5.33</v>
      </c>
      <c r="AC11" s="82">
        <v>12.17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2.36</v>
      </c>
      <c r="S12" s="83">
        <v>9.7899999999999991</v>
      </c>
      <c r="T12" s="1"/>
      <c r="U12" s="1"/>
      <c r="V12" s="7">
        <v>2</v>
      </c>
      <c r="W12" s="83">
        <v>0.01</v>
      </c>
      <c r="X12" s="83">
        <v>0.15</v>
      </c>
      <c r="Y12" s="83">
        <v>0.39</v>
      </c>
      <c r="Z12" s="83">
        <v>1.1100000000000001</v>
      </c>
      <c r="AA12" s="83">
        <v>2.2400000000000002</v>
      </c>
      <c r="AB12" s="83">
        <v>5.35</v>
      </c>
      <c r="AC12" s="83">
        <v>9.7899999999999991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2.2999999999999998</v>
      </c>
      <c r="S13" s="83">
        <v>7.98</v>
      </c>
      <c r="T13" s="1"/>
      <c r="U13" s="1"/>
      <c r="V13" s="7">
        <v>3</v>
      </c>
      <c r="W13" s="83">
        <v>0.04</v>
      </c>
      <c r="X13" s="83">
        <v>0.18</v>
      </c>
      <c r="Y13" s="83">
        <v>0.41</v>
      </c>
      <c r="Z13" s="83">
        <v>1.06</v>
      </c>
      <c r="AA13" s="83">
        <v>2.2200000000000002</v>
      </c>
      <c r="AB13" s="83">
        <v>5.33</v>
      </c>
      <c r="AC13" s="83">
        <v>7.98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2.2200000000000002</v>
      </c>
      <c r="S14" s="83">
        <v>6.61</v>
      </c>
      <c r="T14" s="1"/>
      <c r="U14" s="1"/>
      <c r="V14" s="7">
        <v>4</v>
      </c>
      <c r="W14" s="83">
        <v>0.06</v>
      </c>
      <c r="X14" s="83">
        <v>0.22</v>
      </c>
      <c r="Y14" s="83">
        <v>0.45</v>
      </c>
      <c r="Z14" s="83">
        <v>1.0900000000000001</v>
      </c>
      <c r="AA14" s="83">
        <v>2.2200000000000002</v>
      </c>
      <c r="AB14" s="83">
        <v>5.33</v>
      </c>
      <c r="AC14" s="83">
        <v>6.61</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2.13</v>
      </c>
      <c r="S15" s="83">
        <v>5.56</v>
      </c>
      <c r="T15" s="1"/>
      <c r="U15" s="1"/>
      <c r="V15" s="7">
        <v>5</v>
      </c>
      <c r="W15" s="83">
        <v>0.08</v>
      </c>
      <c r="X15" s="83">
        <v>0.25</v>
      </c>
      <c r="Y15" s="83">
        <v>0.51</v>
      </c>
      <c r="Z15" s="83">
        <v>1.1299999999999999</v>
      </c>
      <c r="AA15" s="83">
        <v>2.23</v>
      </c>
      <c r="AB15" s="83">
        <v>5.34</v>
      </c>
      <c r="AC15" s="83">
        <v>5.56</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0.84</v>
      </c>
      <c r="R16" s="83">
        <v>2.04</v>
      </c>
      <c r="S16" s="83">
        <v>4.74</v>
      </c>
      <c r="T16" s="1"/>
      <c r="U16" s="1"/>
      <c r="V16" s="7">
        <v>6</v>
      </c>
      <c r="W16" s="83">
        <v>0.09</v>
      </c>
      <c r="X16" s="83">
        <v>0.28000000000000003</v>
      </c>
      <c r="Y16" s="83">
        <v>0.55000000000000004</v>
      </c>
      <c r="Z16" s="83">
        <v>1.18</v>
      </c>
      <c r="AA16" s="83">
        <v>2.23</v>
      </c>
      <c r="AB16" s="83">
        <v>5.34</v>
      </c>
      <c r="AC16" s="83">
        <v>5.34</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0.85</v>
      </c>
      <c r="R17" s="83">
        <v>1.94</v>
      </c>
      <c r="S17" s="83">
        <v>4.0999999999999996</v>
      </c>
      <c r="T17" s="1"/>
      <c r="U17" s="1"/>
      <c r="V17" s="7">
        <v>7</v>
      </c>
      <c r="W17" s="83">
        <v>0.11</v>
      </c>
      <c r="X17" s="83">
        <v>0.3</v>
      </c>
      <c r="Y17" s="83">
        <v>0.56999999999999995</v>
      </c>
      <c r="Z17" s="83">
        <v>1.21</v>
      </c>
      <c r="AA17" s="83">
        <v>2.23</v>
      </c>
      <c r="AB17" s="83">
        <v>5.34</v>
      </c>
      <c r="AC17" s="83">
        <v>5.34</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0.84</v>
      </c>
      <c r="R18" s="83">
        <v>1.84</v>
      </c>
      <c r="S18" s="83">
        <v>3.58</v>
      </c>
      <c r="T18" s="1"/>
      <c r="U18" s="1"/>
      <c r="V18" s="7">
        <v>8</v>
      </c>
      <c r="W18" s="83">
        <v>0.11</v>
      </c>
      <c r="X18" s="83">
        <v>0.31</v>
      </c>
      <c r="Y18" s="83">
        <v>0.56000000000000005</v>
      </c>
      <c r="Z18" s="83">
        <v>1.2</v>
      </c>
      <c r="AA18" s="83">
        <v>2.23</v>
      </c>
      <c r="AB18" s="83">
        <v>5.34</v>
      </c>
      <c r="AC18" s="83">
        <v>5.34</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1.75</v>
      </c>
      <c r="S19" s="83">
        <v>3.15</v>
      </c>
      <c r="T19" s="1"/>
      <c r="U19" s="1"/>
      <c r="V19" s="7">
        <v>9</v>
      </c>
      <c r="W19" s="83">
        <v>0.11</v>
      </c>
      <c r="X19" s="83">
        <v>0.32</v>
      </c>
      <c r="Y19" s="83">
        <v>0.56000000000000005</v>
      </c>
      <c r="Z19" s="83">
        <v>1.19</v>
      </c>
      <c r="AA19" s="83">
        <v>2.23</v>
      </c>
      <c r="AB19" s="83">
        <v>5.34</v>
      </c>
      <c r="AC19" s="83">
        <v>5.34</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0.82</v>
      </c>
      <c r="R20" s="83">
        <v>1.65</v>
      </c>
      <c r="S20" s="83">
        <v>2.8</v>
      </c>
      <c r="T20" s="1"/>
      <c r="U20" s="1"/>
      <c r="V20" s="7">
        <v>10</v>
      </c>
      <c r="W20" s="83">
        <v>0.11</v>
      </c>
      <c r="X20" s="83">
        <v>0.33</v>
      </c>
      <c r="Y20" s="83">
        <v>0.56000000000000005</v>
      </c>
      <c r="Z20" s="83">
        <v>1.19</v>
      </c>
      <c r="AA20" s="83">
        <v>2.23</v>
      </c>
      <c r="AB20" s="83">
        <v>5.34</v>
      </c>
      <c r="AC20" s="83">
        <v>5.34</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1.56</v>
      </c>
      <c r="S21" s="83">
        <v>2.5</v>
      </c>
      <c r="T21" s="1"/>
      <c r="U21" s="1"/>
      <c r="V21" s="7">
        <v>11</v>
      </c>
      <c r="W21" s="83">
        <v>0.12</v>
      </c>
      <c r="X21" s="83">
        <v>0.33</v>
      </c>
      <c r="Y21" s="83">
        <v>0.56000000000000005</v>
      </c>
      <c r="Z21" s="83">
        <v>1.19</v>
      </c>
      <c r="AA21" s="83">
        <v>2.23</v>
      </c>
      <c r="AB21" s="83">
        <v>5.34</v>
      </c>
      <c r="AC21" s="83">
        <v>5.34</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0.79</v>
      </c>
      <c r="R22" s="83">
        <v>1.48</v>
      </c>
      <c r="S22" s="83">
        <v>2.2400000000000002</v>
      </c>
      <c r="T22" s="1"/>
      <c r="U22" s="1"/>
      <c r="V22" s="7">
        <v>12</v>
      </c>
      <c r="W22" s="83">
        <v>0.12</v>
      </c>
      <c r="X22" s="83">
        <v>0.34</v>
      </c>
      <c r="Y22" s="83">
        <v>0.56000000000000005</v>
      </c>
      <c r="Z22" s="83">
        <v>1.19</v>
      </c>
      <c r="AA22" s="83">
        <v>2.2200000000000002</v>
      </c>
      <c r="AB22" s="83">
        <v>5.34</v>
      </c>
      <c r="AC22" s="83">
        <v>5.34</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1.4</v>
      </c>
      <c r="S23" s="83">
        <v>2.0299999999999998</v>
      </c>
      <c r="T23" s="1"/>
      <c r="U23" s="1"/>
      <c r="V23" s="7">
        <v>13</v>
      </c>
      <c r="W23" s="83">
        <v>0.12</v>
      </c>
      <c r="X23" s="83">
        <v>0.34</v>
      </c>
      <c r="Y23" s="83">
        <v>0.56000000000000005</v>
      </c>
      <c r="Z23" s="83">
        <v>1.18</v>
      </c>
      <c r="AA23" s="83">
        <v>2.2200000000000002</v>
      </c>
      <c r="AB23" s="83">
        <v>5.33</v>
      </c>
      <c r="AC23" s="83">
        <v>5.33</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0.75</v>
      </c>
      <c r="R24" s="83">
        <v>1.32</v>
      </c>
      <c r="S24" s="83">
        <v>1.84</v>
      </c>
      <c r="T24" s="1"/>
      <c r="U24" s="1"/>
      <c r="V24" s="7">
        <v>14</v>
      </c>
      <c r="W24" s="83">
        <v>0.12</v>
      </c>
      <c r="X24" s="83">
        <v>0.34</v>
      </c>
      <c r="Y24" s="83">
        <v>0.56000000000000005</v>
      </c>
      <c r="Z24" s="83">
        <v>1.18</v>
      </c>
      <c r="AA24" s="83">
        <v>2.2200000000000002</v>
      </c>
      <c r="AB24" s="83">
        <v>5.33</v>
      </c>
      <c r="AC24" s="83">
        <v>5.33</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0.73</v>
      </c>
      <c r="R25" s="83">
        <v>1.25</v>
      </c>
      <c r="S25" s="83">
        <v>1.67</v>
      </c>
      <c r="T25" s="1"/>
      <c r="U25" s="1"/>
      <c r="V25" s="7">
        <v>15</v>
      </c>
      <c r="W25" s="83">
        <v>0.12</v>
      </c>
      <c r="X25" s="83">
        <v>0.34</v>
      </c>
      <c r="Y25" s="83">
        <v>0.56000000000000005</v>
      </c>
      <c r="Z25" s="83">
        <v>1.18</v>
      </c>
      <c r="AA25" s="83">
        <v>2.2200000000000002</v>
      </c>
      <c r="AB25" s="83">
        <v>5.33</v>
      </c>
      <c r="AC25" s="83">
        <v>5.33</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0.25</v>
      </c>
      <c r="Q26" s="83">
        <v>0.71</v>
      </c>
      <c r="R26" s="83">
        <v>1.18</v>
      </c>
      <c r="S26" s="83">
        <v>1.53</v>
      </c>
      <c r="T26" s="1"/>
      <c r="U26" s="1"/>
      <c r="V26" s="7">
        <v>16</v>
      </c>
      <c r="W26" s="83">
        <v>0.12</v>
      </c>
      <c r="X26" s="83">
        <v>0.34</v>
      </c>
      <c r="Y26" s="83">
        <v>0.55000000000000004</v>
      </c>
      <c r="Z26" s="83">
        <v>1.18</v>
      </c>
      <c r="AA26" s="83">
        <v>2.21</v>
      </c>
      <c r="AB26" s="83">
        <v>5.33</v>
      </c>
      <c r="AC26" s="83">
        <v>5.33</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0.69</v>
      </c>
      <c r="R27" s="83">
        <v>1.1200000000000001</v>
      </c>
      <c r="S27" s="83">
        <v>1.4</v>
      </c>
      <c r="T27" s="1"/>
      <c r="U27" s="1"/>
      <c r="V27" s="7">
        <v>17</v>
      </c>
      <c r="W27" s="83">
        <v>0.13</v>
      </c>
      <c r="X27" s="83">
        <v>0.34</v>
      </c>
      <c r="Y27" s="83">
        <v>0.55000000000000004</v>
      </c>
      <c r="Z27" s="83">
        <v>1.18</v>
      </c>
      <c r="AA27" s="83">
        <v>2.21</v>
      </c>
      <c r="AB27" s="83">
        <v>5.33</v>
      </c>
      <c r="AC27" s="83">
        <v>5.33</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1.06</v>
      </c>
      <c r="S28" s="83">
        <v>1.29</v>
      </c>
      <c r="T28" s="1"/>
      <c r="U28" s="1"/>
      <c r="V28" s="7">
        <v>18</v>
      </c>
      <c r="W28" s="83">
        <v>0.14000000000000001</v>
      </c>
      <c r="X28" s="83">
        <v>0.34</v>
      </c>
      <c r="Y28" s="83">
        <v>0.55000000000000004</v>
      </c>
      <c r="Z28" s="83">
        <v>1.18</v>
      </c>
      <c r="AA28" s="83">
        <v>2.2200000000000002</v>
      </c>
      <c r="AB28" s="83">
        <v>5.33</v>
      </c>
      <c r="AC28" s="83">
        <v>5.33</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v>
      </c>
      <c r="S29" s="83">
        <v>1.18</v>
      </c>
      <c r="T29" s="1"/>
      <c r="U29" s="1"/>
      <c r="V29" s="7">
        <v>19</v>
      </c>
      <c r="W29" s="83">
        <v>0.14000000000000001</v>
      </c>
      <c r="X29" s="83">
        <v>0.34</v>
      </c>
      <c r="Y29" s="83">
        <v>0.55000000000000004</v>
      </c>
      <c r="Z29" s="83">
        <v>1.18</v>
      </c>
      <c r="AA29" s="83">
        <v>2.2200000000000002</v>
      </c>
      <c r="AB29" s="83">
        <v>5.33</v>
      </c>
      <c r="AC29" s="83">
        <v>5.33</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0.95</v>
      </c>
      <c r="S30" s="83">
        <v>1.0900000000000001</v>
      </c>
      <c r="T30" s="1"/>
      <c r="U30" s="1"/>
      <c r="V30" s="7">
        <v>20</v>
      </c>
      <c r="W30" s="83">
        <v>0.15</v>
      </c>
      <c r="X30" s="83">
        <v>0.34</v>
      </c>
      <c r="Y30" s="83">
        <v>0.56000000000000005</v>
      </c>
      <c r="Z30" s="83">
        <v>1.18</v>
      </c>
      <c r="AA30" s="83">
        <v>2.2200000000000002</v>
      </c>
      <c r="AB30" s="83">
        <v>5.33</v>
      </c>
      <c r="AC30" s="83">
        <v>5.33</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0.25</v>
      </c>
      <c r="Q31" s="83">
        <v>0.6</v>
      </c>
      <c r="R31" s="83">
        <v>0.9</v>
      </c>
      <c r="S31" s="83">
        <v>1.01</v>
      </c>
      <c r="T31" s="1"/>
      <c r="U31" s="1"/>
      <c r="V31" s="7">
        <v>21</v>
      </c>
      <c r="W31" s="83">
        <v>0.16</v>
      </c>
      <c r="X31" s="83">
        <v>0.35</v>
      </c>
      <c r="Y31" s="83">
        <v>0.56000000000000005</v>
      </c>
      <c r="Z31" s="83">
        <v>1.19</v>
      </c>
      <c r="AA31" s="83">
        <v>2.23</v>
      </c>
      <c r="AB31" s="83">
        <v>5.34</v>
      </c>
      <c r="AC31" s="83">
        <v>5.34</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0.85</v>
      </c>
      <c r="S32" s="83">
        <v>0.94</v>
      </c>
      <c r="T32" s="1"/>
      <c r="U32" s="1"/>
      <c r="V32" s="7">
        <v>22</v>
      </c>
      <c r="W32" s="83">
        <v>0.17</v>
      </c>
      <c r="X32" s="83">
        <v>0.35</v>
      </c>
      <c r="Y32" s="83">
        <v>0.56999999999999995</v>
      </c>
      <c r="Z32" s="83">
        <v>1.19</v>
      </c>
      <c r="AA32" s="83">
        <v>2.23</v>
      </c>
      <c r="AB32" s="83">
        <v>5.34</v>
      </c>
      <c r="AC32" s="83">
        <v>5.34</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0.87</v>
      </c>
      <c r="T33" s="1"/>
      <c r="U33" s="1"/>
      <c r="V33" s="7">
        <v>23</v>
      </c>
      <c r="W33" s="83">
        <v>0.17</v>
      </c>
      <c r="X33" s="83">
        <v>0.35</v>
      </c>
      <c r="Y33" s="83">
        <v>0.56999999999999995</v>
      </c>
      <c r="Z33" s="83">
        <v>1.19</v>
      </c>
      <c r="AA33" s="83">
        <v>2.23</v>
      </c>
      <c r="AB33" s="83">
        <v>5.34</v>
      </c>
      <c r="AC33" s="83">
        <v>5.34</v>
      </c>
      <c r="AD33" s="1"/>
      <c r="AE33" s="1"/>
      <c r="AF33" s="7">
        <v>23</v>
      </c>
      <c r="AG33" s="83">
        <v>0.11</v>
      </c>
      <c r="AH33" s="83">
        <v>0.13</v>
      </c>
      <c r="AI33" s="83">
        <v>0.24</v>
      </c>
      <c r="AJ33" s="83">
        <v>0.27</v>
      </c>
      <c r="AK33" s="83">
        <v>0.55000000000000004</v>
      </c>
      <c r="AL33" s="83">
        <v>0.21</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0.81</v>
      </c>
      <c r="T34" s="1"/>
      <c r="U34" s="1"/>
      <c r="V34" s="7">
        <v>24</v>
      </c>
      <c r="W34" s="83">
        <v>0.18</v>
      </c>
      <c r="X34" s="83">
        <v>0.36</v>
      </c>
      <c r="Y34" s="83">
        <v>0.56999999999999995</v>
      </c>
      <c r="Z34" s="83">
        <v>1.2</v>
      </c>
      <c r="AA34" s="83">
        <v>2.23</v>
      </c>
      <c r="AB34" s="83">
        <v>5.35</v>
      </c>
      <c r="AC34" s="83">
        <v>5.35</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0.75</v>
      </c>
      <c r="T35" s="1"/>
      <c r="U35" s="1"/>
      <c r="V35" s="7">
        <v>25</v>
      </c>
      <c r="W35" s="83">
        <v>0.18</v>
      </c>
      <c r="X35" s="83">
        <v>0.36</v>
      </c>
      <c r="Y35" s="83">
        <v>0.56999999999999995</v>
      </c>
      <c r="Z35" s="83">
        <v>1.2</v>
      </c>
      <c r="AA35" s="83">
        <v>2.2400000000000002</v>
      </c>
      <c r="AB35" s="83">
        <v>5.35</v>
      </c>
      <c r="AC35" s="83">
        <v>5.35</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v>
      </c>
      <c r="T36" s="1"/>
      <c r="U36" s="1"/>
      <c r="V36" s="7">
        <v>26</v>
      </c>
      <c r="W36" s="83">
        <v>0.19</v>
      </c>
      <c r="X36" s="83">
        <v>0.36</v>
      </c>
      <c r="Y36" s="83">
        <v>0.56999999999999995</v>
      </c>
      <c r="Z36" s="83">
        <v>1.2</v>
      </c>
      <c r="AA36" s="83">
        <v>2.2400000000000002</v>
      </c>
      <c r="AB36" s="83">
        <v>5.35</v>
      </c>
      <c r="AC36" s="83">
        <v>5.35</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0.49</v>
      </c>
      <c r="R37" s="83">
        <v>0.66</v>
      </c>
      <c r="S37" s="83">
        <v>0.66</v>
      </c>
      <c r="T37" s="1"/>
      <c r="U37" s="1"/>
      <c r="V37" s="7">
        <v>27</v>
      </c>
      <c r="W37" s="83">
        <v>0.19</v>
      </c>
      <c r="X37" s="83">
        <v>0.36</v>
      </c>
      <c r="Y37" s="83">
        <v>0.57999999999999996</v>
      </c>
      <c r="Z37" s="83">
        <v>1.2</v>
      </c>
      <c r="AA37" s="83">
        <v>2.2400000000000002</v>
      </c>
      <c r="AB37" s="83">
        <v>5.35</v>
      </c>
      <c r="AC37" s="83">
        <v>5.35</v>
      </c>
      <c r="AD37" s="1"/>
      <c r="AE37" s="1"/>
      <c r="AF37" s="7">
        <v>27</v>
      </c>
      <c r="AG37" s="83">
        <v>0.13</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0.62</v>
      </c>
      <c r="S38" s="83">
        <v>0.61</v>
      </c>
      <c r="T38" s="1"/>
      <c r="U38" s="1"/>
      <c r="V38" s="7">
        <v>28</v>
      </c>
      <c r="W38" s="83">
        <v>0.21</v>
      </c>
      <c r="X38" s="83">
        <v>0.36</v>
      </c>
      <c r="Y38" s="83">
        <v>0.57999999999999996</v>
      </c>
      <c r="Z38" s="83">
        <v>1.2</v>
      </c>
      <c r="AA38" s="83">
        <v>2.2400000000000002</v>
      </c>
      <c r="AB38" s="83">
        <v>5.35</v>
      </c>
      <c r="AC38" s="83">
        <v>5.35</v>
      </c>
      <c r="AD38" s="1"/>
      <c r="AE38" s="1"/>
      <c r="AF38" s="7">
        <v>28</v>
      </c>
      <c r="AG38" s="83">
        <v>0.14000000000000001</v>
      </c>
      <c r="AH38" s="83">
        <v>0.16</v>
      </c>
      <c r="AI38" s="83">
        <v>0.28999999999999998</v>
      </c>
      <c r="AJ38" s="83">
        <v>0.33</v>
      </c>
      <c r="AK38" s="83">
        <v>0.64</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0.56999999999999995</v>
      </c>
      <c r="T39" s="1"/>
      <c r="U39" s="1"/>
      <c r="V39" s="7">
        <v>29</v>
      </c>
      <c r="W39" s="83">
        <v>0.21</v>
      </c>
      <c r="X39" s="83">
        <v>0.36</v>
      </c>
      <c r="Y39" s="83">
        <v>0.57999999999999996</v>
      </c>
      <c r="Z39" s="83">
        <v>1.2</v>
      </c>
      <c r="AA39" s="83">
        <v>2.2400000000000002</v>
      </c>
      <c r="AB39" s="83">
        <v>5.35</v>
      </c>
      <c r="AC39" s="83">
        <v>5.35</v>
      </c>
      <c r="AD39" s="1"/>
      <c r="AE39" s="1"/>
      <c r="AF39" s="7">
        <v>29</v>
      </c>
      <c r="AG39" s="83">
        <v>0.14000000000000001</v>
      </c>
      <c r="AH39" s="83">
        <v>0.16</v>
      </c>
      <c r="AI39" s="83">
        <v>0.3</v>
      </c>
      <c r="AJ39" s="83">
        <v>0.34</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0.24</v>
      </c>
      <c r="Q40" s="84">
        <v>0.44</v>
      </c>
      <c r="R40" s="84">
        <v>0.56000000000000005</v>
      </c>
      <c r="S40" s="84">
        <v>0.54</v>
      </c>
      <c r="T40" s="1"/>
      <c r="U40" s="1"/>
      <c r="V40" s="9">
        <v>30</v>
      </c>
      <c r="W40" s="84">
        <v>0.22</v>
      </c>
      <c r="X40" s="84">
        <v>0.36</v>
      </c>
      <c r="Y40" s="84">
        <v>0.57999999999999996</v>
      </c>
      <c r="Z40" s="84">
        <v>1.2</v>
      </c>
      <c r="AA40" s="84">
        <v>2.2400000000000002</v>
      </c>
      <c r="AB40" s="84">
        <v>5.35</v>
      </c>
      <c r="AC40" s="84">
        <v>5.35</v>
      </c>
      <c r="AD40" s="1"/>
      <c r="AE40" s="1"/>
      <c r="AF40" s="9">
        <v>30</v>
      </c>
      <c r="AG40" s="84">
        <v>0.15</v>
      </c>
      <c r="AH40" s="84">
        <v>0.17</v>
      </c>
      <c r="AI40" s="84">
        <v>0.31</v>
      </c>
      <c r="AJ40" s="84">
        <v>0.36</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38</v>
      </c>
      <c r="C50" s="12">
        <v>0</v>
      </c>
      <c r="D50" s="4">
        <v>1</v>
      </c>
      <c r="E50" s="4">
        <v>2</v>
      </c>
      <c r="F50" s="4">
        <v>3</v>
      </c>
      <c r="G50" s="4">
        <v>4</v>
      </c>
      <c r="H50" s="4">
        <v>5</v>
      </c>
      <c r="I50" s="4">
        <v>6</v>
      </c>
      <c r="J50" s="1"/>
      <c r="K50" s="1"/>
      <c r="L50" s="14" t="s">
        <v>38</v>
      </c>
      <c r="M50" s="4">
        <v>0</v>
      </c>
      <c r="N50" s="4">
        <v>1</v>
      </c>
      <c r="O50" s="4">
        <v>2</v>
      </c>
      <c r="P50" s="4">
        <v>3</v>
      </c>
      <c r="Q50" s="4">
        <v>4</v>
      </c>
      <c r="R50" s="4">
        <v>5</v>
      </c>
      <c r="S50" s="4">
        <v>6</v>
      </c>
      <c r="T50" s="1"/>
      <c r="U50" s="1"/>
      <c r="V50" s="14" t="s">
        <v>38</v>
      </c>
      <c r="W50" s="4">
        <v>0</v>
      </c>
      <c r="X50" s="4">
        <v>1</v>
      </c>
      <c r="Y50" s="4">
        <v>2</v>
      </c>
      <c r="Z50" s="4">
        <v>3</v>
      </c>
      <c r="AA50" s="4">
        <v>4</v>
      </c>
      <c r="AB50" s="4">
        <v>5</v>
      </c>
      <c r="AC50" s="4">
        <v>6</v>
      </c>
      <c r="AD50" s="1"/>
      <c r="AE50" s="1"/>
      <c r="AF50" s="14" t="s">
        <v>38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3.03</v>
      </c>
      <c r="S51" s="82">
        <v>32.07</v>
      </c>
      <c r="T51" s="1"/>
      <c r="U51" s="140" t="s">
        <v>103</v>
      </c>
      <c r="V51" s="5">
        <v>1</v>
      </c>
      <c r="W51" s="82">
        <v>0</v>
      </c>
      <c r="X51" s="82">
        <v>7.0000000000000007E-2</v>
      </c>
      <c r="Y51" s="82">
        <v>0.14000000000000001</v>
      </c>
      <c r="Z51" s="82">
        <v>0.36</v>
      </c>
      <c r="AA51" s="82">
        <v>1.55</v>
      </c>
      <c r="AB51" s="82">
        <v>3.03</v>
      </c>
      <c r="AC51" s="82">
        <v>32.07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3.48</v>
      </c>
      <c r="S52" s="83">
        <v>23.82</v>
      </c>
      <c r="T52" s="1"/>
      <c r="U52" s="1"/>
      <c r="V52" s="7">
        <v>2</v>
      </c>
      <c r="W52" s="83">
        <v>0</v>
      </c>
      <c r="X52" s="83">
        <v>0.09</v>
      </c>
      <c r="Y52" s="83">
        <v>0.16</v>
      </c>
      <c r="Z52" s="83">
        <v>0.37</v>
      </c>
      <c r="AA52" s="83">
        <v>1.57</v>
      </c>
      <c r="AB52" s="83">
        <v>3.48</v>
      </c>
      <c r="AC52" s="83">
        <v>23.82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3.64</v>
      </c>
      <c r="S53" s="83">
        <v>17.920000000000002</v>
      </c>
      <c r="T53" s="1"/>
      <c r="U53" s="1"/>
      <c r="V53" s="7">
        <v>3</v>
      </c>
      <c r="W53" s="83">
        <v>0.01</v>
      </c>
      <c r="X53" s="83">
        <v>0.11</v>
      </c>
      <c r="Y53" s="83">
        <v>0.19</v>
      </c>
      <c r="Z53" s="83">
        <v>0.44</v>
      </c>
      <c r="AA53" s="83">
        <v>1.53</v>
      </c>
      <c r="AB53" s="83">
        <v>3.64</v>
      </c>
      <c r="AC53" s="83">
        <v>17.920000000000002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3.65</v>
      </c>
      <c r="S54" s="83">
        <v>13.8</v>
      </c>
      <c r="T54" s="1"/>
      <c r="U54" s="1"/>
      <c r="V54" s="7">
        <v>4</v>
      </c>
      <c r="W54" s="83">
        <v>0.01</v>
      </c>
      <c r="X54" s="83">
        <v>0.13</v>
      </c>
      <c r="Y54" s="83">
        <v>0.23</v>
      </c>
      <c r="Z54" s="83">
        <v>0.49</v>
      </c>
      <c r="AA54" s="83">
        <v>1.51</v>
      </c>
      <c r="AB54" s="83">
        <v>3.65</v>
      </c>
      <c r="AC54" s="83">
        <v>13.8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0.92</v>
      </c>
      <c r="R55" s="83">
        <v>3.57</v>
      </c>
      <c r="S55" s="83">
        <v>10.91</v>
      </c>
      <c r="T55" s="1"/>
      <c r="U55" s="1"/>
      <c r="V55" s="7">
        <v>5</v>
      </c>
      <c r="W55" s="83">
        <v>0.01</v>
      </c>
      <c r="X55" s="83">
        <v>0.16</v>
      </c>
      <c r="Y55" s="83">
        <v>0.27</v>
      </c>
      <c r="Z55" s="83">
        <v>0.51</v>
      </c>
      <c r="AA55" s="83">
        <v>1.52</v>
      </c>
      <c r="AB55" s="83">
        <v>3.57</v>
      </c>
      <c r="AC55" s="83">
        <v>10.91</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0.99</v>
      </c>
      <c r="R56" s="83">
        <v>3.43</v>
      </c>
      <c r="S56" s="83">
        <v>8.83</v>
      </c>
      <c r="T56" s="1"/>
      <c r="U56" s="1"/>
      <c r="V56" s="7">
        <v>6</v>
      </c>
      <c r="W56" s="83">
        <v>0.02</v>
      </c>
      <c r="X56" s="83">
        <v>0.19</v>
      </c>
      <c r="Y56" s="83">
        <v>0.3</v>
      </c>
      <c r="Z56" s="83">
        <v>0.55000000000000004</v>
      </c>
      <c r="AA56" s="83">
        <v>1.53</v>
      </c>
      <c r="AB56" s="83">
        <v>3.43</v>
      </c>
      <c r="AC56" s="83">
        <v>8.83</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1.04</v>
      </c>
      <c r="R57" s="83">
        <v>3.27</v>
      </c>
      <c r="S57" s="83">
        <v>7.29</v>
      </c>
      <c r="T57" s="1"/>
      <c r="U57" s="1"/>
      <c r="V57" s="7">
        <v>7</v>
      </c>
      <c r="W57" s="83">
        <v>0.04</v>
      </c>
      <c r="X57" s="83">
        <v>0.22</v>
      </c>
      <c r="Y57" s="83">
        <v>0.32</v>
      </c>
      <c r="Z57" s="83">
        <v>0.56999999999999995</v>
      </c>
      <c r="AA57" s="83">
        <v>1.53</v>
      </c>
      <c r="AB57" s="83">
        <v>3.27</v>
      </c>
      <c r="AC57" s="83">
        <v>7.29</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v>
      </c>
      <c r="S58" s="83">
        <v>6.12</v>
      </c>
      <c r="T58" s="1"/>
      <c r="U58" s="1"/>
      <c r="V58" s="7">
        <v>8</v>
      </c>
      <c r="W58" s="83">
        <v>0.04</v>
      </c>
      <c r="X58" s="83">
        <v>0.22</v>
      </c>
      <c r="Y58" s="83">
        <v>0.34</v>
      </c>
      <c r="Z58" s="83">
        <v>0.6</v>
      </c>
      <c r="AA58" s="83">
        <v>1.53</v>
      </c>
      <c r="AB58" s="83">
        <v>3.1</v>
      </c>
      <c r="AC58" s="83">
        <v>6.12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2.93</v>
      </c>
      <c r="S59" s="83">
        <v>5.2</v>
      </c>
      <c r="T59" s="1"/>
      <c r="U59" s="1"/>
      <c r="V59" s="7">
        <v>9</v>
      </c>
      <c r="W59" s="83">
        <v>0.04</v>
      </c>
      <c r="X59" s="83">
        <v>0.23</v>
      </c>
      <c r="Y59" s="83">
        <v>0.35</v>
      </c>
      <c r="Z59" s="83">
        <v>0.63</v>
      </c>
      <c r="AA59" s="83">
        <v>1.53</v>
      </c>
      <c r="AB59" s="83">
        <v>2.93</v>
      </c>
      <c r="AC59" s="83">
        <v>5.2</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1.1200000000000001</v>
      </c>
      <c r="R60" s="83">
        <v>2.75</v>
      </c>
      <c r="S60" s="83">
        <v>4.47</v>
      </c>
      <c r="T60" s="1"/>
      <c r="U60" s="1"/>
      <c r="V60" s="7">
        <v>10</v>
      </c>
      <c r="W60" s="83">
        <v>0.04</v>
      </c>
      <c r="X60" s="83">
        <v>0.24</v>
      </c>
      <c r="Y60" s="83">
        <v>0.36</v>
      </c>
      <c r="Z60" s="83">
        <v>0.65</v>
      </c>
      <c r="AA60" s="83">
        <v>1.53</v>
      </c>
      <c r="AB60" s="83">
        <v>2.75</v>
      </c>
      <c r="AC60" s="83">
        <v>4.47</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1.1200000000000001</v>
      </c>
      <c r="R61" s="83">
        <v>2.58</v>
      </c>
      <c r="S61" s="83">
        <v>3.88</v>
      </c>
      <c r="T61" s="1"/>
      <c r="U61" s="1"/>
      <c r="V61" s="7">
        <v>11</v>
      </c>
      <c r="W61" s="83">
        <v>0.04</v>
      </c>
      <c r="X61" s="83">
        <v>0.24</v>
      </c>
      <c r="Y61" s="83">
        <v>0.37</v>
      </c>
      <c r="Z61" s="83">
        <v>0.65</v>
      </c>
      <c r="AA61" s="83">
        <v>1.52</v>
      </c>
      <c r="AB61" s="83">
        <v>2.58</v>
      </c>
      <c r="AC61" s="83">
        <v>3.88</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2.42</v>
      </c>
      <c r="S62" s="83">
        <v>3.39</v>
      </c>
      <c r="T62" s="1"/>
      <c r="U62" s="1"/>
      <c r="V62" s="7">
        <v>12</v>
      </c>
      <c r="W62" s="83">
        <v>0.04</v>
      </c>
      <c r="X62" s="83">
        <v>0.24</v>
      </c>
      <c r="Y62" s="83">
        <v>0.36</v>
      </c>
      <c r="Z62" s="83">
        <v>0.65</v>
      </c>
      <c r="AA62" s="83">
        <v>1.52</v>
      </c>
      <c r="AB62" s="83">
        <v>2.4700000000000002</v>
      </c>
      <c r="AC62" s="83">
        <v>3.39</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1.1100000000000001</v>
      </c>
      <c r="R63" s="83">
        <v>2.2599999999999998</v>
      </c>
      <c r="S63" s="83">
        <v>2.98</v>
      </c>
      <c r="T63" s="1"/>
      <c r="U63" s="1"/>
      <c r="V63" s="7">
        <v>13</v>
      </c>
      <c r="W63" s="83">
        <v>0.04</v>
      </c>
      <c r="X63" s="83">
        <v>0.23</v>
      </c>
      <c r="Y63" s="83">
        <v>0.36</v>
      </c>
      <c r="Z63" s="83">
        <v>0.65</v>
      </c>
      <c r="AA63" s="83">
        <v>1.52</v>
      </c>
      <c r="AB63" s="83">
        <v>2.46</v>
      </c>
      <c r="AC63" s="83">
        <v>2.98</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2.12</v>
      </c>
      <c r="S64" s="83">
        <v>2.63</v>
      </c>
      <c r="T64" s="1"/>
      <c r="U64" s="1"/>
      <c r="V64" s="7">
        <v>14</v>
      </c>
      <c r="W64" s="83">
        <v>0.04</v>
      </c>
      <c r="X64" s="83">
        <v>0.23</v>
      </c>
      <c r="Y64" s="83">
        <v>0.37</v>
      </c>
      <c r="Z64" s="83">
        <v>0.65</v>
      </c>
      <c r="AA64" s="83">
        <v>1.52</v>
      </c>
      <c r="AB64" s="83">
        <v>2.46</v>
      </c>
      <c r="AC64" s="83">
        <v>2.63</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1.08</v>
      </c>
      <c r="R65" s="83">
        <v>1.98</v>
      </c>
      <c r="S65" s="83">
        <v>2.34</v>
      </c>
      <c r="T65" s="1"/>
      <c r="U65" s="1"/>
      <c r="V65" s="7">
        <v>15</v>
      </c>
      <c r="W65" s="83">
        <v>0.06</v>
      </c>
      <c r="X65" s="83">
        <v>0.23</v>
      </c>
      <c r="Y65" s="83">
        <v>0.38</v>
      </c>
      <c r="Z65" s="83">
        <v>0.64</v>
      </c>
      <c r="AA65" s="83">
        <v>1.51</v>
      </c>
      <c r="AB65" s="83">
        <v>2.46</v>
      </c>
      <c r="AC65" s="83">
        <v>2.46</v>
      </c>
      <c r="AD65" s="1"/>
      <c r="AE65" s="1"/>
      <c r="AF65" s="7">
        <v>15</v>
      </c>
      <c r="AG65" s="83">
        <v>0.04</v>
      </c>
      <c r="AH65" s="83">
        <v>7.0000000000000007E-2</v>
      </c>
      <c r="AI65" s="83">
        <v>0.25</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1.85</v>
      </c>
      <c r="S66" s="83">
        <v>2.09</v>
      </c>
      <c r="T66" s="1"/>
      <c r="U66" s="1"/>
      <c r="V66" s="7">
        <v>16</v>
      </c>
      <c r="W66" s="83">
        <v>0.06</v>
      </c>
      <c r="X66" s="83">
        <v>0.23</v>
      </c>
      <c r="Y66" s="83">
        <v>0.41</v>
      </c>
      <c r="Z66" s="83">
        <v>0.64</v>
      </c>
      <c r="AA66" s="83">
        <v>1.51</v>
      </c>
      <c r="AB66" s="83">
        <v>2.46</v>
      </c>
      <c r="AC66" s="83">
        <v>2.46</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1.03</v>
      </c>
      <c r="R67" s="83">
        <v>1.73</v>
      </c>
      <c r="S67" s="83">
        <v>1.87</v>
      </c>
      <c r="T67" s="1"/>
      <c r="U67" s="1"/>
      <c r="V67" s="7">
        <v>17</v>
      </c>
      <c r="W67" s="83">
        <v>0.06</v>
      </c>
      <c r="X67" s="83">
        <v>0.23</v>
      </c>
      <c r="Y67" s="83">
        <v>0.44</v>
      </c>
      <c r="Z67" s="83">
        <v>0.64</v>
      </c>
      <c r="AA67" s="83">
        <v>1.51</v>
      </c>
      <c r="AB67" s="83">
        <v>2.46</v>
      </c>
      <c r="AC67" s="83">
        <v>2.46</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1.62</v>
      </c>
      <c r="S68" s="83">
        <v>1.68</v>
      </c>
      <c r="T68" s="1"/>
      <c r="U68" s="1"/>
      <c r="V68" s="7">
        <v>18</v>
      </c>
      <c r="W68" s="83">
        <v>0.06</v>
      </c>
      <c r="X68" s="83">
        <v>0.23</v>
      </c>
      <c r="Y68" s="83">
        <v>0.46</v>
      </c>
      <c r="Z68" s="83">
        <v>0.64</v>
      </c>
      <c r="AA68" s="83">
        <v>1.51</v>
      </c>
      <c r="AB68" s="83">
        <v>2.46</v>
      </c>
      <c r="AC68" s="83">
        <v>2.46</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0.37</v>
      </c>
      <c r="Q69" s="83">
        <v>0.98</v>
      </c>
      <c r="R69" s="83">
        <v>1.52</v>
      </c>
      <c r="S69" s="83">
        <v>1.52</v>
      </c>
      <c r="T69" s="1"/>
      <c r="U69" s="1"/>
      <c r="V69" s="7">
        <v>19</v>
      </c>
      <c r="W69" s="83">
        <v>7.0000000000000007E-2</v>
      </c>
      <c r="X69" s="83">
        <v>0.23</v>
      </c>
      <c r="Y69" s="83">
        <v>0.48</v>
      </c>
      <c r="Z69" s="83">
        <v>0.64</v>
      </c>
      <c r="AA69" s="83">
        <v>1.51</v>
      </c>
      <c r="AB69" s="83">
        <v>2.46</v>
      </c>
      <c r="AC69" s="83">
        <v>2.46</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0.95</v>
      </c>
      <c r="R70" s="83">
        <v>1.42</v>
      </c>
      <c r="S70" s="83">
        <v>1.37</v>
      </c>
      <c r="T70" s="1"/>
      <c r="U70" s="1"/>
      <c r="V70" s="7">
        <v>20</v>
      </c>
      <c r="W70" s="83">
        <v>7.0000000000000007E-2</v>
      </c>
      <c r="X70" s="83">
        <v>0.23</v>
      </c>
      <c r="Y70" s="83">
        <v>0.51</v>
      </c>
      <c r="Z70" s="83">
        <v>0.65</v>
      </c>
      <c r="AA70" s="83">
        <v>1.52</v>
      </c>
      <c r="AB70" s="83">
        <v>2.46</v>
      </c>
      <c r="AC70" s="83">
        <v>2.46</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0.92</v>
      </c>
      <c r="R71" s="83">
        <v>1.33</v>
      </c>
      <c r="S71" s="83">
        <v>1.25</v>
      </c>
      <c r="T71" s="1"/>
      <c r="U71" s="1"/>
      <c r="V71" s="7">
        <v>21</v>
      </c>
      <c r="W71" s="83">
        <v>7.0000000000000007E-2</v>
      </c>
      <c r="X71" s="83">
        <v>0.24</v>
      </c>
      <c r="Y71" s="83">
        <v>0.53</v>
      </c>
      <c r="Z71" s="83">
        <v>0.65</v>
      </c>
      <c r="AA71" s="83">
        <v>1.52</v>
      </c>
      <c r="AB71" s="83">
        <v>2.4700000000000002</v>
      </c>
      <c r="AC71" s="83">
        <v>2.4700000000000002</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0.38</v>
      </c>
      <c r="Q72" s="83">
        <v>0.89</v>
      </c>
      <c r="R72" s="83">
        <v>1.25</v>
      </c>
      <c r="S72" s="83">
        <v>1.1299999999999999</v>
      </c>
      <c r="T72" s="1"/>
      <c r="U72" s="1"/>
      <c r="V72" s="7">
        <v>22</v>
      </c>
      <c r="W72" s="83">
        <v>0.08</v>
      </c>
      <c r="X72" s="83">
        <v>0.24</v>
      </c>
      <c r="Y72" s="83">
        <v>0.55000000000000004</v>
      </c>
      <c r="Z72" s="83">
        <v>0.66</v>
      </c>
      <c r="AA72" s="83">
        <v>1.53</v>
      </c>
      <c r="AB72" s="83">
        <v>2.4700000000000002</v>
      </c>
      <c r="AC72" s="83">
        <v>2.4700000000000002</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0.86</v>
      </c>
      <c r="R73" s="83">
        <v>1.17</v>
      </c>
      <c r="S73" s="83">
        <v>1.03</v>
      </c>
      <c r="T73" s="1"/>
      <c r="U73" s="1"/>
      <c r="V73" s="7">
        <v>23</v>
      </c>
      <c r="W73" s="83">
        <v>0.08</v>
      </c>
      <c r="X73" s="83">
        <v>0.24</v>
      </c>
      <c r="Y73" s="83">
        <v>0.57999999999999996</v>
      </c>
      <c r="Z73" s="83">
        <v>0.66</v>
      </c>
      <c r="AA73" s="83">
        <v>1.53</v>
      </c>
      <c r="AB73" s="83">
        <v>2.4700000000000002</v>
      </c>
      <c r="AC73" s="83">
        <v>2.4700000000000002</v>
      </c>
      <c r="AD73" s="1"/>
      <c r="AE73" s="1"/>
      <c r="AF73" s="7">
        <v>23</v>
      </c>
      <c r="AG73" s="83">
        <v>0.04</v>
      </c>
      <c r="AH73" s="83">
        <v>0.09</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0.84</v>
      </c>
      <c r="R74" s="83">
        <v>1.1000000000000001</v>
      </c>
      <c r="S74" s="83">
        <v>0.94</v>
      </c>
      <c r="T74" s="1"/>
      <c r="U74" s="1"/>
      <c r="V74" s="7">
        <v>24</v>
      </c>
      <c r="W74" s="83">
        <v>0.09</v>
      </c>
      <c r="X74" s="83">
        <v>0.25</v>
      </c>
      <c r="Y74" s="83">
        <v>0.61</v>
      </c>
      <c r="Z74" s="83">
        <v>0.66</v>
      </c>
      <c r="AA74" s="83">
        <v>1.53</v>
      </c>
      <c r="AB74" s="83">
        <v>2.4700000000000002</v>
      </c>
      <c r="AC74" s="83">
        <v>2.4700000000000002</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0.81</v>
      </c>
      <c r="R75" s="83">
        <v>1.03</v>
      </c>
      <c r="S75" s="83">
        <v>0.86</v>
      </c>
      <c r="T75" s="1"/>
      <c r="U75" s="1"/>
      <c r="V75" s="7">
        <v>25</v>
      </c>
      <c r="W75" s="83">
        <v>0.09</v>
      </c>
      <c r="X75" s="83">
        <v>0.25</v>
      </c>
      <c r="Y75" s="83">
        <v>0.62</v>
      </c>
      <c r="Z75" s="83">
        <v>0.66</v>
      </c>
      <c r="AA75" s="83">
        <v>1.53</v>
      </c>
      <c r="AB75" s="83">
        <v>2.48</v>
      </c>
      <c r="AC75" s="83">
        <v>2.48</v>
      </c>
      <c r="AD75" s="1"/>
      <c r="AE75" s="1"/>
      <c r="AF75" s="7">
        <v>25</v>
      </c>
      <c r="AG75" s="83">
        <v>0.04</v>
      </c>
      <c r="AH75" s="83">
        <v>0.1</v>
      </c>
      <c r="AI75" s="83">
        <v>0.42</v>
      </c>
      <c r="AJ75" s="83">
        <v>0.28000000000000003</v>
      </c>
      <c r="AK75" s="83">
        <v>0.56000000000000005</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0.78</v>
      </c>
      <c r="R76" s="83">
        <v>0.97</v>
      </c>
      <c r="S76" s="83">
        <v>0.79</v>
      </c>
      <c r="T76" s="1"/>
      <c r="U76" s="1"/>
      <c r="V76" s="7">
        <v>26</v>
      </c>
      <c r="W76" s="83">
        <v>0.09</v>
      </c>
      <c r="X76" s="83">
        <v>0.25</v>
      </c>
      <c r="Y76" s="83">
        <v>0.65</v>
      </c>
      <c r="Z76" s="83">
        <v>0.68</v>
      </c>
      <c r="AA76" s="83">
        <v>1.53</v>
      </c>
      <c r="AB76" s="83">
        <v>2.48</v>
      </c>
      <c r="AC76" s="83">
        <v>2.48</v>
      </c>
      <c r="AD76" s="1"/>
      <c r="AE76" s="1"/>
      <c r="AF76" s="7">
        <v>26</v>
      </c>
      <c r="AG76" s="83">
        <v>0.04</v>
      </c>
      <c r="AH76" s="83">
        <v>0.1</v>
      </c>
      <c r="AI76" s="83">
        <v>0.44</v>
      </c>
      <c r="AJ76" s="83">
        <v>0.3</v>
      </c>
      <c r="AK76" s="83">
        <v>0.6</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0.75</v>
      </c>
      <c r="R77" s="83">
        <v>0.91</v>
      </c>
      <c r="S77" s="83">
        <v>0.73</v>
      </c>
      <c r="T77" s="1"/>
      <c r="U77" s="1"/>
      <c r="V77" s="7">
        <v>27</v>
      </c>
      <c r="W77" s="83">
        <v>0.1</v>
      </c>
      <c r="X77" s="83">
        <v>0.25</v>
      </c>
      <c r="Y77" s="83">
        <v>0.67</v>
      </c>
      <c r="Z77" s="83">
        <v>0.7</v>
      </c>
      <c r="AA77" s="83">
        <v>1.53</v>
      </c>
      <c r="AB77" s="83">
        <v>2.48</v>
      </c>
      <c r="AC77" s="83">
        <v>2.48</v>
      </c>
      <c r="AD77" s="1"/>
      <c r="AE77" s="1"/>
      <c r="AF77" s="7">
        <v>27</v>
      </c>
      <c r="AG77" s="83">
        <v>0.04</v>
      </c>
      <c r="AH77" s="83">
        <v>0.11</v>
      </c>
      <c r="AI77" s="83">
        <v>0.46</v>
      </c>
      <c r="AJ77" s="83">
        <v>0.32</v>
      </c>
      <c r="AK77" s="83">
        <v>0.64</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0.72</v>
      </c>
      <c r="R78" s="83">
        <v>0.86</v>
      </c>
      <c r="S78" s="83">
        <v>0.67</v>
      </c>
      <c r="T78" s="1"/>
      <c r="U78" s="1"/>
      <c r="V78" s="7">
        <v>28</v>
      </c>
      <c r="W78" s="83">
        <v>0.1</v>
      </c>
      <c r="X78" s="83">
        <v>0.25</v>
      </c>
      <c r="Y78" s="83">
        <v>0.7</v>
      </c>
      <c r="Z78" s="83">
        <v>0.73</v>
      </c>
      <c r="AA78" s="83">
        <v>1.53</v>
      </c>
      <c r="AB78" s="83">
        <v>2.48</v>
      </c>
      <c r="AC78" s="83">
        <v>2.48</v>
      </c>
      <c r="AD78" s="1"/>
      <c r="AE78" s="1"/>
      <c r="AF78" s="7">
        <v>28</v>
      </c>
      <c r="AG78" s="83">
        <v>0.04</v>
      </c>
      <c r="AH78" s="83">
        <v>0.11</v>
      </c>
      <c r="AI78" s="83">
        <v>0.48</v>
      </c>
      <c r="AJ78" s="83">
        <v>0.35</v>
      </c>
      <c r="AK78" s="83">
        <v>0.68</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v>
      </c>
      <c r="S79" s="83">
        <v>0.62</v>
      </c>
      <c r="T79" s="1"/>
      <c r="U79" s="1"/>
      <c r="V79" s="7">
        <v>29</v>
      </c>
      <c r="W79" s="83">
        <v>0.11</v>
      </c>
      <c r="X79" s="83">
        <v>0.25</v>
      </c>
      <c r="Y79" s="83">
        <v>0.72</v>
      </c>
      <c r="Z79" s="83">
        <v>0.75</v>
      </c>
      <c r="AA79" s="83">
        <v>1.54</v>
      </c>
      <c r="AB79" s="83">
        <v>2.48</v>
      </c>
      <c r="AC79" s="83">
        <v>2.48</v>
      </c>
      <c r="AD79" s="1"/>
      <c r="AE79" s="1"/>
      <c r="AF79" s="7">
        <v>29</v>
      </c>
      <c r="AG79" s="83">
        <v>0.04</v>
      </c>
      <c r="AH79" s="83">
        <v>0.11</v>
      </c>
      <c r="AI79" s="83">
        <v>0.5</v>
      </c>
      <c r="AJ79" s="83">
        <v>0.37</v>
      </c>
      <c r="AK79" s="83">
        <v>0.72</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0.38</v>
      </c>
      <c r="Q80" s="84">
        <v>0.67</v>
      </c>
      <c r="R80" s="84">
        <v>0.76</v>
      </c>
      <c r="S80" s="84">
        <v>0.56999999999999995</v>
      </c>
      <c r="T80" s="1"/>
      <c r="U80" s="1"/>
      <c r="V80" s="9">
        <v>30</v>
      </c>
      <c r="W80" s="84">
        <v>0.11</v>
      </c>
      <c r="X80" s="84">
        <v>0.25</v>
      </c>
      <c r="Y80" s="84">
        <v>0.74</v>
      </c>
      <c r="Z80" s="84">
        <v>0.77</v>
      </c>
      <c r="AA80" s="84">
        <v>1.54</v>
      </c>
      <c r="AB80" s="84">
        <v>2.48</v>
      </c>
      <c r="AC80" s="84">
        <v>2.48</v>
      </c>
      <c r="AD80" s="1"/>
      <c r="AE80" s="1"/>
      <c r="AF80" s="9">
        <v>30</v>
      </c>
      <c r="AG80" s="84">
        <v>0.04</v>
      </c>
      <c r="AH80" s="84">
        <v>0.12</v>
      </c>
      <c r="AI80" s="84">
        <v>0.52</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42</v>
      </c>
      <c r="C10" s="12">
        <v>0</v>
      </c>
      <c r="D10" s="4">
        <v>1</v>
      </c>
      <c r="E10" s="4">
        <v>2</v>
      </c>
      <c r="F10" s="4">
        <v>3</v>
      </c>
      <c r="G10" s="4">
        <v>4</v>
      </c>
      <c r="H10" s="4">
        <v>5</v>
      </c>
      <c r="I10" s="4">
        <v>6</v>
      </c>
      <c r="J10" s="1"/>
      <c r="K10" s="1"/>
      <c r="L10" s="14" t="s">
        <v>42</v>
      </c>
      <c r="M10" s="4">
        <v>0</v>
      </c>
      <c r="N10" s="4">
        <v>1</v>
      </c>
      <c r="O10" s="4">
        <v>2</v>
      </c>
      <c r="P10" s="4">
        <v>3</v>
      </c>
      <c r="Q10" s="4">
        <v>4</v>
      </c>
      <c r="R10" s="4">
        <v>5</v>
      </c>
      <c r="S10" s="4">
        <v>6</v>
      </c>
      <c r="T10" s="1"/>
      <c r="U10" s="1"/>
      <c r="V10" s="14" t="s">
        <v>42</v>
      </c>
      <c r="W10" s="4">
        <v>0</v>
      </c>
      <c r="X10" s="4">
        <v>1</v>
      </c>
      <c r="Y10" s="4">
        <v>2</v>
      </c>
      <c r="Z10" s="4">
        <v>3</v>
      </c>
      <c r="AA10" s="4">
        <v>4</v>
      </c>
      <c r="AB10" s="4">
        <v>5</v>
      </c>
      <c r="AC10" s="4">
        <v>6</v>
      </c>
      <c r="AD10" s="1"/>
      <c r="AE10" s="1"/>
      <c r="AF10" s="14" t="s">
        <v>42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0.72</v>
      </c>
      <c r="R11" s="82">
        <v>2.4900000000000002</v>
      </c>
      <c r="S11" s="82">
        <v>12.79</v>
      </c>
      <c r="T11" s="1"/>
      <c r="U11" s="141" t="s">
        <v>103</v>
      </c>
      <c r="V11" s="5">
        <v>1</v>
      </c>
      <c r="W11" s="82">
        <v>1.1499999999999999</v>
      </c>
      <c r="X11" s="82">
        <v>1.29</v>
      </c>
      <c r="Y11" s="82">
        <v>1.53</v>
      </c>
      <c r="Z11" s="82">
        <v>2.25</v>
      </c>
      <c r="AA11" s="82">
        <v>3.38</v>
      </c>
      <c r="AB11" s="82">
        <v>6.49</v>
      </c>
      <c r="AC11" s="82">
        <v>12.79</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0.78</v>
      </c>
      <c r="R12" s="83">
        <v>2.48</v>
      </c>
      <c r="S12" s="83">
        <v>10.32</v>
      </c>
      <c r="T12" s="1"/>
      <c r="U12" s="1"/>
      <c r="V12" s="7">
        <v>2</v>
      </c>
      <c r="W12" s="83">
        <v>1.17</v>
      </c>
      <c r="X12" s="83">
        <v>1.3</v>
      </c>
      <c r="Y12" s="83">
        <v>1.54</v>
      </c>
      <c r="Z12" s="83">
        <v>2.2599999999999998</v>
      </c>
      <c r="AA12" s="83">
        <v>3.4</v>
      </c>
      <c r="AB12" s="83">
        <v>6.51</v>
      </c>
      <c r="AC12" s="83">
        <v>10.32</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0.18</v>
      </c>
      <c r="Q13" s="83">
        <v>0.83</v>
      </c>
      <c r="R13" s="83">
        <v>2.4300000000000002</v>
      </c>
      <c r="S13" s="83">
        <v>8.44</v>
      </c>
      <c r="T13" s="1"/>
      <c r="U13" s="1"/>
      <c r="V13" s="7">
        <v>3</v>
      </c>
      <c r="W13" s="83">
        <v>1.19</v>
      </c>
      <c r="X13" s="83">
        <v>1.34</v>
      </c>
      <c r="Y13" s="83">
        <v>1.57</v>
      </c>
      <c r="Z13" s="83">
        <v>2.2200000000000002</v>
      </c>
      <c r="AA13" s="83">
        <v>3.37</v>
      </c>
      <c r="AB13" s="83">
        <v>6.48</v>
      </c>
      <c r="AC13" s="83">
        <v>8.44</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0.87</v>
      </c>
      <c r="R14" s="83">
        <v>2.36</v>
      </c>
      <c r="S14" s="83">
        <v>7.02</v>
      </c>
      <c r="T14" s="1"/>
      <c r="U14" s="1"/>
      <c r="V14" s="7">
        <v>4</v>
      </c>
      <c r="W14" s="83">
        <v>1.21</v>
      </c>
      <c r="X14" s="83">
        <v>1.37</v>
      </c>
      <c r="Y14" s="83">
        <v>1.6</v>
      </c>
      <c r="Z14" s="83">
        <v>2.25</v>
      </c>
      <c r="AA14" s="83">
        <v>3.37</v>
      </c>
      <c r="AB14" s="83">
        <v>6.48</v>
      </c>
      <c r="AC14" s="83">
        <v>7.02</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7.0000000000000007E-2</v>
      </c>
      <c r="P15" s="83">
        <v>0.21</v>
      </c>
      <c r="Q15" s="83">
        <v>0.89</v>
      </c>
      <c r="R15" s="83">
        <v>2.27</v>
      </c>
      <c r="S15" s="83">
        <v>5.92</v>
      </c>
      <c r="T15" s="1"/>
      <c r="U15" s="1"/>
      <c r="V15" s="7">
        <v>5</v>
      </c>
      <c r="W15" s="83">
        <v>1.23</v>
      </c>
      <c r="X15" s="83">
        <v>1.4</v>
      </c>
      <c r="Y15" s="83">
        <v>1.66</v>
      </c>
      <c r="Z15" s="83">
        <v>2.2799999999999998</v>
      </c>
      <c r="AA15" s="83">
        <v>3.38</v>
      </c>
      <c r="AB15" s="83">
        <v>6.49</v>
      </c>
      <c r="AC15" s="83">
        <v>6.49</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0.9</v>
      </c>
      <c r="R16" s="83">
        <v>2.1800000000000002</v>
      </c>
      <c r="S16" s="83">
        <v>5.07</v>
      </c>
      <c r="T16" s="1"/>
      <c r="U16" s="1"/>
      <c r="V16" s="7">
        <v>6</v>
      </c>
      <c r="W16" s="83">
        <v>1.24</v>
      </c>
      <c r="X16" s="83">
        <v>1.42</v>
      </c>
      <c r="Y16" s="83">
        <v>1.69</v>
      </c>
      <c r="Z16" s="83">
        <v>2.33</v>
      </c>
      <c r="AA16" s="83">
        <v>3.38</v>
      </c>
      <c r="AB16" s="83">
        <v>6.49</v>
      </c>
      <c r="AC16" s="83">
        <v>6.49</v>
      </c>
      <c r="AD16" s="1"/>
      <c r="AE16" s="1"/>
      <c r="AF16" s="7">
        <v>6</v>
      </c>
      <c r="AG16" s="83">
        <v>0.02</v>
      </c>
      <c r="AH16" s="83">
        <v>0.03</v>
      </c>
      <c r="AI16" s="83">
        <v>7.0000000000000007E-2</v>
      </c>
      <c r="AJ16" s="83">
        <v>0.06</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0.05</v>
      </c>
      <c r="O17" s="83">
        <v>0.08</v>
      </c>
      <c r="P17" s="83">
        <v>0.23</v>
      </c>
      <c r="Q17" s="83">
        <v>0.91</v>
      </c>
      <c r="R17" s="83">
        <v>2.08</v>
      </c>
      <c r="S17" s="83">
        <v>4.4000000000000004</v>
      </c>
      <c r="T17" s="1"/>
      <c r="U17" s="1"/>
      <c r="V17" s="7">
        <v>7</v>
      </c>
      <c r="W17" s="83">
        <v>1.25</v>
      </c>
      <c r="X17" s="83">
        <v>1.44</v>
      </c>
      <c r="Y17" s="83">
        <v>1.71</v>
      </c>
      <c r="Z17" s="83">
        <v>2.35</v>
      </c>
      <c r="AA17" s="83">
        <v>3.37</v>
      </c>
      <c r="AB17" s="83">
        <v>6.49</v>
      </c>
      <c r="AC17" s="83">
        <v>6.49</v>
      </c>
      <c r="AD17" s="1"/>
      <c r="AE17" s="1"/>
      <c r="AF17" s="7">
        <v>7</v>
      </c>
      <c r="AG17" s="83">
        <v>0.02</v>
      </c>
      <c r="AH17" s="83">
        <v>0.04</v>
      </c>
      <c r="AI17" s="83">
        <v>0.08</v>
      </c>
      <c r="AJ17" s="83">
        <v>7.0000000000000007E-2</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0.09</v>
      </c>
      <c r="P18" s="83">
        <v>0.24</v>
      </c>
      <c r="Q18" s="83">
        <v>0.91</v>
      </c>
      <c r="R18" s="83">
        <v>1.99</v>
      </c>
      <c r="S18" s="83">
        <v>3.85</v>
      </c>
      <c r="T18" s="1"/>
      <c r="U18" s="1"/>
      <c r="V18" s="7">
        <v>8</v>
      </c>
      <c r="W18" s="83">
        <v>1.25</v>
      </c>
      <c r="X18" s="83">
        <v>1.44</v>
      </c>
      <c r="Y18" s="83">
        <v>1.7</v>
      </c>
      <c r="Z18" s="83">
        <v>2.34</v>
      </c>
      <c r="AA18" s="83">
        <v>3.37</v>
      </c>
      <c r="AB18" s="83">
        <v>6.48</v>
      </c>
      <c r="AC18" s="83">
        <v>6.48</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0.06</v>
      </c>
      <c r="O19" s="83">
        <v>0.09</v>
      </c>
      <c r="P19" s="83">
        <v>0.25</v>
      </c>
      <c r="Q19" s="83">
        <v>0.9</v>
      </c>
      <c r="R19" s="83">
        <v>1.89</v>
      </c>
      <c r="S19" s="83">
        <v>3.41</v>
      </c>
      <c r="T19" s="1"/>
      <c r="U19" s="1"/>
      <c r="V19" s="7">
        <v>9</v>
      </c>
      <c r="W19" s="83">
        <v>1.24</v>
      </c>
      <c r="X19" s="83">
        <v>1.45</v>
      </c>
      <c r="Y19" s="83">
        <v>1.7</v>
      </c>
      <c r="Z19" s="83">
        <v>2.33</v>
      </c>
      <c r="AA19" s="83">
        <v>3.36</v>
      </c>
      <c r="AB19" s="83">
        <v>6.48</v>
      </c>
      <c r="AC19" s="83">
        <v>6.48</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0.26</v>
      </c>
      <c r="Q20" s="83">
        <v>0.89</v>
      </c>
      <c r="R20" s="83">
        <v>1.8</v>
      </c>
      <c r="S20" s="83">
        <v>3.03</v>
      </c>
      <c r="T20" s="1"/>
      <c r="U20" s="1"/>
      <c r="V20" s="7">
        <v>10</v>
      </c>
      <c r="W20" s="83">
        <v>1.24</v>
      </c>
      <c r="X20" s="83">
        <v>1.45</v>
      </c>
      <c r="Y20" s="83">
        <v>1.69</v>
      </c>
      <c r="Z20" s="83">
        <v>2.3199999999999998</v>
      </c>
      <c r="AA20" s="83">
        <v>3.36</v>
      </c>
      <c r="AB20" s="83">
        <v>6.47</v>
      </c>
      <c r="AC20" s="83">
        <v>6.47</v>
      </c>
      <c r="AD20" s="1"/>
      <c r="AE20" s="1"/>
      <c r="AF20" s="7">
        <v>10</v>
      </c>
      <c r="AG20" s="83">
        <v>0.04</v>
      </c>
      <c r="AH20" s="83">
        <v>0.06</v>
      </c>
      <c r="AI20" s="83">
        <v>0.11</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0.1</v>
      </c>
      <c r="P21" s="83">
        <v>0.26</v>
      </c>
      <c r="Q21" s="83">
        <v>0.88</v>
      </c>
      <c r="R21" s="83">
        <v>1.71</v>
      </c>
      <c r="S21" s="83">
        <v>2.72</v>
      </c>
      <c r="T21" s="1"/>
      <c r="U21" s="1"/>
      <c r="V21" s="7">
        <v>11</v>
      </c>
      <c r="W21" s="83">
        <v>1.24</v>
      </c>
      <c r="X21" s="83">
        <v>1.45</v>
      </c>
      <c r="Y21" s="83">
        <v>1.68</v>
      </c>
      <c r="Z21" s="83">
        <v>2.31</v>
      </c>
      <c r="AA21" s="83">
        <v>3.35</v>
      </c>
      <c r="AB21" s="83">
        <v>6.46</v>
      </c>
      <c r="AC21" s="83">
        <v>6.46</v>
      </c>
      <c r="AD21" s="1"/>
      <c r="AE21" s="1"/>
      <c r="AF21" s="7">
        <v>11</v>
      </c>
      <c r="AG21" s="83">
        <v>0.05</v>
      </c>
      <c r="AH21" s="83">
        <v>7.0000000000000007E-2</v>
      </c>
      <c r="AI21" s="83">
        <v>0.13</v>
      </c>
      <c r="AJ21" s="83">
        <v>0.12</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0.27</v>
      </c>
      <c r="Q22" s="83">
        <v>0.86</v>
      </c>
      <c r="R22" s="83">
        <v>1.62</v>
      </c>
      <c r="S22" s="83">
        <v>2.4500000000000002</v>
      </c>
      <c r="T22" s="1"/>
      <c r="U22" s="1"/>
      <c r="V22" s="7">
        <v>12</v>
      </c>
      <c r="W22" s="83">
        <v>1.22</v>
      </c>
      <c r="X22" s="83">
        <v>1.44</v>
      </c>
      <c r="Y22" s="83">
        <v>1.67</v>
      </c>
      <c r="Z22" s="83">
        <v>2.29</v>
      </c>
      <c r="AA22" s="83">
        <v>3.33</v>
      </c>
      <c r="AB22" s="83">
        <v>6.44</v>
      </c>
      <c r="AC22" s="83">
        <v>6.44</v>
      </c>
      <c r="AD22" s="1"/>
      <c r="AE22" s="1"/>
      <c r="AF22" s="7">
        <v>12</v>
      </c>
      <c r="AG22" s="83">
        <v>0.06</v>
      </c>
      <c r="AH22" s="83">
        <v>7.0000000000000007E-2</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7.0000000000000007E-2</v>
      </c>
      <c r="O23" s="83">
        <v>0.11</v>
      </c>
      <c r="P23" s="83">
        <v>0.27</v>
      </c>
      <c r="Q23" s="83">
        <v>0.85</v>
      </c>
      <c r="R23" s="83">
        <v>1.54</v>
      </c>
      <c r="S23" s="83">
        <v>2.2200000000000002</v>
      </c>
      <c r="T23" s="1"/>
      <c r="U23" s="1"/>
      <c r="V23" s="7">
        <v>13</v>
      </c>
      <c r="W23" s="83">
        <v>1.21</v>
      </c>
      <c r="X23" s="83">
        <v>1.43</v>
      </c>
      <c r="Y23" s="83">
        <v>1.65</v>
      </c>
      <c r="Z23" s="83">
        <v>2.27</v>
      </c>
      <c r="AA23" s="83">
        <v>3.31</v>
      </c>
      <c r="AB23" s="83">
        <v>6.42</v>
      </c>
      <c r="AC23" s="83">
        <v>6.42</v>
      </c>
      <c r="AD23" s="1"/>
      <c r="AE23" s="1"/>
      <c r="AF23" s="7">
        <v>13</v>
      </c>
      <c r="AG23" s="83">
        <v>0.06</v>
      </c>
      <c r="AH23" s="83">
        <v>0.08</v>
      </c>
      <c r="AI23" s="83">
        <v>0.15</v>
      </c>
      <c r="AJ23" s="83">
        <v>0.15</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0.28000000000000003</v>
      </c>
      <c r="Q24" s="83">
        <v>0.83</v>
      </c>
      <c r="R24" s="83">
        <v>1.46</v>
      </c>
      <c r="S24" s="83">
        <v>2.02</v>
      </c>
      <c r="T24" s="1"/>
      <c r="U24" s="1"/>
      <c r="V24" s="7">
        <v>14</v>
      </c>
      <c r="W24" s="83">
        <v>1.19</v>
      </c>
      <c r="X24" s="83">
        <v>1.42</v>
      </c>
      <c r="Y24" s="83">
        <v>1.63</v>
      </c>
      <c r="Z24" s="83">
        <v>2.2599999999999998</v>
      </c>
      <c r="AA24" s="83">
        <v>3.29</v>
      </c>
      <c r="AB24" s="83">
        <v>6.4</v>
      </c>
      <c r="AC24" s="83">
        <v>6.4</v>
      </c>
      <c r="AD24" s="1"/>
      <c r="AE24" s="1"/>
      <c r="AF24" s="7">
        <v>14</v>
      </c>
      <c r="AG24" s="83">
        <v>7.0000000000000007E-2</v>
      </c>
      <c r="AH24" s="83">
        <v>0.09</v>
      </c>
      <c r="AI24" s="83">
        <v>0.16</v>
      </c>
      <c r="AJ24" s="83">
        <v>0.16</v>
      </c>
      <c r="AK24" s="83">
        <v>0.34</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0.28000000000000003</v>
      </c>
      <c r="Q25" s="83">
        <v>0.81</v>
      </c>
      <c r="R25" s="83">
        <v>1.38</v>
      </c>
      <c r="S25" s="83">
        <v>1.84</v>
      </c>
      <c r="T25" s="1"/>
      <c r="U25" s="1"/>
      <c r="V25" s="7">
        <v>15</v>
      </c>
      <c r="W25" s="83">
        <v>1.17</v>
      </c>
      <c r="X25" s="83">
        <v>1.4</v>
      </c>
      <c r="Y25" s="83">
        <v>1.61</v>
      </c>
      <c r="Z25" s="83">
        <v>2.23</v>
      </c>
      <c r="AA25" s="83">
        <v>3.27</v>
      </c>
      <c r="AB25" s="83">
        <v>6.38</v>
      </c>
      <c r="AC25" s="83">
        <v>6.38</v>
      </c>
      <c r="AD25" s="1"/>
      <c r="AE25" s="1"/>
      <c r="AF25" s="7">
        <v>15</v>
      </c>
      <c r="AG25" s="83">
        <v>0.08</v>
      </c>
      <c r="AH25" s="83">
        <v>0.09</v>
      </c>
      <c r="AI25" s="83">
        <v>0.17</v>
      </c>
      <c r="AJ25" s="83">
        <v>0.17</v>
      </c>
      <c r="AK25" s="83">
        <v>0.37</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0.12</v>
      </c>
      <c r="P26" s="83">
        <v>0.28000000000000003</v>
      </c>
      <c r="Q26" s="83">
        <v>0.78</v>
      </c>
      <c r="R26" s="83">
        <v>1.31</v>
      </c>
      <c r="S26" s="83">
        <v>1.68</v>
      </c>
      <c r="T26" s="1"/>
      <c r="U26" s="1"/>
      <c r="V26" s="7">
        <v>16</v>
      </c>
      <c r="W26" s="83">
        <v>1.1499999999999999</v>
      </c>
      <c r="X26" s="83">
        <v>1.37</v>
      </c>
      <c r="Y26" s="83">
        <v>1.59</v>
      </c>
      <c r="Z26" s="83">
        <v>2.21</v>
      </c>
      <c r="AA26" s="83">
        <v>3.25</v>
      </c>
      <c r="AB26" s="83">
        <v>6.36</v>
      </c>
      <c r="AC26" s="83">
        <v>6.36</v>
      </c>
      <c r="AD26" s="1"/>
      <c r="AE26" s="1"/>
      <c r="AF26" s="7">
        <v>16</v>
      </c>
      <c r="AG26" s="83">
        <v>0.08</v>
      </c>
      <c r="AH26" s="83">
        <v>0.1</v>
      </c>
      <c r="AI26" s="83">
        <v>0.18</v>
      </c>
      <c r="AJ26" s="83">
        <v>0.19</v>
      </c>
      <c r="AK26" s="83">
        <v>0.41</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0.08</v>
      </c>
      <c r="O27" s="83">
        <v>0.12</v>
      </c>
      <c r="P27" s="83">
        <v>0.28000000000000003</v>
      </c>
      <c r="Q27" s="83">
        <v>0.76</v>
      </c>
      <c r="R27" s="83">
        <v>1.24</v>
      </c>
      <c r="S27" s="83">
        <v>1.54</v>
      </c>
      <c r="T27" s="1"/>
      <c r="U27" s="1"/>
      <c r="V27" s="7">
        <v>17</v>
      </c>
      <c r="W27" s="83">
        <v>1.1299999999999999</v>
      </c>
      <c r="X27" s="83">
        <v>1.35</v>
      </c>
      <c r="Y27" s="83">
        <v>1.57</v>
      </c>
      <c r="Z27" s="83">
        <v>2.19</v>
      </c>
      <c r="AA27" s="83">
        <v>3.23</v>
      </c>
      <c r="AB27" s="83">
        <v>6.34</v>
      </c>
      <c r="AC27" s="83">
        <v>6.34</v>
      </c>
      <c r="AD27" s="1"/>
      <c r="AE27" s="1"/>
      <c r="AF27" s="7">
        <v>17</v>
      </c>
      <c r="AG27" s="83">
        <v>0.09</v>
      </c>
      <c r="AH27" s="83">
        <v>0.1</v>
      </c>
      <c r="AI27" s="83">
        <v>0.2</v>
      </c>
      <c r="AJ27" s="83">
        <v>0.2</v>
      </c>
      <c r="AK27" s="83">
        <v>0.44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0.12</v>
      </c>
      <c r="P28" s="83">
        <v>0.28000000000000003</v>
      </c>
      <c r="Q28" s="83">
        <v>0.74</v>
      </c>
      <c r="R28" s="83">
        <v>1.17</v>
      </c>
      <c r="S28" s="83">
        <v>1.42</v>
      </c>
      <c r="T28" s="1"/>
      <c r="U28" s="1"/>
      <c r="V28" s="7">
        <v>18</v>
      </c>
      <c r="W28" s="83">
        <v>1.1100000000000001</v>
      </c>
      <c r="X28" s="83">
        <v>1.33</v>
      </c>
      <c r="Y28" s="83">
        <v>1.55</v>
      </c>
      <c r="Z28" s="83">
        <v>2.17</v>
      </c>
      <c r="AA28" s="83">
        <v>3.21</v>
      </c>
      <c r="AB28" s="83">
        <v>6.32</v>
      </c>
      <c r="AC28" s="83">
        <v>6.32</v>
      </c>
      <c r="AD28" s="1"/>
      <c r="AE28" s="1"/>
      <c r="AF28" s="7">
        <v>18</v>
      </c>
      <c r="AG28" s="83">
        <v>0.09</v>
      </c>
      <c r="AH28" s="83">
        <v>0.11</v>
      </c>
      <c r="AI28" s="83">
        <v>0.21</v>
      </c>
      <c r="AJ28" s="83">
        <v>0.22</v>
      </c>
      <c r="AK28" s="83">
        <v>0.47</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0.13</v>
      </c>
      <c r="P29" s="83">
        <v>0.28000000000000003</v>
      </c>
      <c r="Q29" s="83">
        <v>0.72</v>
      </c>
      <c r="R29" s="83">
        <v>1.1100000000000001</v>
      </c>
      <c r="S29" s="83">
        <v>1.31</v>
      </c>
      <c r="T29" s="1"/>
      <c r="U29" s="1"/>
      <c r="V29" s="7">
        <v>19</v>
      </c>
      <c r="W29" s="83">
        <v>1.0900000000000001</v>
      </c>
      <c r="X29" s="83">
        <v>1.31</v>
      </c>
      <c r="Y29" s="83">
        <v>1.53</v>
      </c>
      <c r="Z29" s="83">
        <v>2.15</v>
      </c>
      <c r="AA29" s="83">
        <v>3.19</v>
      </c>
      <c r="AB29" s="83">
        <v>6.3</v>
      </c>
      <c r="AC29" s="83">
        <v>6.3</v>
      </c>
      <c r="AD29" s="1"/>
      <c r="AE29" s="1"/>
      <c r="AF29" s="7">
        <v>19</v>
      </c>
      <c r="AG29" s="83">
        <v>0.1</v>
      </c>
      <c r="AH29" s="83">
        <v>0.12</v>
      </c>
      <c r="AI29" s="83">
        <v>0.22</v>
      </c>
      <c r="AJ29" s="83">
        <v>0.23</v>
      </c>
      <c r="AK29" s="83">
        <v>0.5</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0.13</v>
      </c>
      <c r="P30" s="83">
        <v>0.28000000000000003</v>
      </c>
      <c r="Q30" s="83">
        <v>0.69</v>
      </c>
      <c r="R30" s="83">
        <v>1.05</v>
      </c>
      <c r="S30" s="83">
        <v>1.21</v>
      </c>
      <c r="T30" s="1"/>
      <c r="U30" s="1"/>
      <c r="V30" s="7">
        <v>20</v>
      </c>
      <c r="W30" s="83">
        <v>1.07</v>
      </c>
      <c r="X30" s="83">
        <v>1.29</v>
      </c>
      <c r="Y30" s="83">
        <v>1.51</v>
      </c>
      <c r="Z30" s="83">
        <v>2.13</v>
      </c>
      <c r="AA30" s="83">
        <v>3.17</v>
      </c>
      <c r="AB30" s="83">
        <v>6.28</v>
      </c>
      <c r="AC30" s="83">
        <v>6.28</v>
      </c>
      <c r="AD30" s="1"/>
      <c r="AE30" s="1"/>
      <c r="AF30" s="7">
        <v>20</v>
      </c>
      <c r="AG30" s="83">
        <v>0.11</v>
      </c>
      <c r="AH30" s="83">
        <v>0.12</v>
      </c>
      <c r="AI30" s="83">
        <v>0.23</v>
      </c>
      <c r="AJ30" s="83">
        <v>0.25</v>
      </c>
      <c r="AK30" s="83">
        <v>0.53</v>
      </c>
      <c r="AL30" s="83">
        <v>0.16</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0.09</v>
      </c>
      <c r="O31" s="83">
        <v>0.13</v>
      </c>
      <c r="P31" s="83">
        <v>0.28000000000000003</v>
      </c>
      <c r="Q31" s="83">
        <v>0.67</v>
      </c>
      <c r="R31" s="83">
        <v>0.99</v>
      </c>
      <c r="S31" s="83">
        <v>1.1100000000000001</v>
      </c>
      <c r="T31" s="1"/>
      <c r="U31" s="1"/>
      <c r="V31" s="7">
        <v>21</v>
      </c>
      <c r="W31" s="83">
        <v>1.05</v>
      </c>
      <c r="X31" s="83">
        <v>1.28</v>
      </c>
      <c r="Y31" s="83">
        <v>1.49</v>
      </c>
      <c r="Z31" s="83">
        <v>2.12</v>
      </c>
      <c r="AA31" s="83">
        <v>3.15</v>
      </c>
      <c r="AB31" s="83">
        <v>6.27</v>
      </c>
      <c r="AC31" s="83">
        <v>6.27</v>
      </c>
      <c r="AD31" s="1"/>
      <c r="AE31" s="1"/>
      <c r="AF31" s="7">
        <v>21</v>
      </c>
      <c r="AG31" s="83">
        <v>0.11</v>
      </c>
      <c r="AH31" s="83">
        <v>0.13</v>
      </c>
      <c r="AI31" s="83">
        <v>0.24</v>
      </c>
      <c r="AJ31" s="83">
        <v>0.26</v>
      </c>
      <c r="AK31" s="83">
        <v>0.55000000000000004</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0.13</v>
      </c>
      <c r="P32" s="83">
        <v>0.28000000000000003</v>
      </c>
      <c r="Q32" s="83">
        <v>0.65</v>
      </c>
      <c r="R32" s="83">
        <v>0.94</v>
      </c>
      <c r="S32" s="83">
        <v>1.03</v>
      </c>
      <c r="T32" s="1"/>
      <c r="U32" s="1"/>
      <c r="V32" s="7">
        <v>22</v>
      </c>
      <c r="W32" s="83">
        <v>1.04</v>
      </c>
      <c r="X32" s="83">
        <v>1.26</v>
      </c>
      <c r="Y32" s="83">
        <v>1.47</v>
      </c>
      <c r="Z32" s="83">
        <v>2.1</v>
      </c>
      <c r="AA32" s="83">
        <v>3.14</v>
      </c>
      <c r="AB32" s="83">
        <v>6.25</v>
      </c>
      <c r="AC32" s="83">
        <v>6.25</v>
      </c>
      <c r="AD32" s="1"/>
      <c r="AE32" s="1"/>
      <c r="AF32" s="7">
        <v>22</v>
      </c>
      <c r="AG32" s="83">
        <v>0.12</v>
      </c>
      <c r="AH32" s="83">
        <v>0.13</v>
      </c>
      <c r="AI32" s="83">
        <v>0.25</v>
      </c>
      <c r="AJ32" s="83">
        <v>0.28000000000000003</v>
      </c>
      <c r="AK32" s="83">
        <v>0.57999999999999996</v>
      </c>
      <c r="AL32" s="83">
        <v>0.21</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0.28000000000000003</v>
      </c>
      <c r="Q33" s="83">
        <v>0.63</v>
      </c>
      <c r="R33" s="83">
        <v>0.89</v>
      </c>
      <c r="S33" s="83">
        <v>0.96</v>
      </c>
      <c r="T33" s="1"/>
      <c r="U33" s="1"/>
      <c r="V33" s="7">
        <v>23</v>
      </c>
      <c r="W33" s="83">
        <v>1.02</v>
      </c>
      <c r="X33" s="83">
        <v>1.24</v>
      </c>
      <c r="Y33" s="83">
        <v>1.46</v>
      </c>
      <c r="Z33" s="83">
        <v>2.08</v>
      </c>
      <c r="AA33" s="83">
        <v>3.12</v>
      </c>
      <c r="AB33" s="83">
        <v>6.23</v>
      </c>
      <c r="AC33" s="83">
        <v>6.23</v>
      </c>
      <c r="AD33" s="1"/>
      <c r="AE33" s="1"/>
      <c r="AF33" s="7">
        <v>23</v>
      </c>
      <c r="AG33" s="83">
        <v>0.12</v>
      </c>
      <c r="AH33" s="83">
        <v>0.14000000000000001</v>
      </c>
      <c r="AI33" s="83">
        <v>0.26</v>
      </c>
      <c r="AJ33" s="83">
        <v>0.28999999999999998</v>
      </c>
      <c r="AK33" s="83">
        <v>0.6</v>
      </c>
      <c r="AL33" s="83">
        <v>0.23</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7.0000000000000007E-2</v>
      </c>
      <c r="N34" s="83">
        <v>0.09</v>
      </c>
      <c r="O34" s="83">
        <v>0.14000000000000001</v>
      </c>
      <c r="P34" s="83">
        <v>0.28000000000000003</v>
      </c>
      <c r="Q34" s="83">
        <v>0.6</v>
      </c>
      <c r="R34" s="83">
        <v>0.85</v>
      </c>
      <c r="S34" s="83">
        <v>0.89</v>
      </c>
      <c r="T34" s="1"/>
      <c r="U34" s="1"/>
      <c r="V34" s="7">
        <v>24</v>
      </c>
      <c r="W34" s="83">
        <v>1</v>
      </c>
      <c r="X34" s="83">
        <v>1.22</v>
      </c>
      <c r="Y34" s="83">
        <v>1.44</v>
      </c>
      <c r="Z34" s="83">
        <v>2.06</v>
      </c>
      <c r="AA34" s="83">
        <v>3.1</v>
      </c>
      <c r="AB34" s="83">
        <v>6.21</v>
      </c>
      <c r="AC34" s="83">
        <v>6.21</v>
      </c>
      <c r="AD34" s="1"/>
      <c r="AE34" s="1"/>
      <c r="AF34" s="7">
        <v>24</v>
      </c>
      <c r="AG34" s="83">
        <v>0.13</v>
      </c>
      <c r="AH34" s="83">
        <v>0.15</v>
      </c>
      <c r="AI34" s="83">
        <v>0.27</v>
      </c>
      <c r="AJ34" s="83">
        <v>0.31</v>
      </c>
      <c r="AK34" s="83">
        <v>0.63</v>
      </c>
      <c r="AL34" s="83">
        <v>0.25</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0.14000000000000001</v>
      </c>
      <c r="P35" s="83">
        <v>0.27</v>
      </c>
      <c r="Q35" s="83">
        <v>0.57999999999999996</v>
      </c>
      <c r="R35" s="83">
        <v>0.8</v>
      </c>
      <c r="S35" s="83">
        <v>0.83</v>
      </c>
      <c r="T35" s="1"/>
      <c r="U35" s="1"/>
      <c r="V35" s="7">
        <v>25</v>
      </c>
      <c r="W35" s="83">
        <v>0.98</v>
      </c>
      <c r="X35" s="83">
        <v>1.2</v>
      </c>
      <c r="Y35" s="83">
        <v>1.42</v>
      </c>
      <c r="Z35" s="83">
        <v>2.04</v>
      </c>
      <c r="AA35" s="83">
        <v>3.08</v>
      </c>
      <c r="AB35" s="83">
        <v>6.19</v>
      </c>
      <c r="AC35" s="83">
        <v>6.19</v>
      </c>
      <c r="AD35" s="1"/>
      <c r="AE35" s="1"/>
      <c r="AF35" s="7">
        <v>25</v>
      </c>
      <c r="AG35" s="83">
        <v>0.14000000000000001</v>
      </c>
      <c r="AH35" s="83">
        <v>0.15</v>
      </c>
      <c r="AI35" s="83">
        <v>0.28999999999999998</v>
      </c>
      <c r="AJ35" s="83">
        <v>0.32</v>
      </c>
      <c r="AK35" s="83">
        <v>0.65</v>
      </c>
      <c r="AL35" s="83">
        <v>0.27</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0.1</v>
      </c>
      <c r="O36" s="83">
        <v>0.14000000000000001</v>
      </c>
      <c r="P36" s="83">
        <v>0.27</v>
      </c>
      <c r="Q36" s="83">
        <v>0.56000000000000005</v>
      </c>
      <c r="R36" s="83">
        <v>0.76</v>
      </c>
      <c r="S36" s="83">
        <v>0.77</v>
      </c>
      <c r="T36" s="1"/>
      <c r="U36" s="1"/>
      <c r="V36" s="7">
        <v>26</v>
      </c>
      <c r="W36" s="83">
        <v>0.96</v>
      </c>
      <c r="X36" s="83">
        <v>1.19</v>
      </c>
      <c r="Y36" s="83">
        <v>1.4</v>
      </c>
      <c r="Z36" s="83">
        <v>2.02</v>
      </c>
      <c r="AA36" s="83">
        <v>3.06</v>
      </c>
      <c r="AB36" s="83">
        <v>6.17</v>
      </c>
      <c r="AC36" s="83">
        <v>6.17</v>
      </c>
      <c r="AD36" s="1"/>
      <c r="AE36" s="1"/>
      <c r="AF36" s="7">
        <v>26</v>
      </c>
      <c r="AG36" s="83">
        <v>0.14000000000000001</v>
      </c>
      <c r="AH36" s="83">
        <v>0.16</v>
      </c>
      <c r="AI36" s="83">
        <v>0.3</v>
      </c>
      <c r="AJ36" s="83">
        <v>0.33</v>
      </c>
      <c r="AK36" s="83">
        <v>0.67</v>
      </c>
      <c r="AL36" s="83">
        <v>0.28999999999999998</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0.27</v>
      </c>
      <c r="Q37" s="83">
        <v>0.54</v>
      </c>
      <c r="R37" s="83">
        <v>0.72</v>
      </c>
      <c r="S37" s="83">
        <v>0.72</v>
      </c>
      <c r="T37" s="1"/>
      <c r="U37" s="1"/>
      <c r="V37" s="7">
        <v>27</v>
      </c>
      <c r="W37" s="83">
        <v>0.94</v>
      </c>
      <c r="X37" s="83">
        <v>1.17</v>
      </c>
      <c r="Y37" s="83">
        <v>1.38</v>
      </c>
      <c r="Z37" s="83">
        <v>2.0099999999999998</v>
      </c>
      <c r="AA37" s="83">
        <v>3.04</v>
      </c>
      <c r="AB37" s="83">
        <v>6.16</v>
      </c>
      <c r="AC37" s="83">
        <v>6.16</v>
      </c>
      <c r="AD37" s="1"/>
      <c r="AE37" s="1"/>
      <c r="AF37" s="7">
        <v>27</v>
      </c>
      <c r="AG37" s="83">
        <v>0.15</v>
      </c>
      <c r="AH37" s="83">
        <v>0.17</v>
      </c>
      <c r="AI37" s="83">
        <v>0.31</v>
      </c>
      <c r="AJ37" s="83">
        <v>0.35</v>
      </c>
      <c r="AK37" s="83">
        <v>0.69</v>
      </c>
      <c r="AL37" s="83">
        <v>0.3</v>
      </c>
      <c r="AM37" s="83">
        <v>0.16</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0.27</v>
      </c>
      <c r="Q38" s="83">
        <v>0.52</v>
      </c>
      <c r="R38" s="83">
        <v>0.69</v>
      </c>
      <c r="S38" s="83">
        <v>0.67</v>
      </c>
      <c r="T38" s="1"/>
      <c r="U38" s="1"/>
      <c r="V38" s="7">
        <v>28</v>
      </c>
      <c r="W38" s="83">
        <v>0.93</v>
      </c>
      <c r="X38" s="83">
        <v>1.1499999999999999</v>
      </c>
      <c r="Y38" s="83">
        <v>1.37</v>
      </c>
      <c r="Z38" s="83">
        <v>1.99</v>
      </c>
      <c r="AA38" s="83">
        <v>3.03</v>
      </c>
      <c r="AB38" s="83">
        <v>6.14</v>
      </c>
      <c r="AC38" s="83">
        <v>6.14</v>
      </c>
      <c r="AD38" s="1"/>
      <c r="AE38" s="1"/>
      <c r="AF38" s="7">
        <v>28</v>
      </c>
      <c r="AG38" s="83">
        <v>0.15</v>
      </c>
      <c r="AH38" s="83">
        <v>0.17</v>
      </c>
      <c r="AI38" s="83">
        <v>0.32</v>
      </c>
      <c r="AJ38" s="83">
        <v>0.36</v>
      </c>
      <c r="AK38" s="83">
        <v>0.7</v>
      </c>
      <c r="AL38" s="83">
        <v>0.32</v>
      </c>
      <c r="AM38" s="83">
        <v>0.17</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0.26</v>
      </c>
      <c r="Q39" s="83">
        <v>0.51</v>
      </c>
      <c r="R39" s="83">
        <v>0.65</v>
      </c>
      <c r="S39" s="83">
        <v>0.63</v>
      </c>
      <c r="T39" s="1"/>
      <c r="U39" s="1"/>
      <c r="V39" s="7">
        <v>29</v>
      </c>
      <c r="W39" s="83">
        <v>0.91</v>
      </c>
      <c r="X39" s="83">
        <v>1.1299999999999999</v>
      </c>
      <c r="Y39" s="83">
        <v>1.35</v>
      </c>
      <c r="Z39" s="83">
        <v>1.97</v>
      </c>
      <c r="AA39" s="83">
        <v>3.01</v>
      </c>
      <c r="AB39" s="83">
        <v>6.12</v>
      </c>
      <c r="AC39" s="83">
        <v>6.12</v>
      </c>
      <c r="AD39" s="1"/>
      <c r="AE39" s="1"/>
      <c r="AF39" s="7">
        <v>29</v>
      </c>
      <c r="AG39" s="83">
        <v>0.16</v>
      </c>
      <c r="AH39" s="83">
        <v>0.18</v>
      </c>
      <c r="AI39" s="83">
        <v>0.33</v>
      </c>
      <c r="AJ39" s="83">
        <v>0.38</v>
      </c>
      <c r="AK39" s="83">
        <v>0.72</v>
      </c>
      <c r="AL39" s="83">
        <v>0.34</v>
      </c>
      <c r="AM39" s="83">
        <v>0.18</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0.08</v>
      </c>
      <c r="N40" s="84">
        <v>0.1</v>
      </c>
      <c r="O40" s="84">
        <v>0.14000000000000001</v>
      </c>
      <c r="P40" s="84">
        <v>0.26</v>
      </c>
      <c r="Q40" s="84">
        <v>0.49</v>
      </c>
      <c r="R40" s="84">
        <v>0.62</v>
      </c>
      <c r="S40" s="84">
        <v>0.59</v>
      </c>
      <c r="T40" s="1"/>
      <c r="U40" s="1"/>
      <c r="V40" s="9">
        <v>30</v>
      </c>
      <c r="W40" s="84">
        <v>0.89</v>
      </c>
      <c r="X40" s="84">
        <v>1.1200000000000001</v>
      </c>
      <c r="Y40" s="84">
        <v>1.33</v>
      </c>
      <c r="Z40" s="84">
        <v>1.96</v>
      </c>
      <c r="AA40" s="84">
        <v>3</v>
      </c>
      <c r="AB40" s="84">
        <v>6.11</v>
      </c>
      <c r="AC40" s="84">
        <v>6.11</v>
      </c>
      <c r="AD40" s="1"/>
      <c r="AE40" s="1"/>
      <c r="AF40" s="9">
        <v>30</v>
      </c>
      <c r="AG40" s="84">
        <v>0.16</v>
      </c>
      <c r="AH40" s="84">
        <v>0.18</v>
      </c>
      <c r="AI40" s="84">
        <v>0.34</v>
      </c>
      <c r="AJ40" s="84">
        <v>0.39</v>
      </c>
      <c r="AK40" s="84">
        <v>0.74</v>
      </c>
      <c r="AL40" s="84">
        <v>0.35</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42</v>
      </c>
      <c r="C50" s="12">
        <v>0</v>
      </c>
      <c r="D50" s="4">
        <v>1</v>
      </c>
      <c r="E50" s="4">
        <v>2</v>
      </c>
      <c r="F50" s="4">
        <v>3</v>
      </c>
      <c r="G50" s="4">
        <v>4</v>
      </c>
      <c r="H50" s="4">
        <v>5</v>
      </c>
      <c r="I50" s="4">
        <v>6</v>
      </c>
      <c r="J50" s="1"/>
      <c r="K50" s="1"/>
      <c r="L50" s="14" t="s">
        <v>42</v>
      </c>
      <c r="M50" s="4">
        <v>0</v>
      </c>
      <c r="N50" s="4">
        <v>1</v>
      </c>
      <c r="O50" s="4">
        <v>2</v>
      </c>
      <c r="P50" s="4">
        <v>3</v>
      </c>
      <c r="Q50" s="4">
        <v>4</v>
      </c>
      <c r="R50" s="4">
        <v>5</v>
      </c>
      <c r="S50" s="4">
        <v>6</v>
      </c>
      <c r="T50" s="1"/>
      <c r="U50" s="1"/>
      <c r="V50" s="14" t="s">
        <v>42</v>
      </c>
      <c r="W50" s="4">
        <v>0</v>
      </c>
      <c r="X50" s="4">
        <v>1</v>
      </c>
      <c r="Y50" s="4">
        <v>2</v>
      </c>
      <c r="Z50" s="4">
        <v>3</v>
      </c>
      <c r="AA50" s="4">
        <v>4</v>
      </c>
      <c r="AB50" s="4">
        <v>5</v>
      </c>
      <c r="AC50" s="4">
        <v>6</v>
      </c>
      <c r="AD50" s="1"/>
      <c r="AE50" s="1"/>
      <c r="AF50" s="14" t="s">
        <v>42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0.52</v>
      </c>
      <c r="R51" s="82">
        <v>3.18</v>
      </c>
      <c r="S51" s="82">
        <v>33.82</v>
      </c>
      <c r="T51" s="1"/>
      <c r="U51" s="140" t="s">
        <v>103</v>
      </c>
      <c r="V51" s="5">
        <v>1</v>
      </c>
      <c r="W51" s="82">
        <v>1.1100000000000001</v>
      </c>
      <c r="X51" s="82">
        <v>1.23</v>
      </c>
      <c r="Y51" s="82">
        <v>1.3</v>
      </c>
      <c r="Z51" s="82">
        <v>1.52</v>
      </c>
      <c r="AA51" s="82">
        <v>2.71</v>
      </c>
      <c r="AB51" s="82">
        <v>3.67</v>
      </c>
      <c r="AC51" s="82">
        <v>33.82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0.65</v>
      </c>
      <c r="R52" s="83">
        <v>3.66</v>
      </c>
      <c r="S52" s="83">
        <v>25.2</v>
      </c>
      <c r="T52" s="1"/>
      <c r="U52" s="1"/>
      <c r="V52" s="7">
        <v>2</v>
      </c>
      <c r="W52" s="83">
        <v>1.1200000000000001</v>
      </c>
      <c r="X52" s="83">
        <v>1.25</v>
      </c>
      <c r="Y52" s="83">
        <v>1.31</v>
      </c>
      <c r="Z52" s="83">
        <v>1.53</v>
      </c>
      <c r="AA52" s="83">
        <v>2.72</v>
      </c>
      <c r="AB52" s="83">
        <v>3.68</v>
      </c>
      <c r="AC52" s="83">
        <v>25.2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0.77</v>
      </c>
      <c r="R53" s="83">
        <v>3.85</v>
      </c>
      <c r="S53" s="83">
        <v>19.02</v>
      </c>
      <c r="T53" s="1"/>
      <c r="U53" s="1"/>
      <c r="V53" s="7">
        <v>3</v>
      </c>
      <c r="W53" s="83">
        <v>1.1299999999999999</v>
      </c>
      <c r="X53" s="83">
        <v>1.26</v>
      </c>
      <c r="Y53" s="83">
        <v>1.35</v>
      </c>
      <c r="Z53" s="83">
        <v>1.59</v>
      </c>
      <c r="AA53" s="83">
        <v>2.68</v>
      </c>
      <c r="AB53" s="83">
        <v>3.85</v>
      </c>
      <c r="AC53" s="83">
        <v>19.02</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0.18</v>
      </c>
      <c r="Q54" s="83">
        <v>0.88</v>
      </c>
      <c r="R54" s="83">
        <v>3.87</v>
      </c>
      <c r="S54" s="83">
        <v>14.7</v>
      </c>
      <c r="T54" s="1"/>
      <c r="U54" s="1"/>
      <c r="V54" s="7">
        <v>4</v>
      </c>
      <c r="W54" s="83">
        <v>1.1399999999999999</v>
      </c>
      <c r="X54" s="83">
        <v>1.28</v>
      </c>
      <c r="Y54" s="83">
        <v>1.39</v>
      </c>
      <c r="Z54" s="83">
        <v>1.64</v>
      </c>
      <c r="AA54" s="83">
        <v>2.67</v>
      </c>
      <c r="AB54" s="83">
        <v>3.87</v>
      </c>
      <c r="AC54" s="83">
        <v>14.7</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0.98</v>
      </c>
      <c r="R55" s="83">
        <v>3.8</v>
      </c>
      <c r="S55" s="83">
        <v>11.66</v>
      </c>
      <c r="T55" s="1"/>
      <c r="U55" s="1"/>
      <c r="V55" s="7">
        <v>5</v>
      </c>
      <c r="W55" s="83">
        <v>1.1499999999999999</v>
      </c>
      <c r="X55" s="83">
        <v>1.31</v>
      </c>
      <c r="Y55" s="83">
        <v>1.42</v>
      </c>
      <c r="Z55" s="83">
        <v>1.66</v>
      </c>
      <c r="AA55" s="83">
        <v>2.67</v>
      </c>
      <c r="AB55" s="83">
        <v>3.8</v>
      </c>
      <c r="AC55" s="83">
        <v>11.66</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0.22</v>
      </c>
      <c r="Q56" s="83">
        <v>1.05</v>
      </c>
      <c r="R56" s="83">
        <v>3.67</v>
      </c>
      <c r="S56" s="83">
        <v>9.4700000000000006</v>
      </c>
      <c r="T56" s="1"/>
      <c r="U56" s="1"/>
      <c r="V56" s="7">
        <v>6</v>
      </c>
      <c r="W56" s="83">
        <v>1.17</v>
      </c>
      <c r="X56" s="83">
        <v>1.33</v>
      </c>
      <c r="Y56" s="83">
        <v>1.45</v>
      </c>
      <c r="Z56" s="83">
        <v>1.7</v>
      </c>
      <c r="AA56" s="83">
        <v>2.67</v>
      </c>
      <c r="AB56" s="83">
        <v>3.67</v>
      </c>
      <c r="AC56" s="83">
        <v>9.4700000000000006</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0.24</v>
      </c>
      <c r="Q57" s="83">
        <v>1.1100000000000001</v>
      </c>
      <c r="R57" s="83">
        <v>3.52</v>
      </c>
      <c r="S57" s="83">
        <v>7.84</v>
      </c>
      <c r="T57" s="1"/>
      <c r="U57" s="1"/>
      <c r="V57" s="7">
        <v>7</v>
      </c>
      <c r="W57" s="83">
        <v>1.18</v>
      </c>
      <c r="X57" s="83">
        <v>1.36</v>
      </c>
      <c r="Y57" s="83">
        <v>1.46</v>
      </c>
      <c r="Z57" s="83">
        <v>1.71</v>
      </c>
      <c r="AA57" s="83">
        <v>2.67</v>
      </c>
      <c r="AB57" s="83">
        <v>3.62</v>
      </c>
      <c r="AC57" s="83">
        <v>7.84</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0.26</v>
      </c>
      <c r="Q58" s="83">
        <v>1.1599999999999999</v>
      </c>
      <c r="R58" s="83">
        <v>3.35</v>
      </c>
      <c r="S58" s="83">
        <v>6.6</v>
      </c>
      <c r="T58" s="1"/>
      <c r="U58" s="1"/>
      <c r="V58" s="7">
        <v>8</v>
      </c>
      <c r="W58" s="83">
        <v>1.18</v>
      </c>
      <c r="X58" s="83">
        <v>1.36</v>
      </c>
      <c r="Y58" s="83">
        <v>1.47</v>
      </c>
      <c r="Z58" s="83">
        <v>1.74</v>
      </c>
      <c r="AA58" s="83">
        <v>2.67</v>
      </c>
      <c r="AB58" s="83">
        <v>3.61</v>
      </c>
      <c r="AC58" s="83">
        <v>6.6</v>
      </c>
      <c r="AD58" s="1"/>
      <c r="AE58" s="1"/>
      <c r="AF58" s="7">
        <v>8</v>
      </c>
      <c r="AG58" s="83">
        <v>0.02</v>
      </c>
      <c r="AH58" s="83">
        <v>0.05</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0.03</v>
      </c>
      <c r="O59" s="83">
        <v>0.09</v>
      </c>
      <c r="P59" s="83">
        <v>0.28000000000000003</v>
      </c>
      <c r="Q59" s="83">
        <v>1.19</v>
      </c>
      <c r="R59" s="83">
        <v>3.17</v>
      </c>
      <c r="S59" s="83">
        <v>5.63</v>
      </c>
      <c r="T59" s="1"/>
      <c r="U59" s="1"/>
      <c r="V59" s="7">
        <v>9</v>
      </c>
      <c r="W59" s="83">
        <v>1.17</v>
      </c>
      <c r="X59" s="83">
        <v>1.36</v>
      </c>
      <c r="Y59" s="83">
        <v>1.48</v>
      </c>
      <c r="Z59" s="83">
        <v>1.76</v>
      </c>
      <c r="AA59" s="83">
        <v>2.66</v>
      </c>
      <c r="AB59" s="83">
        <v>3.61</v>
      </c>
      <c r="AC59" s="83">
        <v>5.63</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0.3</v>
      </c>
      <c r="Q60" s="83">
        <v>1.21</v>
      </c>
      <c r="R60" s="83">
        <v>2.99</v>
      </c>
      <c r="S60" s="83">
        <v>4.8499999999999996</v>
      </c>
      <c r="T60" s="1"/>
      <c r="U60" s="1"/>
      <c r="V60" s="7">
        <v>10</v>
      </c>
      <c r="W60" s="83">
        <v>1.17</v>
      </c>
      <c r="X60" s="83">
        <v>1.36</v>
      </c>
      <c r="Y60" s="83">
        <v>1.49</v>
      </c>
      <c r="Z60" s="83">
        <v>1.77</v>
      </c>
      <c r="AA60" s="83">
        <v>2.65</v>
      </c>
      <c r="AB60" s="83">
        <v>3.6</v>
      </c>
      <c r="AC60" s="83">
        <v>4.8499999999999996</v>
      </c>
      <c r="AD60" s="1"/>
      <c r="AE60" s="1"/>
      <c r="AF60" s="7">
        <v>10</v>
      </c>
      <c r="AG60" s="83">
        <v>0.03</v>
      </c>
      <c r="AH60" s="83">
        <v>0.06</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0.32</v>
      </c>
      <c r="Q61" s="83">
        <v>1.22</v>
      </c>
      <c r="R61" s="83">
        <v>2.82</v>
      </c>
      <c r="S61" s="83">
        <v>4.22</v>
      </c>
      <c r="T61" s="1"/>
      <c r="U61" s="1"/>
      <c r="V61" s="7">
        <v>11</v>
      </c>
      <c r="W61" s="83">
        <v>1.1599999999999999</v>
      </c>
      <c r="X61" s="83">
        <v>1.36</v>
      </c>
      <c r="Y61" s="83">
        <v>1.48</v>
      </c>
      <c r="Z61" s="83">
        <v>1.77</v>
      </c>
      <c r="AA61" s="83">
        <v>2.64</v>
      </c>
      <c r="AB61" s="83">
        <v>3.59</v>
      </c>
      <c r="AC61" s="83">
        <v>4.22</v>
      </c>
      <c r="AD61" s="1"/>
      <c r="AE61" s="1"/>
      <c r="AF61" s="7">
        <v>11</v>
      </c>
      <c r="AG61" s="83">
        <v>0.03</v>
      </c>
      <c r="AH61" s="83">
        <v>0.06</v>
      </c>
      <c r="AI61" s="83">
        <v>0.21</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0.33</v>
      </c>
      <c r="Q62" s="83">
        <v>1.23</v>
      </c>
      <c r="R62" s="83">
        <v>2.65</v>
      </c>
      <c r="S62" s="83">
        <v>3.7</v>
      </c>
      <c r="T62" s="1"/>
      <c r="U62" s="1"/>
      <c r="V62" s="7">
        <v>12</v>
      </c>
      <c r="W62" s="83">
        <v>1.1499999999999999</v>
      </c>
      <c r="X62" s="83">
        <v>1.34</v>
      </c>
      <c r="Y62" s="83">
        <v>1.47</v>
      </c>
      <c r="Z62" s="83">
        <v>1.76</v>
      </c>
      <c r="AA62" s="83">
        <v>2.63</v>
      </c>
      <c r="AB62" s="83">
        <v>3.57</v>
      </c>
      <c r="AC62" s="83">
        <v>3.7</v>
      </c>
      <c r="AD62" s="1"/>
      <c r="AE62" s="1"/>
      <c r="AF62" s="7">
        <v>12</v>
      </c>
      <c r="AG62" s="83">
        <v>0.03</v>
      </c>
      <c r="AH62" s="83">
        <v>7.0000000000000007E-2</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0.05</v>
      </c>
      <c r="O63" s="83">
        <v>0.13</v>
      </c>
      <c r="P63" s="83">
        <v>0.35</v>
      </c>
      <c r="Q63" s="83">
        <v>1.22</v>
      </c>
      <c r="R63" s="83">
        <v>2.4900000000000002</v>
      </c>
      <c r="S63" s="83">
        <v>3.26</v>
      </c>
      <c r="T63" s="1"/>
      <c r="U63" s="1"/>
      <c r="V63" s="7">
        <v>13</v>
      </c>
      <c r="W63" s="83">
        <v>1.1299999999999999</v>
      </c>
      <c r="X63" s="83">
        <v>1.32</v>
      </c>
      <c r="Y63" s="83">
        <v>1.45</v>
      </c>
      <c r="Z63" s="83">
        <v>1.74</v>
      </c>
      <c r="AA63" s="83">
        <v>2.61</v>
      </c>
      <c r="AB63" s="83">
        <v>3.55</v>
      </c>
      <c r="AC63" s="83">
        <v>3.55</v>
      </c>
      <c r="AD63" s="1"/>
      <c r="AE63" s="1"/>
      <c r="AF63" s="7">
        <v>13</v>
      </c>
      <c r="AG63" s="83">
        <v>0.04</v>
      </c>
      <c r="AH63" s="83">
        <v>7.0000000000000007E-2</v>
      </c>
      <c r="AI63" s="83">
        <v>0.24</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0.36</v>
      </c>
      <c r="Q64" s="83">
        <v>1.21</v>
      </c>
      <c r="R64" s="83">
        <v>2.33</v>
      </c>
      <c r="S64" s="83">
        <v>2.89</v>
      </c>
      <c r="T64" s="1"/>
      <c r="U64" s="1"/>
      <c r="V64" s="7">
        <v>14</v>
      </c>
      <c r="W64" s="83">
        <v>1.1100000000000001</v>
      </c>
      <c r="X64" s="83">
        <v>1.3</v>
      </c>
      <c r="Y64" s="83">
        <v>1.43</v>
      </c>
      <c r="Z64" s="83">
        <v>1.72</v>
      </c>
      <c r="AA64" s="83">
        <v>2.59</v>
      </c>
      <c r="AB64" s="83">
        <v>3.53</v>
      </c>
      <c r="AC64" s="83">
        <v>3.53</v>
      </c>
      <c r="AD64" s="1"/>
      <c r="AE64" s="1"/>
      <c r="AF64" s="7">
        <v>14</v>
      </c>
      <c r="AG64" s="83">
        <v>0.04</v>
      </c>
      <c r="AH64" s="83">
        <v>7.0000000000000007E-2</v>
      </c>
      <c r="AI64" s="83">
        <v>0.26</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0.15</v>
      </c>
      <c r="P65" s="83">
        <v>0.37</v>
      </c>
      <c r="Q65" s="83">
        <v>1.19</v>
      </c>
      <c r="R65" s="83">
        <v>2.19</v>
      </c>
      <c r="S65" s="83">
        <v>2.57</v>
      </c>
      <c r="T65" s="1"/>
      <c r="U65" s="1"/>
      <c r="V65" s="7">
        <v>15</v>
      </c>
      <c r="W65" s="83">
        <v>1.0900000000000001</v>
      </c>
      <c r="X65" s="83">
        <v>1.28</v>
      </c>
      <c r="Y65" s="83">
        <v>1.41</v>
      </c>
      <c r="Z65" s="83">
        <v>1.7</v>
      </c>
      <c r="AA65" s="83">
        <v>2.57</v>
      </c>
      <c r="AB65" s="83">
        <v>3.51</v>
      </c>
      <c r="AC65" s="83">
        <v>3.51</v>
      </c>
      <c r="AD65" s="1"/>
      <c r="AE65" s="1"/>
      <c r="AF65" s="7">
        <v>15</v>
      </c>
      <c r="AG65" s="83">
        <v>0.04</v>
      </c>
      <c r="AH65" s="83">
        <v>0.08</v>
      </c>
      <c r="AI65" s="83">
        <v>0.28000000000000003</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0.16</v>
      </c>
      <c r="P66" s="83">
        <v>0.38</v>
      </c>
      <c r="Q66" s="83">
        <v>1.17</v>
      </c>
      <c r="R66" s="83">
        <v>2.0499999999999998</v>
      </c>
      <c r="S66" s="83">
        <v>2.2999999999999998</v>
      </c>
      <c r="T66" s="1"/>
      <c r="U66" s="1"/>
      <c r="V66" s="7">
        <v>16</v>
      </c>
      <c r="W66" s="83">
        <v>1.07</v>
      </c>
      <c r="X66" s="83">
        <v>1.26</v>
      </c>
      <c r="Y66" s="83">
        <v>1.39</v>
      </c>
      <c r="Z66" s="83">
        <v>1.68</v>
      </c>
      <c r="AA66" s="83">
        <v>2.54</v>
      </c>
      <c r="AB66" s="83">
        <v>3.49</v>
      </c>
      <c r="AC66" s="83">
        <v>3.49</v>
      </c>
      <c r="AD66" s="1"/>
      <c r="AE66" s="1"/>
      <c r="AF66" s="7">
        <v>16</v>
      </c>
      <c r="AG66" s="83">
        <v>0.04</v>
      </c>
      <c r="AH66" s="83">
        <v>0.08</v>
      </c>
      <c r="AI66" s="83">
        <v>0.3</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0.17</v>
      </c>
      <c r="P67" s="83">
        <v>0.39</v>
      </c>
      <c r="Q67" s="83">
        <v>1.1499999999999999</v>
      </c>
      <c r="R67" s="83">
        <v>1.92</v>
      </c>
      <c r="S67" s="83">
        <v>2.06</v>
      </c>
      <c r="T67" s="1"/>
      <c r="U67" s="1"/>
      <c r="V67" s="7">
        <v>17</v>
      </c>
      <c r="W67" s="83">
        <v>1.05</v>
      </c>
      <c r="X67" s="83">
        <v>1.24</v>
      </c>
      <c r="Y67" s="83">
        <v>1.37</v>
      </c>
      <c r="Z67" s="83">
        <v>1.65</v>
      </c>
      <c r="AA67" s="83">
        <v>2.52</v>
      </c>
      <c r="AB67" s="83">
        <v>3.47</v>
      </c>
      <c r="AC67" s="83">
        <v>3.47</v>
      </c>
      <c r="AD67" s="1"/>
      <c r="AE67" s="1"/>
      <c r="AF67" s="7">
        <v>17</v>
      </c>
      <c r="AG67" s="83">
        <v>0.04</v>
      </c>
      <c r="AH67" s="83">
        <v>0.08</v>
      </c>
      <c r="AI67" s="83">
        <v>0.31</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0.4</v>
      </c>
      <c r="Q68" s="83">
        <v>1.1200000000000001</v>
      </c>
      <c r="R68" s="83">
        <v>1.8</v>
      </c>
      <c r="S68" s="83">
        <v>1.85</v>
      </c>
      <c r="T68" s="1"/>
      <c r="U68" s="1"/>
      <c r="V68" s="7">
        <v>18</v>
      </c>
      <c r="W68" s="83">
        <v>1.02</v>
      </c>
      <c r="X68" s="83">
        <v>1.22</v>
      </c>
      <c r="Y68" s="83">
        <v>1.35</v>
      </c>
      <c r="Z68" s="83">
        <v>1.63</v>
      </c>
      <c r="AA68" s="83">
        <v>2.5</v>
      </c>
      <c r="AB68" s="83">
        <v>3.45</v>
      </c>
      <c r="AC68" s="83">
        <v>3.45</v>
      </c>
      <c r="AD68" s="1"/>
      <c r="AE68" s="1"/>
      <c r="AF68" s="7">
        <v>18</v>
      </c>
      <c r="AG68" s="83">
        <v>0.04</v>
      </c>
      <c r="AH68" s="83">
        <v>0.09</v>
      </c>
      <c r="AI68" s="83">
        <v>0.33</v>
      </c>
      <c r="AJ68" s="83">
        <v>0.18</v>
      </c>
      <c r="AK68" s="83">
        <v>0.25</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0.41</v>
      </c>
      <c r="Q69" s="83">
        <v>1.0900000000000001</v>
      </c>
      <c r="R69" s="83">
        <v>1.68</v>
      </c>
      <c r="S69" s="83">
        <v>1.67</v>
      </c>
      <c r="T69" s="1"/>
      <c r="U69" s="1"/>
      <c r="V69" s="7">
        <v>19</v>
      </c>
      <c r="W69" s="83">
        <v>1.01</v>
      </c>
      <c r="X69" s="83">
        <v>1.2</v>
      </c>
      <c r="Y69" s="83">
        <v>1.33</v>
      </c>
      <c r="Z69" s="83">
        <v>1.61</v>
      </c>
      <c r="AA69" s="83">
        <v>2.48</v>
      </c>
      <c r="AB69" s="83">
        <v>3.43</v>
      </c>
      <c r="AC69" s="83">
        <v>3.43</v>
      </c>
      <c r="AD69" s="1"/>
      <c r="AE69" s="1"/>
      <c r="AF69" s="7">
        <v>19</v>
      </c>
      <c r="AG69" s="83">
        <v>0.04</v>
      </c>
      <c r="AH69" s="83">
        <v>0.09</v>
      </c>
      <c r="AI69" s="83">
        <v>0.35</v>
      </c>
      <c r="AJ69" s="83">
        <v>0.2</v>
      </c>
      <c r="AK69" s="83">
        <v>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0.09</v>
      </c>
      <c r="O70" s="83">
        <v>0.19</v>
      </c>
      <c r="P70" s="83">
        <v>0.41</v>
      </c>
      <c r="Q70" s="83">
        <v>1.06</v>
      </c>
      <c r="R70" s="83">
        <v>1.57</v>
      </c>
      <c r="S70" s="83">
        <v>1.51</v>
      </c>
      <c r="T70" s="1"/>
      <c r="U70" s="1"/>
      <c r="V70" s="7">
        <v>20</v>
      </c>
      <c r="W70" s="83">
        <v>0.99</v>
      </c>
      <c r="X70" s="83">
        <v>1.18</v>
      </c>
      <c r="Y70" s="83">
        <v>1.31</v>
      </c>
      <c r="Z70" s="83">
        <v>1.6</v>
      </c>
      <c r="AA70" s="83">
        <v>2.4700000000000002</v>
      </c>
      <c r="AB70" s="83">
        <v>3.41</v>
      </c>
      <c r="AC70" s="83">
        <v>3.41</v>
      </c>
      <c r="AD70" s="1"/>
      <c r="AE70" s="1"/>
      <c r="AF70" s="7">
        <v>20</v>
      </c>
      <c r="AG70" s="83">
        <v>0.04</v>
      </c>
      <c r="AH70" s="83">
        <v>0.09</v>
      </c>
      <c r="AI70" s="83">
        <v>0.37</v>
      </c>
      <c r="AJ70" s="83">
        <v>0.21</v>
      </c>
      <c r="AK70" s="83">
        <v>0.36</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0.2</v>
      </c>
      <c r="P71" s="83">
        <v>0.42</v>
      </c>
      <c r="Q71" s="83">
        <v>1.02</v>
      </c>
      <c r="R71" s="83">
        <v>1.47</v>
      </c>
      <c r="S71" s="83">
        <v>1.37</v>
      </c>
      <c r="T71" s="1"/>
      <c r="U71" s="1"/>
      <c r="V71" s="7">
        <v>21</v>
      </c>
      <c r="W71" s="83">
        <v>0.97</v>
      </c>
      <c r="X71" s="83">
        <v>1.17</v>
      </c>
      <c r="Y71" s="83">
        <v>1.29</v>
      </c>
      <c r="Z71" s="83">
        <v>1.58</v>
      </c>
      <c r="AA71" s="83">
        <v>2.4500000000000002</v>
      </c>
      <c r="AB71" s="83">
        <v>3.4</v>
      </c>
      <c r="AC71" s="83">
        <v>3.4</v>
      </c>
      <c r="AD71" s="1"/>
      <c r="AE71" s="1"/>
      <c r="AF71" s="7">
        <v>21</v>
      </c>
      <c r="AG71" s="83">
        <v>0.04</v>
      </c>
      <c r="AH71" s="83">
        <v>0.1</v>
      </c>
      <c r="AI71" s="83">
        <v>0.39</v>
      </c>
      <c r="AJ71" s="83">
        <v>0.23</v>
      </c>
      <c r="AK71" s="83">
        <v>0.41</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0.42</v>
      </c>
      <c r="Q72" s="83">
        <v>0.99</v>
      </c>
      <c r="R72" s="83">
        <v>1.38</v>
      </c>
      <c r="S72" s="83">
        <v>1.25</v>
      </c>
      <c r="T72" s="1"/>
      <c r="U72" s="1"/>
      <c r="V72" s="7">
        <v>22</v>
      </c>
      <c r="W72" s="83">
        <v>0.95</v>
      </c>
      <c r="X72" s="83">
        <v>1.1499999999999999</v>
      </c>
      <c r="Y72" s="83">
        <v>1.28</v>
      </c>
      <c r="Z72" s="83">
        <v>1.56</v>
      </c>
      <c r="AA72" s="83">
        <v>2.4300000000000002</v>
      </c>
      <c r="AB72" s="83">
        <v>3.38</v>
      </c>
      <c r="AC72" s="83">
        <v>3.38</v>
      </c>
      <c r="AD72" s="1"/>
      <c r="AE72" s="1"/>
      <c r="AF72" s="7">
        <v>22</v>
      </c>
      <c r="AG72" s="83">
        <v>0.04</v>
      </c>
      <c r="AH72" s="83">
        <v>0.1</v>
      </c>
      <c r="AI72" s="83">
        <v>0.41</v>
      </c>
      <c r="AJ72" s="83">
        <v>0.25</v>
      </c>
      <c r="AK72" s="83">
        <v>0.46</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0.05</v>
      </c>
      <c r="N73" s="83">
        <v>0.11</v>
      </c>
      <c r="O73" s="83">
        <v>0.21</v>
      </c>
      <c r="P73" s="83">
        <v>0.42</v>
      </c>
      <c r="Q73" s="83">
        <v>0.96</v>
      </c>
      <c r="R73" s="83">
        <v>1.29</v>
      </c>
      <c r="S73" s="83">
        <v>1.1399999999999999</v>
      </c>
      <c r="T73" s="1"/>
      <c r="U73" s="1"/>
      <c r="V73" s="7">
        <v>23</v>
      </c>
      <c r="W73" s="83">
        <v>0.93</v>
      </c>
      <c r="X73" s="83">
        <v>1.1299999999999999</v>
      </c>
      <c r="Y73" s="83">
        <v>1.26</v>
      </c>
      <c r="Z73" s="83">
        <v>1.54</v>
      </c>
      <c r="AA73" s="83">
        <v>2.41</v>
      </c>
      <c r="AB73" s="83">
        <v>3.36</v>
      </c>
      <c r="AC73" s="83">
        <v>3.36</v>
      </c>
      <c r="AD73" s="1"/>
      <c r="AE73" s="1"/>
      <c r="AF73" s="7">
        <v>23</v>
      </c>
      <c r="AG73" s="83">
        <v>0.04</v>
      </c>
      <c r="AH73" s="83">
        <v>0.1</v>
      </c>
      <c r="AI73" s="83">
        <v>0.43</v>
      </c>
      <c r="AJ73" s="83">
        <v>0.27</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0.22</v>
      </c>
      <c r="P74" s="83">
        <v>0.42</v>
      </c>
      <c r="Q74" s="83">
        <v>0.93</v>
      </c>
      <c r="R74" s="83">
        <v>1.21</v>
      </c>
      <c r="S74" s="83">
        <v>1.04</v>
      </c>
      <c r="T74" s="1"/>
      <c r="U74" s="1"/>
      <c r="V74" s="7">
        <v>24</v>
      </c>
      <c r="W74" s="83">
        <v>0.92</v>
      </c>
      <c r="X74" s="83">
        <v>1.1100000000000001</v>
      </c>
      <c r="Y74" s="83">
        <v>1.24</v>
      </c>
      <c r="Z74" s="83">
        <v>1.53</v>
      </c>
      <c r="AA74" s="83">
        <v>2.4</v>
      </c>
      <c r="AB74" s="83">
        <v>3.34</v>
      </c>
      <c r="AC74" s="83">
        <v>3.34</v>
      </c>
      <c r="AD74" s="1"/>
      <c r="AE74" s="1"/>
      <c r="AF74" s="7">
        <v>24</v>
      </c>
      <c r="AG74" s="83">
        <v>0.04</v>
      </c>
      <c r="AH74" s="83">
        <v>0.11</v>
      </c>
      <c r="AI74" s="83">
        <v>0.45</v>
      </c>
      <c r="AJ74" s="83">
        <v>0.28999999999999998</v>
      </c>
      <c r="AK74" s="83">
        <v>0.56999999999999995</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0.12</v>
      </c>
      <c r="O75" s="83">
        <v>0.22</v>
      </c>
      <c r="P75" s="83">
        <v>0.42</v>
      </c>
      <c r="Q75" s="83">
        <v>0.89</v>
      </c>
      <c r="R75" s="83">
        <v>1.1399999999999999</v>
      </c>
      <c r="S75" s="83">
        <v>0.95</v>
      </c>
      <c r="T75" s="1"/>
      <c r="U75" s="1"/>
      <c r="V75" s="7">
        <v>25</v>
      </c>
      <c r="W75" s="83">
        <v>0.9</v>
      </c>
      <c r="X75" s="83">
        <v>1.0900000000000001</v>
      </c>
      <c r="Y75" s="83">
        <v>1.22</v>
      </c>
      <c r="Z75" s="83">
        <v>1.51</v>
      </c>
      <c r="AA75" s="83">
        <v>2.38</v>
      </c>
      <c r="AB75" s="83">
        <v>3.32</v>
      </c>
      <c r="AC75" s="83">
        <v>3.32</v>
      </c>
      <c r="AD75" s="1"/>
      <c r="AE75" s="1"/>
      <c r="AF75" s="7">
        <v>25</v>
      </c>
      <c r="AG75" s="83">
        <v>0.04</v>
      </c>
      <c r="AH75" s="83">
        <v>0.11</v>
      </c>
      <c r="AI75" s="83">
        <v>0.47</v>
      </c>
      <c r="AJ75" s="83">
        <v>0.31</v>
      </c>
      <c r="AK75" s="83">
        <v>0.61</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0.23</v>
      </c>
      <c r="P76" s="83">
        <v>0.42</v>
      </c>
      <c r="Q76" s="83">
        <v>0.86</v>
      </c>
      <c r="R76" s="83">
        <v>1.07</v>
      </c>
      <c r="S76" s="83">
        <v>0.87</v>
      </c>
      <c r="T76" s="1"/>
      <c r="U76" s="1"/>
      <c r="V76" s="7">
        <v>26</v>
      </c>
      <c r="W76" s="83">
        <v>0.88</v>
      </c>
      <c r="X76" s="83">
        <v>1.07</v>
      </c>
      <c r="Y76" s="83">
        <v>1.2</v>
      </c>
      <c r="Z76" s="83">
        <v>1.49</v>
      </c>
      <c r="AA76" s="83">
        <v>2.36</v>
      </c>
      <c r="AB76" s="83">
        <v>3.3</v>
      </c>
      <c r="AC76" s="83">
        <v>3.3</v>
      </c>
      <c r="AD76" s="1"/>
      <c r="AE76" s="1"/>
      <c r="AF76" s="7">
        <v>26</v>
      </c>
      <c r="AG76" s="83">
        <v>0.04</v>
      </c>
      <c r="AH76" s="83">
        <v>0.11</v>
      </c>
      <c r="AI76" s="83">
        <v>0.49</v>
      </c>
      <c r="AJ76" s="83">
        <v>0.33</v>
      </c>
      <c r="AK76" s="83">
        <v>0.66</v>
      </c>
      <c r="AL76" s="83">
        <v>0.24</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0.23</v>
      </c>
      <c r="P77" s="83">
        <v>0.42</v>
      </c>
      <c r="Q77" s="83">
        <v>0.83</v>
      </c>
      <c r="R77" s="83">
        <v>1</v>
      </c>
      <c r="S77" s="83">
        <v>0.8</v>
      </c>
      <c r="T77" s="1"/>
      <c r="U77" s="1"/>
      <c r="V77" s="7">
        <v>27</v>
      </c>
      <c r="W77" s="83">
        <v>0.86</v>
      </c>
      <c r="X77" s="83">
        <v>1.06</v>
      </c>
      <c r="Y77" s="83">
        <v>1.18</v>
      </c>
      <c r="Z77" s="83">
        <v>1.47</v>
      </c>
      <c r="AA77" s="83">
        <v>2.34</v>
      </c>
      <c r="AB77" s="83">
        <v>3.29</v>
      </c>
      <c r="AC77" s="83">
        <v>3.29</v>
      </c>
      <c r="AD77" s="1"/>
      <c r="AE77" s="1"/>
      <c r="AF77" s="7">
        <v>27</v>
      </c>
      <c r="AG77" s="83">
        <v>0.04</v>
      </c>
      <c r="AH77" s="83">
        <v>0.12</v>
      </c>
      <c r="AI77" s="83">
        <v>0.51</v>
      </c>
      <c r="AJ77" s="83">
        <v>0.35</v>
      </c>
      <c r="AK77" s="83">
        <v>0.71</v>
      </c>
      <c r="AL77" s="83">
        <v>0.27</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0.14000000000000001</v>
      </c>
      <c r="O78" s="83">
        <v>0.24</v>
      </c>
      <c r="P78" s="83">
        <v>0.42</v>
      </c>
      <c r="Q78" s="83">
        <v>0.8</v>
      </c>
      <c r="R78" s="83">
        <v>0.94</v>
      </c>
      <c r="S78" s="83">
        <v>0.73</v>
      </c>
      <c r="T78" s="1"/>
      <c r="U78" s="1"/>
      <c r="V78" s="7">
        <v>28</v>
      </c>
      <c r="W78" s="83">
        <v>0.84</v>
      </c>
      <c r="X78" s="83">
        <v>1.04</v>
      </c>
      <c r="Y78" s="83">
        <v>1.17</v>
      </c>
      <c r="Z78" s="83">
        <v>1.45</v>
      </c>
      <c r="AA78" s="83">
        <v>2.3199999999999998</v>
      </c>
      <c r="AB78" s="83">
        <v>3.27</v>
      </c>
      <c r="AC78" s="83">
        <v>3.27</v>
      </c>
      <c r="AD78" s="1"/>
      <c r="AE78" s="1"/>
      <c r="AF78" s="7">
        <v>28</v>
      </c>
      <c r="AG78" s="83">
        <v>0.04</v>
      </c>
      <c r="AH78" s="83">
        <v>0.12</v>
      </c>
      <c r="AI78" s="83">
        <v>0.53</v>
      </c>
      <c r="AJ78" s="83">
        <v>0.38</v>
      </c>
      <c r="AK78" s="83">
        <v>0.75</v>
      </c>
      <c r="AL78" s="83">
        <v>0.3</v>
      </c>
      <c r="AM78" s="83">
        <v>0.08</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0.24</v>
      </c>
      <c r="P79" s="83">
        <v>0.42</v>
      </c>
      <c r="Q79" s="83">
        <v>0.77</v>
      </c>
      <c r="R79" s="83">
        <v>0.89</v>
      </c>
      <c r="S79" s="83">
        <v>0.67</v>
      </c>
      <c r="T79" s="1"/>
      <c r="U79" s="1"/>
      <c r="V79" s="7">
        <v>29</v>
      </c>
      <c r="W79" s="83">
        <v>0.83</v>
      </c>
      <c r="X79" s="83">
        <v>1.02</v>
      </c>
      <c r="Y79" s="83">
        <v>1.1499999999999999</v>
      </c>
      <c r="Z79" s="83">
        <v>1.44</v>
      </c>
      <c r="AA79" s="83">
        <v>2.31</v>
      </c>
      <c r="AB79" s="83">
        <v>3.25</v>
      </c>
      <c r="AC79" s="83">
        <v>3.25</v>
      </c>
      <c r="AD79" s="1"/>
      <c r="AE79" s="1"/>
      <c r="AF79" s="7">
        <v>29</v>
      </c>
      <c r="AG79" s="83">
        <v>0.04</v>
      </c>
      <c r="AH79" s="83">
        <v>0.12</v>
      </c>
      <c r="AI79" s="83">
        <v>0.55000000000000004</v>
      </c>
      <c r="AJ79" s="83">
        <v>0.4</v>
      </c>
      <c r="AK79" s="83">
        <v>0.79</v>
      </c>
      <c r="AL79" s="83">
        <v>0.33</v>
      </c>
      <c r="AM79" s="83">
        <v>0.09</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0.08</v>
      </c>
      <c r="N80" s="84">
        <v>0.15</v>
      </c>
      <c r="O80" s="84">
        <v>0.25</v>
      </c>
      <c r="P80" s="84">
        <v>0.41</v>
      </c>
      <c r="Q80" s="84">
        <v>0.74</v>
      </c>
      <c r="R80" s="84">
        <v>0.83</v>
      </c>
      <c r="S80" s="84">
        <v>0.62</v>
      </c>
      <c r="T80" s="1"/>
      <c r="U80" s="1"/>
      <c r="V80" s="9">
        <v>30</v>
      </c>
      <c r="W80" s="84">
        <v>0.81</v>
      </c>
      <c r="X80" s="84">
        <v>1.01</v>
      </c>
      <c r="Y80" s="84">
        <v>1.1299999999999999</v>
      </c>
      <c r="Z80" s="84">
        <v>1.42</v>
      </c>
      <c r="AA80" s="84">
        <v>2.29</v>
      </c>
      <c r="AB80" s="84">
        <v>3.24</v>
      </c>
      <c r="AC80" s="84">
        <v>3.24</v>
      </c>
      <c r="AD80" s="1"/>
      <c r="AE80" s="1"/>
      <c r="AF80" s="9">
        <v>30</v>
      </c>
      <c r="AG80" s="84">
        <v>0.04</v>
      </c>
      <c r="AH80" s="84">
        <v>0.13</v>
      </c>
      <c r="AI80" s="84">
        <v>0.56999999999999995</v>
      </c>
      <c r="AJ80" s="84">
        <v>0.42</v>
      </c>
      <c r="AK80" s="84">
        <v>0.83</v>
      </c>
      <c r="AL80" s="84">
        <v>0.36</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46</v>
      </c>
      <c r="C10" s="12">
        <v>0</v>
      </c>
      <c r="D10" s="4">
        <v>1</v>
      </c>
      <c r="E10" s="4">
        <v>2</v>
      </c>
      <c r="F10" s="4">
        <v>3</v>
      </c>
      <c r="G10" s="4">
        <v>4</v>
      </c>
      <c r="H10" s="4">
        <v>5</v>
      </c>
      <c r="I10" s="4">
        <v>6</v>
      </c>
      <c r="J10" s="1"/>
      <c r="K10" s="1"/>
      <c r="L10" s="14" t="s">
        <v>46</v>
      </c>
      <c r="M10" s="4">
        <v>0</v>
      </c>
      <c r="N10" s="4">
        <v>1</v>
      </c>
      <c r="O10" s="4">
        <v>2</v>
      </c>
      <c r="P10" s="4">
        <v>3</v>
      </c>
      <c r="Q10" s="4">
        <v>4</v>
      </c>
      <c r="R10" s="4">
        <v>5</v>
      </c>
      <c r="S10" s="4">
        <v>6</v>
      </c>
      <c r="T10" s="1"/>
      <c r="U10" s="1"/>
      <c r="V10" s="14" t="s">
        <v>46</v>
      </c>
      <c r="W10" s="4">
        <v>0</v>
      </c>
      <c r="X10" s="4">
        <v>1</v>
      </c>
      <c r="Y10" s="4">
        <v>2</v>
      </c>
      <c r="Z10" s="4">
        <v>3</v>
      </c>
      <c r="AA10" s="4">
        <v>4</v>
      </c>
      <c r="AB10" s="4">
        <v>5</v>
      </c>
      <c r="AC10" s="4">
        <v>6</v>
      </c>
      <c r="AD10" s="1"/>
      <c r="AE10" s="1"/>
      <c r="AF10" s="14" t="s">
        <v>46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2.39</v>
      </c>
      <c r="S11" s="82">
        <v>12.24</v>
      </c>
      <c r="T11" s="1"/>
      <c r="U11" s="141" t="s">
        <v>103</v>
      </c>
      <c r="V11" s="5">
        <v>1</v>
      </c>
      <c r="W11" s="82">
        <v>0.36</v>
      </c>
      <c r="X11" s="82">
        <v>0.49</v>
      </c>
      <c r="Y11" s="82">
        <v>0.73</v>
      </c>
      <c r="Z11" s="82">
        <v>1.45</v>
      </c>
      <c r="AA11" s="82">
        <v>2.59</v>
      </c>
      <c r="AB11" s="82">
        <v>5.7</v>
      </c>
      <c r="AC11" s="82">
        <v>12.24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2.37</v>
      </c>
      <c r="S12" s="83">
        <v>9.85</v>
      </c>
      <c r="T12" s="1"/>
      <c r="U12" s="1"/>
      <c r="V12" s="7">
        <v>2</v>
      </c>
      <c r="W12" s="83">
        <v>0.36</v>
      </c>
      <c r="X12" s="83">
        <v>0.49</v>
      </c>
      <c r="Y12" s="83">
        <v>0.73</v>
      </c>
      <c r="Z12" s="83">
        <v>1.46</v>
      </c>
      <c r="AA12" s="83">
        <v>2.59</v>
      </c>
      <c r="AB12" s="83">
        <v>5.7</v>
      </c>
      <c r="AC12" s="83">
        <v>9.85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2.3199999999999998</v>
      </c>
      <c r="S13" s="83">
        <v>8.0399999999999991</v>
      </c>
      <c r="T13" s="1"/>
      <c r="U13" s="1"/>
      <c r="V13" s="7">
        <v>3</v>
      </c>
      <c r="W13" s="83">
        <v>0.36</v>
      </c>
      <c r="X13" s="83">
        <v>0.51</v>
      </c>
      <c r="Y13" s="83">
        <v>0.74</v>
      </c>
      <c r="Z13" s="83">
        <v>1.39</v>
      </c>
      <c r="AA13" s="83">
        <v>2.5499999999999998</v>
      </c>
      <c r="AB13" s="83">
        <v>5.65</v>
      </c>
      <c r="AC13" s="83">
        <v>8.0399999999999991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2.2400000000000002</v>
      </c>
      <c r="S14" s="83">
        <v>6.66</v>
      </c>
      <c r="T14" s="1"/>
      <c r="U14" s="1"/>
      <c r="V14" s="7">
        <v>4</v>
      </c>
      <c r="W14" s="83">
        <v>0.36</v>
      </c>
      <c r="X14" s="83">
        <v>0.52</v>
      </c>
      <c r="Y14" s="83">
        <v>0.75</v>
      </c>
      <c r="Z14" s="83">
        <v>1.4</v>
      </c>
      <c r="AA14" s="83">
        <v>2.52</v>
      </c>
      <c r="AB14" s="83">
        <v>5.63</v>
      </c>
      <c r="AC14" s="83">
        <v>6.66</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2.15</v>
      </c>
      <c r="S15" s="83">
        <v>5.59</v>
      </c>
      <c r="T15" s="1"/>
      <c r="U15" s="1"/>
      <c r="V15" s="7">
        <v>5</v>
      </c>
      <c r="W15" s="83">
        <v>0.37</v>
      </c>
      <c r="X15" s="83">
        <v>0.54</v>
      </c>
      <c r="Y15" s="83">
        <v>0.79</v>
      </c>
      <c r="Z15" s="83">
        <v>1.42</v>
      </c>
      <c r="AA15" s="83">
        <v>2.5099999999999998</v>
      </c>
      <c r="AB15" s="83">
        <v>5.62</v>
      </c>
      <c r="AC15" s="83">
        <v>5.62</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0.85</v>
      </c>
      <c r="R16" s="83">
        <v>2.0499999999999998</v>
      </c>
      <c r="S16" s="83">
        <v>4.7699999999999996</v>
      </c>
      <c r="T16" s="1"/>
      <c r="U16" s="1"/>
      <c r="V16" s="7">
        <v>6</v>
      </c>
      <c r="W16" s="83">
        <v>0.39</v>
      </c>
      <c r="X16" s="83">
        <v>0.56999999999999995</v>
      </c>
      <c r="Y16" s="83">
        <v>0.84</v>
      </c>
      <c r="Z16" s="83">
        <v>1.48</v>
      </c>
      <c r="AA16" s="83">
        <v>2.52</v>
      </c>
      <c r="AB16" s="83">
        <v>5.63</v>
      </c>
      <c r="AC16" s="83">
        <v>5.63</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0.85</v>
      </c>
      <c r="R17" s="83">
        <v>1.95</v>
      </c>
      <c r="S17" s="83">
        <v>4.1100000000000003</v>
      </c>
      <c r="T17" s="1"/>
      <c r="U17" s="1"/>
      <c r="V17" s="7">
        <v>7</v>
      </c>
      <c r="W17" s="83">
        <v>0.37</v>
      </c>
      <c r="X17" s="83">
        <v>0.56000000000000005</v>
      </c>
      <c r="Y17" s="83">
        <v>0.82</v>
      </c>
      <c r="Z17" s="83">
        <v>1.47</v>
      </c>
      <c r="AA17" s="83">
        <v>2.4900000000000002</v>
      </c>
      <c r="AB17" s="83">
        <v>5.6</v>
      </c>
      <c r="AC17" s="83">
        <v>5.6</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0.85</v>
      </c>
      <c r="R18" s="83">
        <v>1.85</v>
      </c>
      <c r="S18" s="83">
        <v>3.59</v>
      </c>
      <c r="T18" s="1"/>
      <c r="U18" s="1"/>
      <c r="V18" s="7">
        <v>8</v>
      </c>
      <c r="W18" s="83">
        <v>0.4</v>
      </c>
      <c r="X18" s="83">
        <v>0.6</v>
      </c>
      <c r="Y18" s="83">
        <v>0.85</v>
      </c>
      <c r="Z18" s="83">
        <v>1.49</v>
      </c>
      <c r="AA18" s="83">
        <v>2.52</v>
      </c>
      <c r="AB18" s="83">
        <v>5.63</v>
      </c>
      <c r="AC18" s="83">
        <v>5.63</v>
      </c>
      <c r="AD18" s="1"/>
      <c r="AE18" s="1"/>
      <c r="AF18" s="7">
        <v>8</v>
      </c>
      <c r="AG18" s="83">
        <v>0.03</v>
      </c>
      <c r="AH18" s="83">
        <v>0.04</v>
      </c>
      <c r="AI18" s="83">
        <v>0.08</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1.75</v>
      </c>
      <c r="S19" s="83">
        <v>3.16</v>
      </c>
      <c r="T19" s="1"/>
      <c r="U19" s="1"/>
      <c r="V19" s="7">
        <v>9</v>
      </c>
      <c r="W19" s="83">
        <v>0.39</v>
      </c>
      <c r="X19" s="83">
        <v>0.6</v>
      </c>
      <c r="Y19" s="83">
        <v>0.84</v>
      </c>
      <c r="Z19" s="83">
        <v>1.47</v>
      </c>
      <c r="AA19" s="83">
        <v>2.5099999999999998</v>
      </c>
      <c r="AB19" s="83">
        <v>5.62</v>
      </c>
      <c r="AC19" s="83">
        <v>5.62</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0.82</v>
      </c>
      <c r="R20" s="83">
        <v>1.66</v>
      </c>
      <c r="S20" s="83">
        <v>2.8</v>
      </c>
      <c r="T20" s="1"/>
      <c r="U20" s="1"/>
      <c r="V20" s="7">
        <v>10</v>
      </c>
      <c r="W20" s="83">
        <v>0.34</v>
      </c>
      <c r="X20" s="83">
        <v>0.55000000000000004</v>
      </c>
      <c r="Y20" s="83">
        <v>0.79</v>
      </c>
      <c r="Z20" s="83">
        <v>1.42</v>
      </c>
      <c r="AA20" s="83">
        <v>2.46</v>
      </c>
      <c r="AB20" s="83">
        <v>5.57</v>
      </c>
      <c r="AC20" s="83">
        <v>5.57</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1.57</v>
      </c>
      <c r="S21" s="83">
        <v>2.5</v>
      </c>
      <c r="T21" s="1"/>
      <c r="U21" s="1"/>
      <c r="V21" s="7">
        <v>11</v>
      </c>
      <c r="W21" s="83">
        <v>0.3</v>
      </c>
      <c r="X21" s="83">
        <v>0.52</v>
      </c>
      <c r="Y21" s="83">
        <v>0.75</v>
      </c>
      <c r="Z21" s="83">
        <v>1.38</v>
      </c>
      <c r="AA21" s="83">
        <v>2.41</v>
      </c>
      <c r="AB21" s="83">
        <v>5.52</v>
      </c>
      <c r="AC21" s="83">
        <v>5.52</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0.79</v>
      </c>
      <c r="R22" s="83">
        <v>1.48</v>
      </c>
      <c r="S22" s="83">
        <v>2.25</v>
      </c>
      <c r="T22" s="1"/>
      <c r="U22" s="1"/>
      <c r="V22" s="7">
        <v>12</v>
      </c>
      <c r="W22" s="83">
        <v>0.28000000000000003</v>
      </c>
      <c r="X22" s="83">
        <v>0.5</v>
      </c>
      <c r="Y22" s="83">
        <v>0.72</v>
      </c>
      <c r="Z22" s="83">
        <v>1.34</v>
      </c>
      <c r="AA22" s="83">
        <v>2.38</v>
      </c>
      <c r="AB22" s="83">
        <v>5.49</v>
      </c>
      <c r="AC22" s="83">
        <v>5.49</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1.4</v>
      </c>
      <c r="S23" s="83">
        <v>2.0299999999999998</v>
      </c>
      <c r="T23" s="1"/>
      <c r="U23" s="1"/>
      <c r="V23" s="7">
        <v>13</v>
      </c>
      <c r="W23" s="83">
        <v>0.25</v>
      </c>
      <c r="X23" s="83">
        <v>0.48</v>
      </c>
      <c r="Y23" s="83">
        <v>0.69</v>
      </c>
      <c r="Z23" s="83">
        <v>1.32</v>
      </c>
      <c r="AA23" s="83">
        <v>2.36</v>
      </c>
      <c r="AB23" s="83">
        <v>5.47</v>
      </c>
      <c r="AC23" s="83">
        <v>5.47</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0.75</v>
      </c>
      <c r="R24" s="83">
        <v>1.32</v>
      </c>
      <c r="S24" s="83">
        <v>1.84</v>
      </c>
      <c r="T24" s="1"/>
      <c r="U24" s="1"/>
      <c r="V24" s="7">
        <v>14</v>
      </c>
      <c r="W24" s="83">
        <v>0.24</v>
      </c>
      <c r="X24" s="83">
        <v>0.46</v>
      </c>
      <c r="Y24" s="83">
        <v>0.67</v>
      </c>
      <c r="Z24" s="83">
        <v>1.3</v>
      </c>
      <c r="AA24" s="83">
        <v>2.34</v>
      </c>
      <c r="AB24" s="83">
        <v>5.45</v>
      </c>
      <c r="AC24" s="83">
        <v>5.45</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0.73</v>
      </c>
      <c r="R25" s="83">
        <v>1.25</v>
      </c>
      <c r="S25" s="83">
        <v>1.67</v>
      </c>
      <c r="T25" s="1"/>
      <c r="U25" s="1"/>
      <c r="V25" s="7">
        <v>15</v>
      </c>
      <c r="W25" s="83">
        <v>0.22</v>
      </c>
      <c r="X25" s="83">
        <v>0.44</v>
      </c>
      <c r="Y25" s="83">
        <v>0.66</v>
      </c>
      <c r="Z25" s="83">
        <v>1.28</v>
      </c>
      <c r="AA25" s="83">
        <v>2.3199999999999998</v>
      </c>
      <c r="AB25" s="83">
        <v>5.43</v>
      </c>
      <c r="AC25" s="83">
        <v>5.43</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0.25</v>
      </c>
      <c r="Q26" s="83">
        <v>0.71</v>
      </c>
      <c r="R26" s="83">
        <v>1.18</v>
      </c>
      <c r="S26" s="83">
        <v>1.53</v>
      </c>
      <c r="T26" s="1"/>
      <c r="U26" s="1"/>
      <c r="V26" s="7">
        <v>16</v>
      </c>
      <c r="W26" s="83">
        <v>0.21</v>
      </c>
      <c r="X26" s="83">
        <v>0.43</v>
      </c>
      <c r="Y26" s="83">
        <v>0.65</v>
      </c>
      <c r="Z26" s="83">
        <v>1.27</v>
      </c>
      <c r="AA26" s="83">
        <v>2.31</v>
      </c>
      <c r="AB26" s="83">
        <v>5.42</v>
      </c>
      <c r="AC26" s="83">
        <v>5.42</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0.69</v>
      </c>
      <c r="R27" s="83">
        <v>1.1200000000000001</v>
      </c>
      <c r="S27" s="83">
        <v>1.4</v>
      </c>
      <c r="T27" s="1"/>
      <c r="U27" s="1"/>
      <c r="V27" s="7">
        <v>17</v>
      </c>
      <c r="W27" s="83">
        <v>0.2</v>
      </c>
      <c r="X27" s="83">
        <v>0.42</v>
      </c>
      <c r="Y27" s="83">
        <v>0.64</v>
      </c>
      <c r="Z27" s="83">
        <v>1.26</v>
      </c>
      <c r="AA27" s="83">
        <v>2.2999999999999998</v>
      </c>
      <c r="AB27" s="83">
        <v>5.41</v>
      </c>
      <c r="AC27" s="83">
        <v>5.41</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1.06</v>
      </c>
      <c r="S28" s="83">
        <v>1.29</v>
      </c>
      <c r="T28" s="1"/>
      <c r="U28" s="1"/>
      <c r="V28" s="7">
        <v>18</v>
      </c>
      <c r="W28" s="83">
        <v>0.19</v>
      </c>
      <c r="X28" s="83">
        <v>0.41</v>
      </c>
      <c r="Y28" s="83">
        <v>0.63</v>
      </c>
      <c r="Z28" s="83">
        <v>1.26</v>
      </c>
      <c r="AA28" s="83">
        <v>2.29</v>
      </c>
      <c r="AB28" s="83">
        <v>5.4</v>
      </c>
      <c r="AC28" s="83">
        <v>5.4</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v>
      </c>
      <c r="S29" s="83">
        <v>1.18</v>
      </c>
      <c r="T29" s="1"/>
      <c r="U29" s="1"/>
      <c r="V29" s="7">
        <v>19</v>
      </c>
      <c r="W29" s="83">
        <v>0.19</v>
      </c>
      <c r="X29" s="83">
        <v>0.41</v>
      </c>
      <c r="Y29" s="83">
        <v>0.63</v>
      </c>
      <c r="Z29" s="83">
        <v>1.25</v>
      </c>
      <c r="AA29" s="83">
        <v>2.29</v>
      </c>
      <c r="AB29" s="83">
        <v>5.4</v>
      </c>
      <c r="AC29" s="83">
        <v>5.4</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0.25</v>
      </c>
      <c r="Q30" s="83">
        <v>0.62</v>
      </c>
      <c r="R30" s="83">
        <v>0.95</v>
      </c>
      <c r="S30" s="83">
        <v>1.0900000000000001</v>
      </c>
      <c r="T30" s="1"/>
      <c r="U30" s="1"/>
      <c r="V30" s="7">
        <v>20</v>
      </c>
      <c r="W30" s="83">
        <v>0.19</v>
      </c>
      <c r="X30" s="83">
        <v>0.41</v>
      </c>
      <c r="Y30" s="83">
        <v>0.63</v>
      </c>
      <c r="Z30" s="83">
        <v>1.25</v>
      </c>
      <c r="AA30" s="83">
        <v>2.29</v>
      </c>
      <c r="AB30" s="83">
        <v>5.4</v>
      </c>
      <c r="AC30" s="83">
        <v>5.4</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0.25</v>
      </c>
      <c r="Q31" s="83">
        <v>0.6</v>
      </c>
      <c r="R31" s="83">
        <v>0.9</v>
      </c>
      <c r="S31" s="83">
        <v>1.01</v>
      </c>
      <c r="T31" s="1"/>
      <c r="U31" s="1"/>
      <c r="V31" s="7">
        <v>21</v>
      </c>
      <c r="W31" s="83">
        <v>0.19</v>
      </c>
      <c r="X31" s="83">
        <v>0.41</v>
      </c>
      <c r="Y31" s="83">
        <v>0.63</v>
      </c>
      <c r="Z31" s="83">
        <v>1.25</v>
      </c>
      <c r="AA31" s="83">
        <v>2.29</v>
      </c>
      <c r="AB31" s="83">
        <v>5.4</v>
      </c>
      <c r="AC31" s="83">
        <v>5.4</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0.85</v>
      </c>
      <c r="S32" s="83">
        <v>0.94</v>
      </c>
      <c r="T32" s="1"/>
      <c r="U32" s="1"/>
      <c r="V32" s="7">
        <v>22</v>
      </c>
      <c r="W32" s="83">
        <v>0.19</v>
      </c>
      <c r="X32" s="83">
        <v>0.41</v>
      </c>
      <c r="Y32" s="83">
        <v>0.63</v>
      </c>
      <c r="Z32" s="83">
        <v>1.25</v>
      </c>
      <c r="AA32" s="83">
        <v>2.29</v>
      </c>
      <c r="AB32" s="83">
        <v>5.4</v>
      </c>
      <c r="AC32" s="83">
        <v>5.4</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0.81</v>
      </c>
      <c r="S33" s="83">
        <v>0.87</v>
      </c>
      <c r="T33" s="1"/>
      <c r="U33" s="1"/>
      <c r="V33" s="7">
        <v>23</v>
      </c>
      <c r="W33" s="83">
        <v>0.19</v>
      </c>
      <c r="X33" s="83">
        <v>0.41</v>
      </c>
      <c r="Y33" s="83">
        <v>0.63</v>
      </c>
      <c r="Z33" s="83">
        <v>1.25</v>
      </c>
      <c r="AA33" s="83">
        <v>2.29</v>
      </c>
      <c r="AB33" s="83">
        <v>5.4</v>
      </c>
      <c r="AC33" s="83">
        <v>5.4</v>
      </c>
      <c r="AD33" s="1"/>
      <c r="AE33" s="1"/>
      <c r="AF33" s="7">
        <v>23</v>
      </c>
      <c r="AG33" s="83">
        <v>0.11</v>
      </c>
      <c r="AH33" s="83">
        <v>0.13</v>
      </c>
      <c r="AI33" s="83">
        <v>0.24</v>
      </c>
      <c r="AJ33" s="83">
        <v>0.27</v>
      </c>
      <c r="AK33" s="83">
        <v>0.55000000000000004</v>
      </c>
      <c r="AL33" s="83">
        <v>0.21</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0.76</v>
      </c>
      <c r="S34" s="83">
        <v>0.81</v>
      </c>
      <c r="T34" s="1"/>
      <c r="U34" s="1"/>
      <c r="V34" s="7">
        <v>24</v>
      </c>
      <c r="W34" s="83">
        <v>0.19</v>
      </c>
      <c r="X34" s="83">
        <v>0.41</v>
      </c>
      <c r="Y34" s="83">
        <v>0.62</v>
      </c>
      <c r="Z34" s="83">
        <v>1.25</v>
      </c>
      <c r="AA34" s="83">
        <v>2.29</v>
      </c>
      <c r="AB34" s="83">
        <v>5.4</v>
      </c>
      <c r="AC34" s="83">
        <v>5.4</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0.12</v>
      </c>
      <c r="P35" s="83">
        <v>0.25</v>
      </c>
      <c r="Q35" s="83">
        <v>0.53</v>
      </c>
      <c r="R35" s="83">
        <v>0.73</v>
      </c>
      <c r="S35" s="83">
        <v>0.75</v>
      </c>
      <c r="T35" s="1"/>
      <c r="U35" s="1"/>
      <c r="V35" s="7">
        <v>25</v>
      </c>
      <c r="W35" s="83">
        <v>0.19</v>
      </c>
      <c r="X35" s="83">
        <v>0.41</v>
      </c>
      <c r="Y35" s="83">
        <v>0.62</v>
      </c>
      <c r="Z35" s="83">
        <v>1.25</v>
      </c>
      <c r="AA35" s="83">
        <v>2.29</v>
      </c>
      <c r="AB35" s="83">
        <v>5.4</v>
      </c>
      <c r="AC35" s="83">
        <v>5.4</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v>
      </c>
      <c r="T36" s="1"/>
      <c r="U36" s="1"/>
      <c r="V36" s="7">
        <v>26</v>
      </c>
      <c r="W36" s="83">
        <v>0.19</v>
      </c>
      <c r="X36" s="83">
        <v>0.41</v>
      </c>
      <c r="Y36" s="83">
        <v>0.62</v>
      </c>
      <c r="Z36" s="83">
        <v>1.25</v>
      </c>
      <c r="AA36" s="83">
        <v>2.2799999999999998</v>
      </c>
      <c r="AB36" s="83">
        <v>5.4</v>
      </c>
      <c r="AC36" s="83">
        <v>5.4</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0.49</v>
      </c>
      <c r="R37" s="83">
        <v>0.65</v>
      </c>
      <c r="S37" s="83">
        <v>0.66</v>
      </c>
      <c r="T37" s="1"/>
      <c r="U37" s="1"/>
      <c r="V37" s="7">
        <v>27</v>
      </c>
      <c r="W37" s="83">
        <v>0.19</v>
      </c>
      <c r="X37" s="83">
        <v>0.41</v>
      </c>
      <c r="Y37" s="83">
        <v>0.62</v>
      </c>
      <c r="Z37" s="83">
        <v>1.25</v>
      </c>
      <c r="AA37" s="83">
        <v>2.2799999999999998</v>
      </c>
      <c r="AB37" s="83">
        <v>5.39</v>
      </c>
      <c r="AC37" s="83">
        <v>5.39</v>
      </c>
      <c r="AD37" s="1"/>
      <c r="AE37" s="1"/>
      <c r="AF37" s="7">
        <v>27</v>
      </c>
      <c r="AG37" s="83">
        <v>0.13</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0.62</v>
      </c>
      <c r="S38" s="83">
        <v>0.61</v>
      </c>
      <c r="T38" s="1"/>
      <c r="U38" s="1"/>
      <c r="V38" s="7">
        <v>28</v>
      </c>
      <c r="W38" s="83">
        <v>0.21</v>
      </c>
      <c r="X38" s="83">
        <v>0.4</v>
      </c>
      <c r="Y38" s="83">
        <v>0.62</v>
      </c>
      <c r="Z38" s="83">
        <v>1.24</v>
      </c>
      <c r="AA38" s="83">
        <v>2.2799999999999998</v>
      </c>
      <c r="AB38" s="83">
        <v>5.39</v>
      </c>
      <c r="AC38" s="83">
        <v>5.39</v>
      </c>
      <c r="AD38" s="1"/>
      <c r="AE38" s="1"/>
      <c r="AF38" s="7">
        <v>28</v>
      </c>
      <c r="AG38" s="83">
        <v>0.14000000000000001</v>
      </c>
      <c r="AH38" s="83">
        <v>0.16</v>
      </c>
      <c r="AI38" s="83">
        <v>0.28999999999999998</v>
      </c>
      <c r="AJ38" s="83">
        <v>0.33</v>
      </c>
      <c r="AK38" s="83">
        <v>0.64</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0.56999999999999995</v>
      </c>
      <c r="T39" s="1"/>
      <c r="U39" s="1"/>
      <c r="V39" s="7">
        <v>29</v>
      </c>
      <c r="W39" s="83">
        <v>0.21</v>
      </c>
      <c r="X39" s="83">
        <v>0.4</v>
      </c>
      <c r="Y39" s="83">
        <v>0.62</v>
      </c>
      <c r="Z39" s="83">
        <v>1.24</v>
      </c>
      <c r="AA39" s="83">
        <v>2.2799999999999998</v>
      </c>
      <c r="AB39" s="83">
        <v>5.39</v>
      </c>
      <c r="AC39" s="83">
        <v>5.39</v>
      </c>
      <c r="AD39" s="1"/>
      <c r="AE39" s="1"/>
      <c r="AF39" s="7">
        <v>29</v>
      </c>
      <c r="AG39" s="83">
        <v>0.14000000000000001</v>
      </c>
      <c r="AH39" s="83">
        <v>0.16</v>
      </c>
      <c r="AI39" s="83">
        <v>0.3</v>
      </c>
      <c r="AJ39" s="83">
        <v>0.34</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0.24</v>
      </c>
      <c r="Q40" s="84">
        <v>0.44</v>
      </c>
      <c r="R40" s="84">
        <v>0.56000000000000005</v>
      </c>
      <c r="S40" s="84">
        <v>0.54</v>
      </c>
      <c r="T40" s="1"/>
      <c r="U40" s="1"/>
      <c r="V40" s="9">
        <v>30</v>
      </c>
      <c r="W40" s="84">
        <v>0.22</v>
      </c>
      <c r="X40" s="84">
        <v>0.4</v>
      </c>
      <c r="Y40" s="84">
        <v>0.62</v>
      </c>
      <c r="Z40" s="84">
        <v>1.24</v>
      </c>
      <c r="AA40" s="84">
        <v>2.2799999999999998</v>
      </c>
      <c r="AB40" s="84">
        <v>5.39</v>
      </c>
      <c r="AC40" s="84">
        <v>5.39</v>
      </c>
      <c r="AD40" s="1"/>
      <c r="AE40" s="1"/>
      <c r="AF40" s="9">
        <v>30</v>
      </c>
      <c r="AG40" s="84">
        <v>0.15</v>
      </c>
      <c r="AH40" s="84">
        <v>0.17</v>
      </c>
      <c r="AI40" s="84">
        <v>0.31</v>
      </c>
      <c r="AJ40" s="84">
        <v>0.36</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46</v>
      </c>
      <c r="C50" s="12">
        <v>0</v>
      </c>
      <c r="D50" s="4">
        <v>1</v>
      </c>
      <c r="E50" s="4">
        <v>2</v>
      </c>
      <c r="F50" s="4">
        <v>3</v>
      </c>
      <c r="G50" s="4">
        <v>4</v>
      </c>
      <c r="H50" s="4">
        <v>5</v>
      </c>
      <c r="I50" s="4">
        <v>6</v>
      </c>
      <c r="J50" s="1"/>
      <c r="K50" s="1"/>
      <c r="L50" s="14" t="s">
        <v>46</v>
      </c>
      <c r="M50" s="4">
        <v>0</v>
      </c>
      <c r="N50" s="4">
        <v>1</v>
      </c>
      <c r="O50" s="4">
        <v>2</v>
      </c>
      <c r="P50" s="4">
        <v>3</v>
      </c>
      <c r="Q50" s="4">
        <v>4</v>
      </c>
      <c r="R50" s="4">
        <v>5</v>
      </c>
      <c r="S50" s="4">
        <v>6</v>
      </c>
      <c r="T50" s="1"/>
      <c r="U50" s="1"/>
      <c r="V50" s="14" t="s">
        <v>46</v>
      </c>
      <c r="W50" s="4">
        <v>0</v>
      </c>
      <c r="X50" s="4">
        <v>1</v>
      </c>
      <c r="Y50" s="4">
        <v>2</v>
      </c>
      <c r="Z50" s="4">
        <v>3</v>
      </c>
      <c r="AA50" s="4">
        <v>4</v>
      </c>
      <c r="AB50" s="4">
        <v>5</v>
      </c>
      <c r="AC50" s="4">
        <v>6</v>
      </c>
      <c r="AD50" s="1"/>
      <c r="AE50" s="1"/>
      <c r="AF50" s="14" t="s">
        <v>46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3.05</v>
      </c>
      <c r="S51" s="82">
        <v>32.270000000000003</v>
      </c>
      <c r="T51" s="1"/>
      <c r="U51" s="140" t="s">
        <v>103</v>
      </c>
      <c r="V51" s="5">
        <v>1</v>
      </c>
      <c r="W51" s="82">
        <v>0.31</v>
      </c>
      <c r="X51" s="82">
        <v>0.44</v>
      </c>
      <c r="Y51" s="82">
        <v>0.5</v>
      </c>
      <c r="Z51" s="82">
        <v>0.72</v>
      </c>
      <c r="AA51" s="82">
        <v>1.91</v>
      </c>
      <c r="AB51" s="82">
        <v>3.05</v>
      </c>
      <c r="AC51" s="82">
        <v>32.270000000000003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3.5</v>
      </c>
      <c r="S52" s="83">
        <v>23.98</v>
      </c>
      <c r="T52" s="1"/>
      <c r="U52" s="1"/>
      <c r="V52" s="7">
        <v>2</v>
      </c>
      <c r="W52" s="83">
        <v>0.31</v>
      </c>
      <c r="X52" s="83">
        <v>0.44</v>
      </c>
      <c r="Y52" s="83">
        <v>0.51</v>
      </c>
      <c r="Z52" s="83">
        <v>0.72</v>
      </c>
      <c r="AA52" s="83">
        <v>1.92</v>
      </c>
      <c r="AB52" s="83">
        <v>3.5</v>
      </c>
      <c r="AC52" s="83">
        <v>23.98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3.67</v>
      </c>
      <c r="S53" s="83">
        <v>18.04</v>
      </c>
      <c r="T53" s="1"/>
      <c r="U53" s="1"/>
      <c r="V53" s="7">
        <v>3</v>
      </c>
      <c r="W53" s="83">
        <v>0.3</v>
      </c>
      <c r="X53" s="83">
        <v>0.43</v>
      </c>
      <c r="Y53" s="83">
        <v>0.52</v>
      </c>
      <c r="Z53" s="83">
        <v>0.76</v>
      </c>
      <c r="AA53" s="83">
        <v>1.85</v>
      </c>
      <c r="AB53" s="83">
        <v>3.67</v>
      </c>
      <c r="AC53" s="83">
        <v>18.04</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0.84</v>
      </c>
      <c r="R54" s="83">
        <v>3.67</v>
      </c>
      <c r="S54" s="83">
        <v>13.9</v>
      </c>
      <c r="T54" s="1"/>
      <c r="U54" s="1"/>
      <c r="V54" s="7">
        <v>4</v>
      </c>
      <c r="W54" s="83">
        <v>0.28999999999999998</v>
      </c>
      <c r="X54" s="83">
        <v>0.43</v>
      </c>
      <c r="Y54" s="83">
        <v>0.54</v>
      </c>
      <c r="Z54" s="83">
        <v>0.79</v>
      </c>
      <c r="AA54" s="83">
        <v>1.82</v>
      </c>
      <c r="AB54" s="83">
        <v>3.67</v>
      </c>
      <c r="AC54" s="83">
        <v>13.9</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0.92</v>
      </c>
      <c r="R55" s="83">
        <v>3.59</v>
      </c>
      <c r="S55" s="83">
        <v>10.98</v>
      </c>
      <c r="T55" s="1"/>
      <c r="U55" s="1"/>
      <c r="V55" s="7">
        <v>5</v>
      </c>
      <c r="W55" s="83">
        <v>0.28999999999999998</v>
      </c>
      <c r="X55" s="83">
        <v>0.44</v>
      </c>
      <c r="Y55" s="83">
        <v>0.56000000000000005</v>
      </c>
      <c r="Z55" s="83">
        <v>0.8</v>
      </c>
      <c r="AA55" s="83">
        <v>1.81</v>
      </c>
      <c r="AB55" s="83">
        <v>3.59</v>
      </c>
      <c r="AC55" s="83">
        <v>10.98</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0.21</v>
      </c>
      <c r="Q56" s="83">
        <v>0.99</v>
      </c>
      <c r="R56" s="83">
        <v>3.45</v>
      </c>
      <c r="S56" s="83">
        <v>8.8800000000000008</v>
      </c>
      <c r="T56" s="1"/>
      <c r="U56" s="1"/>
      <c r="V56" s="7">
        <v>6</v>
      </c>
      <c r="W56" s="83">
        <v>0.31</v>
      </c>
      <c r="X56" s="83">
        <v>0.48</v>
      </c>
      <c r="Y56" s="83">
        <v>0.59</v>
      </c>
      <c r="Z56" s="83">
        <v>0.84</v>
      </c>
      <c r="AA56" s="83">
        <v>1.82</v>
      </c>
      <c r="AB56" s="83">
        <v>3.45</v>
      </c>
      <c r="AC56" s="83">
        <v>8.8800000000000008</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1.04</v>
      </c>
      <c r="R57" s="83">
        <v>3.29</v>
      </c>
      <c r="S57" s="83">
        <v>7.33</v>
      </c>
      <c r="T57" s="1"/>
      <c r="U57" s="1"/>
      <c r="V57" s="7">
        <v>7</v>
      </c>
      <c r="W57" s="83">
        <v>0.28999999999999998</v>
      </c>
      <c r="X57" s="83">
        <v>0.47</v>
      </c>
      <c r="Y57" s="83">
        <v>0.57999999999999996</v>
      </c>
      <c r="Z57" s="83">
        <v>0.83</v>
      </c>
      <c r="AA57" s="83">
        <v>1.78</v>
      </c>
      <c r="AB57" s="83">
        <v>3.29</v>
      </c>
      <c r="AC57" s="83">
        <v>7.33</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3.11</v>
      </c>
      <c r="S58" s="83">
        <v>6.14</v>
      </c>
      <c r="T58" s="1"/>
      <c r="U58" s="1"/>
      <c r="V58" s="7">
        <v>8</v>
      </c>
      <c r="W58" s="83">
        <v>0.33</v>
      </c>
      <c r="X58" s="83">
        <v>0.51</v>
      </c>
      <c r="Y58" s="83">
        <v>0.63</v>
      </c>
      <c r="Z58" s="83">
        <v>0.89</v>
      </c>
      <c r="AA58" s="83">
        <v>1.82</v>
      </c>
      <c r="AB58" s="83">
        <v>3.11</v>
      </c>
      <c r="AC58" s="83">
        <v>6.14</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2.94</v>
      </c>
      <c r="S59" s="83">
        <v>5.22</v>
      </c>
      <c r="T59" s="1"/>
      <c r="U59" s="1"/>
      <c r="V59" s="7">
        <v>9</v>
      </c>
      <c r="W59" s="83">
        <v>0.32</v>
      </c>
      <c r="X59" s="83">
        <v>0.51</v>
      </c>
      <c r="Y59" s="83">
        <v>0.63</v>
      </c>
      <c r="Z59" s="83">
        <v>0.91</v>
      </c>
      <c r="AA59" s="83">
        <v>1.81</v>
      </c>
      <c r="AB59" s="83">
        <v>2.94</v>
      </c>
      <c r="AC59" s="83">
        <v>5.22</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1.1200000000000001</v>
      </c>
      <c r="R60" s="83">
        <v>2.76</v>
      </c>
      <c r="S60" s="83">
        <v>4.49</v>
      </c>
      <c r="T60" s="1"/>
      <c r="U60" s="1"/>
      <c r="V60" s="7">
        <v>10</v>
      </c>
      <c r="W60" s="83">
        <v>0.27</v>
      </c>
      <c r="X60" s="83">
        <v>0.47</v>
      </c>
      <c r="Y60" s="83">
        <v>0.59</v>
      </c>
      <c r="Z60" s="83">
        <v>0.87</v>
      </c>
      <c r="AA60" s="83">
        <v>1.75</v>
      </c>
      <c r="AB60" s="83">
        <v>2.76</v>
      </c>
      <c r="AC60" s="83">
        <v>4.49</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1.1200000000000001</v>
      </c>
      <c r="R61" s="83">
        <v>2.59</v>
      </c>
      <c r="S61" s="83">
        <v>3.89</v>
      </c>
      <c r="T61" s="1"/>
      <c r="U61" s="1"/>
      <c r="V61" s="7">
        <v>11</v>
      </c>
      <c r="W61" s="83">
        <v>0.23</v>
      </c>
      <c r="X61" s="83">
        <v>0.42</v>
      </c>
      <c r="Y61" s="83">
        <v>0.55000000000000004</v>
      </c>
      <c r="Z61" s="83">
        <v>0.84</v>
      </c>
      <c r="AA61" s="83">
        <v>1.71</v>
      </c>
      <c r="AB61" s="83">
        <v>2.65</v>
      </c>
      <c r="AC61" s="83">
        <v>3.89</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2.42</v>
      </c>
      <c r="S62" s="83">
        <v>3.39</v>
      </c>
      <c r="T62" s="1"/>
      <c r="U62" s="1"/>
      <c r="V62" s="7">
        <v>12</v>
      </c>
      <c r="W62" s="83">
        <v>0.2</v>
      </c>
      <c r="X62" s="83">
        <v>0.39</v>
      </c>
      <c r="Y62" s="83">
        <v>0.52</v>
      </c>
      <c r="Z62" s="83">
        <v>0.81</v>
      </c>
      <c r="AA62" s="83">
        <v>1.68</v>
      </c>
      <c r="AB62" s="83">
        <v>2.62</v>
      </c>
      <c r="AC62" s="83">
        <v>3.39</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1.1100000000000001</v>
      </c>
      <c r="R63" s="83">
        <v>2.27</v>
      </c>
      <c r="S63" s="83">
        <v>2.98</v>
      </c>
      <c r="T63" s="1"/>
      <c r="U63" s="1"/>
      <c r="V63" s="7">
        <v>13</v>
      </c>
      <c r="W63" s="83">
        <v>0.17</v>
      </c>
      <c r="X63" s="83">
        <v>0.37</v>
      </c>
      <c r="Y63" s="83">
        <v>0.5</v>
      </c>
      <c r="Z63" s="83">
        <v>0.78</v>
      </c>
      <c r="AA63" s="83">
        <v>1.65</v>
      </c>
      <c r="AB63" s="83">
        <v>2.6</v>
      </c>
      <c r="AC63" s="83">
        <v>2.98</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2.12</v>
      </c>
      <c r="S64" s="83">
        <v>2.64</v>
      </c>
      <c r="T64" s="1"/>
      <c r="U64" s="1"/>
      <c r="V64" s="7">
        <v>14</v>
      </c>
      <c r="W64" s="83">
        <v>0.15</v>
      </c>
      <c r="X64" s="83">
        <v>0.35</v>
      </c>
      <c r="Y64" s="83">
        <v>0.48</v>
      </c>
      <c r="Z64" s="83">
        <v>0.76</v>
      </c>
      <c r="AA64" s="83">
        <v>1.63</v>
      </c>
      <c r="AB64" s="83">
        <v>2.58</v>
      </c>
      <c r="AC64" s="83">
        <v>2.64</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1.08</v>
      </c>
      <c r="R65" s="83">
        <v>1.98</v>
      </c>
      <c r="S65" s="83">
        <v>2.34</v>
      </c>
      <c r="T65" s="1"/>
      <c r="U65" s="1"/>
      <c r="V65" s="7">
        <v>15</v>
      </c>
      <c r="W65" s="83">
        <v>0.14000000000000001</v>
      </c>
      <c r="X65" s="83">
        <v>0.33</v>
      </c>
      <c r="Y65" s="83">
        <v>0.46</v>
      </c>
      <c r="Z65" s="83">
        <v>0.75</v>
      </c>
      <c r="AA65" s="83">
        <v>1.62</v>
      </c>
      <c r="AB65" s="83">
        <v>2.56</v>
      </c>
      <c r="AC65" s="83">
        <v>2.56</v>
      </c>
      <c r="AD65" s="1"/>
      <c r="AE65" s="1"/>
      <c r="AF65" s="7">
        <v>15</v>
      </c>
      <c r="AG65" s="83">
        <v>0.04</v>
      </c>
      <c r="AH65" s="83">
        <v>7.0000000000000007E-2</v>
      </c>
      <c r="AI65" s="83">
        <v>0.25</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1.85</v>
      </c>
      <c r="S66" s="83">
        <v>2.09</v>
      </c>
      <c r="T66" s="1"/>
      <c r="U66" s="1"/>
      <c r="V66" s="7">
        <v>16</v>
      </c>
      <c r="W66" s="83">
        <v>0.12</v>
      </c>
      <c r="X66" s="83">
        <v>0.32</v>
      </c>
      <c r="Y66" s="83">
        <v>0.45</v>
      </c>
      <c r="Z66" s="83">
        <v>0.73</v>
      </c>
      <c r="AA66" s="83">
        <v>1.6</v>
      </c>
      <c r="AB66" s="83">
        <v>2.5499999999999998</v>
      </c>
      <c r="AC66" s="83">
        <v>2.5499999999999998</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1.03</v>
      </c>
      <c r="R67" s="83">
        <v>1.73</v>
      </c>
      <c r="S67" s="83">
        <v>1.87</v>
      </c>
      <c r="T67" s="1"/>
      <c r="U67" s="1"/>
      <c r="V67" s="7">
        <v>17</v>
      </c>
      <c r="W67" s="83">
        <v>0.12</v>
      </c>
      <c r="X67" s="83">
        <v>0.31</v>
      </c>
      <c r="Y67" s="83">
        <v>0.44</v>
      </c>
      <c r="Z67" s="83">
        <v>0.73</v>
      </c>
      <c r="AA67" s="83">
        <v>1.6</v>
      </c>
      <c r="AB67" s="83">
        <v>2.54</v>
      </c>
      <c r="AC67" s="83">
        <v>2.54</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1.62</v>
      </c>
      <c r="S68" s="83">
        <v>1.68</v>
      </c>
      <c r="T68" s="1"/>
      <c r="U68" s="1"/>
      <c r="V68" s="7">
        <v>18</v>
      </c>
      <c r="W68" s="83">
        <v>0.11</v>
      </c>
      <c r="X68" s="83">
        <v>0.3</v>
      </c>
      <c r="Y68" s="83">
        <v>0.46</v>
      </c>
      <c r="Z68" s="83">
        <v>0.72</v>
      </c>
      <c r="AA68" s="83">
        <v>1.59</v>
      </c>
      <c r="AB68" s="83">
        <v>2.5299999999999998</v>
      </c>
      <c r="AC68" s="83">
        <v>2.5299999999999998</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0.37</v>
      </c>
      <c r="Q69" s="83">
        <v>0.98</v>
      </c>
      <c r="R69" s="83">
        <v>1.52</v>
      </c>
      <c r="S69" s="83">
        <v>1.52</v>
      </c>
      <c r="T69" s="1"/>
      <c r="U69" s="1"/>
      <c r="V69" s="7">
        <v>19</v>
      </c>
      <c r="W69" s="83">
        <v>0.11</v>
      </c>
      <c r="X69" s="83">
        <v>0.3</v>
      </c>
      <c r="Y69" s="83">
        <v>0.48</v>
      </c>
      <c r="Z69" s="83">
        <v>0.72</v>
      </c>
      <c r="AA69" s="83">
        <v>1.58</v>
      </c>
      <c r="AB69" s="83">
        <v>2.5299999999999998</v>
      </c>
      <c r="AC69" s="83">
        <v>2.5299999999999998</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0.95</v>
      </c>
      <c r="R70" s="83">
        <v>1.42</v>
      </c>
      <c r="S70" s="83">
        <v>1.37</v>
      </c>
      <c r="T70" s="1"/>
      <c r="U70" s="1"/>
      <c r="V70" s="7">
        <v>20</v>
      </c>
      <c r="W70" s="83">
        <v>0.11</v>
      </c>
      <c r="X70" s="83">
        <v>0.3</v>
      </c>
      <c r="Y70" s="83">
        <v>0.51</v>
      </c>
      <c r="Z70" s="83">
        <v>0.72</v>
      </c>
      <c r="AA70" s="83">
        <v>1.59</v>
      </c>
      <c r="AB70" s="83">
        <v>2.5299999999999998</v>
      </c>
      <c r="AC70" s="83">
        <v>2.5299999999999998</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0.92</v>
      </c>
      <c r="R71" s="83">
        <v>1.33</v>
      </c>
      <c r="S71" s="83">
        <v>1.25</v>
      </c>
      <c r="T71" s="1"/>
      <c r="U71" s="1"/>
      <c r="V71" s="7">
        <v>21</v>
      </c>
      <c r="W71" s="83">
        <v>0.11</v>
      </c>
      <c r="X71" s="83">
        <v>0.3</v>
      </c>
      <c r="Y71" s="83">
        <v>0.53</v>
      </c>
      <c r="Z71" s="83">
        <v>0.72</v>
      </c>
      <c r="AA71" s="83">
        <v>1.59</v>
      </c>
      <c r="AB71" s="83">
        <v>2.5299999999999998</v>
      </c>
      <c r="AC71" s="83">
        <v>2.5299999999999998</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0.38</v>
      </c>
      <c r="Q72" s="83">
        <v>0.89</v>
      </c>
      <c r="R72" s="83">
        <v>1.25</v>
      </c>
      <c r="S72" s="83">
        <v>1.1299999999999999</v>
      </c>
      <c r="T72" s="1"/>
      <c r="U72" s="1"/>
      <c r="V72" s="7">
        <v>22</v>
      </c>
      <c r="W72" s="83">
        <v>0.11</v>
      </c>
      <c r="X72" s="83">
        <v>0.3</v>
      </c>
      <c r="Y72" s="83">
        <v>0.55000000000000004</v>
      </c>
      <c r="Z72" s="83">
        <v>0.72</v>
      </c>
      <c r="AA72" s="83">
        <v>1.59</v>
      </c>
      <c r="AB72" s="83">
        <v>2.5299999999999998</v>
      </c>
      <c r="AC72" s="83">
        <v>2.5299999999999998</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0.86</v>
      </c>
      <c r="R73" s="83">
        <v>1.17</v>
      </c>
      <c r="S73" s="83">
        <v>1.03</v>
      </c>
      <c r="T73" s="1"/>
      <c r="U73" s="1"/>
      <c r="V73" s="7">
        <v>23</v>
      </c>
      <c r="W73" s="83">
        <v>0.11</v>
      </c>
      <c r="X73" s="83">
        <v>0.3</v>
      </c>
      <c r="Y73" s="83">
        <v>0.57999999999999996</v>
      </c>
      <c r="Z73" s="83">
        <v>0.71</v>
      </c>
      <c r="AA73" s="83">
        <v>1.58</v>
      </c>
      <c r="AB73" s="83">
        <v>2.5299999999999998</v>
      </c>
      <c r="AC73" s="83">
        <v>2.5299999999999998</v>
      </c>
      <c r="AD73" s="1"/>
      <c r="AE73" s="1"/>
      <c r="AF73" s="7">
        <v>23</v>
      </c>
      <c r="AG73" s="83">
        <v>0.04</v>
      </c>
      <c r="AH73" s="83">
        <v>0.1</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0.83</v>
      </c>
      <c r="R74" s="83">
        <v>1.1000000000000001</v>
      </c>
      <c r="S74" s="83">
        <v>0.94</v>
      </c>
      <c r="T74" s="1"/>
      <c r="U74" s="1"/>
      <c r="V74" s="7">
        <v>24</v>
      </c>
      <c r="W74" s="83">
        <v>0.1</v>
      </c>
      <c r="X74" s="83">
        <v>0.3</v>
      </c>
      <c r="Y74" s="83">
        <v>0.61</v>
      </c>
      <c r="Z74" s="83">
        <v>0.71</v>
      </c>
      <c r="AA74" s="83">
        <v>1.58</v>
      </c>
      <c r="AB74" s="83">
        <v>2.5299999999999998</v>
      </c>
      <c r="AC74" s="83">
        <v>2.5299999999999998</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0.81</v>
      </c>
      <c r="R75" s="83">
        <v>1.03</v>
      </c>
      <c r="S75" s="83">
        <v>0.86</v>
      </c>
      <c r="T75" s="1"/>
      <c r="U75" s="1"/>
      <c r="V75" s="7">
        <v>25</v>
      </c>
      <c r="W75" s="83">
        <v>0.1</v>
      </c>
      <c r="X75" s="83">
        <v>0.3</v>
      </c>
      <c r="Y75" s="83">
        <v>0.62</v>
      </c>
      <c r="Z75" s="83">
        <v>0.71</v>
      </c>
      <c r="AA75" s="83">
        <v>1.58</v>
      </c>
      <c r="AB75" s="83">
        <v>2.5299999999999998</v>
      </c>
      <c r="AC75" s="83">
        <v>2.5299999999999998</v>
      </c>
      <c r="AD75" s="1"/>
      <c r="AE75" s="1"/>
      <c r="AF75" s="7">
        <v>25</v>
      </c>
      <c r="AG75" s="83">
        <v>0.04</v>
      </c>
      <c r="AH75" s="83">
        <v>0.1</v>
      </c>
      <c r="AI75" s="83">
        <v>0.42</v>
      </c>
      <c r="AJ75" s="83">
        <v>0.28999999999999998</v>
      </c>
      <c r="AK75" s="83">
        <v>0.56000000000000005</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0.78</v>
      </c>
      <c r="R76" s="83">
        <v>0.97</v>
      </c>
      <c r="S76" s="83">
        <v>0.79</v>
      </c>
      <c r="T76" s="1"/>
      <c r="U76" s="1"/>
      <c r="V76" s="7">
        <v>26</v>
      </c>
      <c r="W76" s="83">
        <v>0.1</v>
      </c>
      <c r="X76" s="83">
        <v>0.3</v>
      </c>
      <c r="Y76" s="83">
        <v>0.65</v>
      </c>
      <c r="Z76" s="83">
        <v>0.71</v>
      </c>
      <c r="AA76" s="83">
        <v>1.58</v>
      </c>
      <c r="AB76" s="83">
        <v>2.5299999999999998</v>
      </c>
      <c r="AC76" s="83">
        <v>2.5299999999999998</v>
      </c>
      <c r="AD76" s="1"/>
      <c r="AE76" s="1"/>
      <c r="AF76" s="7">
        <v>26</v>
      </c>
      <c r="AG76" s="83">
        <v>0.04</v>
      </c>
      <c r="AH76" s="83">
        <v>0.1</v>
      </c>
      <c r="AI76" s="83">
        <v>0.44</v>
      </c>
      <c r="AJ76" s="83">
        <v>0.3</v>
      </c>
      <c r="AK76" s="83">
        <v>0.6</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0.75</v>
      </c>
      <c r="R77" s="83">
        <v>0.91</v>
      </c>
      <c r="S77" s="83">
        <v>0.73</v>
      </c>
      <c r="T77" s="1"/>
      <c r="U77" s="1"/>
      <c r="V77" s="7">
        <v>27</v>
      </c>
      <c r="W77" s="83">
        <v>0.1</v>
      </c>
      <c r="X77" s="83">
        <v>0.3</v>
      </c>
      <c r="Y77" s="83">
        <v>0.67</v>
      </c>
      <c r="Z77" s="83">
        <v>0.71</v>
      </c>
      <c r="AA77" s="83">
        <v>1.58</v>
      </c>
      <c r="AB77" s="83">
        <v>2.52</v>
      </c>
      <c r="AC77" s="83">
        <v>2.52</v>
      </c>
      <c r="AD77" s="1"/>
      <c r="AE77" s="1"/>
      <c r="AF77" s="7">
        <v>27</v>
      </c>
      <c r="AG77" s="83">
        <v>0.04</v>
      </c>
      <c r="AH77" s="83">
        <v>0.11</v>
      </c>
      <c r="AI77" s="83">
        <v>0.46</v>
      </c>
      <c r="AJ77" s="83">
        <v>0.32</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0.72</v>
      </c>
      <c r="R78" s="83">
        <v>0.85</v>
      </c>
      <c r="S78" s="83">
        <v>0.67</v>
      </c>
      <c r="T78" s="1"/>
      <c r="U78" s="1"/>
      <c r="V78" s="7">
        <v>28</v>
      </c>
      <c r="W78" s="83">
        <v>0.1</v>
      </c>
      <c r="X78" s="83">
        <v>0.28999999999999998</v>
      </c>
      <c r="Y78" s="83">
        <v>0.7</v>
      </c>
      <c r="Z78" s="83">
        <v>0.73</v>
      </c>
      <c r="AA78" s="83">
        <v>1.58</v>
      </c>
      <c r="AB78" s="83">
        <v>2.52</v>
      </c>
      <c r="AC78" s="83">
        <v>2.52</v>
      </c>
      <c r="AD78" s="1"/>
      <c r="AE78" s="1"/>
      <c r="AF78" s="7">
        <v>28</v>
      </c>
      <c r="AG78" s="83">
        <v>0.04</v>
      </c>
      <c r="AH78" s="83">
        <v>0.11</v>
      </c>
      <c r="AI78" s="83">
        <v>0.48</v>
      </c>
      <c r="AJ78" s="83">
        <v>0.35</v>
      </c>
      <c r="AK78" s="83">
        <v>0.68</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v>
      </c>
      <c r="S79" s="83">
        <v>0.62</v>
      </c>
      <c r="T79" s="1"/>
      <c r="U79" s="1"/>
      <c r="V79" s="7">
        <v>29</v>
      </c>
      <c r="W79" s="83">
        <v>0.11</v>
      </c>
      <c r="X79" s="83">
        <v>0.28999999999999998</v>
      </c>
      <c r="Y79" s="83">
        <v>0.72</v>
      </c>
      <c r="Z79" s="83">
        <v>0.75</v>
      </c>
      <c r="AA79" s="83">
        <v>1.58</v>
      </c>
      <c r="AB79" s="83">
        <v>2.52</v>
      </c>
      <c r="AC79" s="83">
        <v>2.52</v>
      </c>
      <c r="AD79" s="1"/>
      <c r="AE79" s="1"/>
      <c r="AF79" s="7">
        <v>29</v>
      </c>
      <c r="AG79" s="83">
        <v>0.04</v>
      </c>
      <c r="AH79" s="83">
        <v>0.11</v>
      </c>
      <c r="AI79" s="83">
        <v>0.5</v>
      </c>
      <c r="AJ79" s="83">
        <v>0.37</v>
      </c>
      <c r="AK79" s="83">
        <v>0.72</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0.38</v>
      </c>
      <c r="Q80" s="84">
        <v>0.67</v>
      </c>
      <c r="R80" s="84">
        <v>0.76</v>
      </c>
      <c r="S80" s="84">
        <v>0.56999999999999995</v>
      </c>
      <c r="T80" s="1"/>
      <c r="U80" s="1"/>
      <c r="V80" s="9">
        <v>30</v>
      </c>
      <c r="W80" s="84">
        <v>0.11</v>
      </c>
      <c r="X80" s="84">
        <v>0.28999999999999998</v>
      </c>
      <c r="Y80" s="84">
        <v>0.74</v>
      </c>
      <c r="Z80" s="84">
        <v>0.77</v>
      </c>
      <c r="AA80" s="84">
        <v>1.58</v>
      </c>
      <c r="AB80" s="84">
        <v>2.52</v>
      </c>
      <c r="AC80" s="84">
        <v>2.52</v>
      </c>
      <c r="AD80" s="1"/>
      <c r="AE80" s="1"/>
      <c r="AF80" s="9">
        <v>30</v>
      </c>
      <c r="AG80" s="84">
        <v>0.04</v>
      </c>
      <c r="AH80" s="84">
        <v>0.12</v>
      </c>
      <c r="AI80" s="84">
        <v>0.52</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50</v>
      </c>
      <c r="C10" s="12">
        <v>0</v>
      </c>
      <c r="D10" s="4">
        <v>1</v>
      </c>
      <c r="E10" s="4">
        <v>2</v>
      </c>
      <c r="F10" s="4">
        <v>3</v>
      </c>
      <c r="G10" s="4">
        <v>4</v>
      </c>
      <c r="H10" s="4">
        <v>5</v>
      </c>
      <c r="I10" s="4">
        <v>6</v>
      </c>
      <c r="J10" s="1"/>
      <c r="K10" s="1"/>
      <c r="L10" s="14" t="s">
        <v>50</v>
      </c>
      <c r="M10" s="4">
        <v>0</v>
      </c>
      <c r="N10" s="4">
        <v>1</v>
      </c>
      <c r="O10" s="4">
        <v>2</v>
      </c>
      <c r="P10" s="4">
        <v>3</v>
      </c>
      <c r="Q10" s="4">
        <v>4</v>
      </c>
      <c r="R10" s="4">
        <v>5</v>
      </c>
      <c r="S10" s="4">
        <v>6</v>
      </c>
      <c r="T10" s="1"/>
      <c r="U10" s="1"/>
      <c r="V10" s="14" t="s">
        <v>50</v>
      </c>
      <c r="W10" s="4">
        <v>0</v>
      </c>
      <c r="X10" s="4">
        <v>1</v>
      </c>
      <c r="Y10" s="4">
        <v>2</v>
      </c>
      <c r="Z10" s="4">
        <v>3</v>
      </c>
      <c r="AA10" s="4">
        <v>4</v>
      </c>
      <c r="AB10" s="4">
        <v>5</v>
      </c>
      <c r="AC10" s="4">
        <v>6</v>
      </c>
      <c r="AD10" s="1"/>
      <c r="AE10" s="1"/>
      <c r="AF10" s="14" t="s">
        <v>50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0.68</v>
      </c>
      <c r="R11" s="82">
        <v>2.37</v>
      </c>
      <c r="S11" s="82">
        <v>12.16</v>
      </c>
      <c r="T11" s="1"/>
      <c r="U11" s="141" t="s">
        <v>103</v>
      </c>
      <c r="V11" s="5">
        <v>1</v>
      </c>
      <c r="W11" s="82">
        <v>0</v>
      </c>
      <c r="X11" s="82">
        <v>0.12</v>
      </c>
      <c r="Y11" s="82">
        <v>0.36</v>
      </c>
      <c r="Z11" s="82">
        <v>1.08</v>
      </c>
      <c r="AA11" s="82">
        <v>2.21</v>
      </c>
      <c r="AB11" s="82">
        <v>5.32</v>
      </c>
      <c r="AC11" s="82">
        <v>12.16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2.35</v>
      </c>
      <c r="S12" s="83">
        <v>9.7799999999999994</v>
      </c>
      <c r="T12" s="1"/>
      <c r="U12" s="1"/>
      <c r="V12" s="7">
        <v>2</v>
      </c>
      <c r="W12" s="83">
        <v>0.01</v>
      </c>
      <c r="X12" s="83">
        <v>0.12</v>
      </c>
      <c r="Y12" s="83">
        <v>0.36</v>
      </c>
      <c r="Z12" s="83">
        <v>1.08</v>
      </c>
      <c r="AA12" s="83">
        <v>2.21</v>
      </c>
      <c r="AB12" s="83">
        <v>5.32</v>
      </c>
      <c r="AC12" s="83">
        <v>9.7799999999999994</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2.2999999999999998</v>
      </c>
      <c r="S13" s="83">
        <v>7.97</v>
      </c>
      <c r="T13" s="1"/>
      <c r="U13" s="1"/>
      <c r="V13" s="7">
        <v>3</v>
      </c>
      <c r="W13" s="83">
        <v>0.02</v>
      </c>
      <c r="X13" s="83">
        <v>0.14000000000000001</v>
      </c>
      <c r="Y13" s="83">
        <v>0.37</v>
      </c>
      <c r="Z13" s="83">
        <v>1.02</v>
      </c>
      <c r="AA13" s="83">
        <v>2.17</v>
      </c>
      <c r="AB13" s="83">
        <v>5.28</v>
      </c>
      <c r="AC13" s="83">
        <v>7.97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0.18</v>
      </c>
      <c r="Q14" s="83">
        <v>0.82</v>
      </c>
      <c r="R14" s="83">
        <v>2.2200000000000002</v>
      </c>
      <c r="S14" s="83">
        <v>6.59</v>
      </c>
      <c r="T14" s="1"/>
      <c r="U14" s="1"/>
      <c r="V14" s="7">
        <v>4</v>
      </c>
      <c r="W14" s="83">
        <v>0.02</v>
      </c>
      <c r="X14" s="83">
        <v>0.15</v>
      </c>
      <c r="Y14" s="83">
        <v>0.39</v>
      </c>
      <c r="Z14" s="83">
        <v>1.03</v>
      </c>
      <c r="AA14" s="83">
        <v>2.16</v>
      </c>
      <c r="AB14" s="83">
        <v>5.27</v>
      </c>
      <c r="AC14" s="83">
        <v>6.59</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0.83</v>
      </c>
      <c r="R15" s="83">
        <v>2.12</v>
      </c>
      <c r="S15" s="83">
        <v>5.54</v>
      </c>
      <c r="T15" s="1"/>
      <c r="U15" s="1"/>
      <c r="V15" s="7">
        <v>5</v>
      </c>
      <c r="W15" s="83">
        <v>0.04</v>
      </c>
      <c r="X15" s="83">
        <v>0.17</v>
      </c>
      <c r="Y15" s="83">
        <v>0.43</v>
      </c>
      <c r="Z15" s="83">
        <v>1.05</v>
      </c>
      <c r="AA15" s="83">
        <v>2.15</v>
      </c>
      <c r="AB15" s="83">
        <v>5.26</v>
      </c>
      <c r="AC15" s="83">
        <v>5.54</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0.84</v>
      </c>
      <c r="R16" s="83">
        <v>2.0299999999999998</v>
      </c>
      <c r="S16" s="83">
        <v>4.72</v>
      </c>
      <c r="T16" s="1"/>
      <c r="U16" s="1"/>
      <c r="V16" s="7">
        <v>6</v>
      </c>
      <c r="W16" s="83">
        <v>0.04</v>
      </c>
      <c r="X16" s="83">
        <v>0.18</v>
      </c>
      <c r="Y16" s="83">
        <v>0.45</v>
      </c>
      <c r="Z16" s="83">
        <v>1.0900000000000001</v>
      </c>
      <c r="AA16" s="83">
        <v>2.14</v>
      </c>
      <c r="AB16" s="83">
        <v>5.25</v>
      </c>
      <c r="AC16" s="83">
        <v>5.25</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1.93</v>
      </c>
      <c r="S17" s="83">
        <v>4.07</v>
      </c>
      <c r="T17" s="1"/>
      <c r="U17" s="1"/>
      <c r="V17" s="7">
        <v>7</v>
      </c>
      <c r="W17" s="83">
        <v>0.05</v>
      </c>
      <c r="X17" s="83">
        <v>0.2</v>
      </c>
      <c r="Y17" s="83">
        <v>0.47</v>
      </c>
      <c r="Z17" s="83">
        <v>1.1100000000000001</v>
      </c>
      <c r="AA17" s="83">
        <v>2.13</v>
      </c>
      <c r="AB17" s="83">
        <v>5.24</v>
      </c>
      <c r="AC17" s="83">
        <v>5.24</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0.84</v>
      </c>
      <c r="R18" s="83">
        <v>1.83</v>
      </c>
      <c r="S18" s="83">
        <v>3.55</v>
      </c>
      <c r="T18" s="1"/>
      <c r="U18" s="1"/>
      <c r="V18" s="7">
        <v>8</v>
      </c>
      <c r="W18" s="83">
        <v>0.06</v>
      </c>
      <c r="X18" s="83">
        <v>0.2</v>
      </c>
      <c r="Y18" s="83">
        <v>0.46</v>
      </c>
      <c r="Z18" s="83">
        <v>1.0900000000000001</v>
      </c>
      <c r="AA18" s="83">
        <v>2.12</v>
      </c>
      <c r="AB18" s="83">
        <v>5.24</v>
      </c>
      <c r="AC18" s="83">
        <v>5.24</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1.73</v>
      </c>
      <c r="S19" s="83">
        <v>3.13</v>
      </c>
      <c r="T19" s="1"/>
      <c r="U19" s="1"/>
      <c r="V19" s="7">
        <v>9</v>
      </c>
      <c r="W19" s="83">
        <v>7.0000000000000007E-2</v>
      </c>
      <c r="X19" s="83">
        <v>0.2</v>
      </c>
      <c r="Y19" s="83">
        <v>0.45</v>
      </c>
      <c r="Z19" s="83">
        <v>1.07</v>
      </c>
      <c r="AA19" s="83">
        <v>2.11</v>
      </c>
      <c r="AB19" s="83">
        <v>5.23</v>
      </c>
      <c r="AC19" s="83">
        <v>5.23</v>
      </c>
      <c r="AD19" s="1"/>
      <c r="AE19" s="1"/>
      <c r="AF19" s="7">
        <v>9</v>
      </c>
      <c r="AG19" s="83">
        <v>0.03</v>
      </c>
      <c r="AH19" s="83">
        <v>0.05</v>
      </c>
      <c r="AI19" s="83">
        <v>0.09</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0.82</v>
      </c>
      <c r="R20" s="83">
        <v>1.64</v>
      </c>
      <c r="S20" s="83">
        <v>2.77</v>
      </c>
      <c r="T20" s="1"/>
      <c r="U20" s="1"/>
      <c r="V20" s="7">
        <v>10</v>
      </c>
      <c r="W20" s="83">
        <v>0.08</v>
      </c>
      <c r="X20" s="83">
        <v>0.21</v>
      </c>
      <c r="Y20" s="83">
        <v>0.44</v>
      </c>
      <c r="Z20" s="83">
        <v>1.07</v>
      </c>
      <c r="AA20" s="83">
        <v>2.11</v>
      </c>
      <c r="AB20" s="83">
        <v>5.22</v>
      </c>
      <c r="AC20" s="83">
        <v>5.22</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0.8</v>
      </c>
      <c r="R21" s="83">
        <v>1.55</v>
      </c>
      <c r="S21" s="83">
        <v>2.48</v>
      </c>
      <c r="T21" s="1"/>
      <c r="U21" s="1"/>
      <c r="V21" s="7">
        <v>11</v>
      </c>
      <c r="W21" s="83">
        <v>0.08</v>
      </c>
      <c r="X21" s="83">
        <v>0.21</v>
      </c>
      <c r="Y21" s="83">
        <v>0.45</v>
      </c>
      <c r="Z21" s="83">
        <v>1.07</v>
      </c>
      <c r="AA21" s="83">
        <v>2.11</v>
      </c>
      <c r="AB21" s="83">
        <v>5.22</v>
      </c>
      <c r="AC21" s="83">
        <v>5.22</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1.47</v>
      </c>
      <c r="S22" s="83">
        <v>2.23</v>
      </c>
      <c r="T22" s="1"/>
      <c r="U22" s="1"/>
      <c r="V22" s="7">
        <v>12</v>
      </c>
      <c r="W22" s="83">
        <v>0.09</v>
      </c>
      <c r="X22" s="83">
        <v>0.22</v>
      </c>
      <c r="Y22" s="83">
        <v>0.45</v>
      </c>
      <c r="Z22" s="83">
        <v>1.07</v>
      </c>
      <c r="AA22" s="83">
        <v>2.11</v>
      </c>
      <c r="AB22" s="83">
        <v>5.22</v>
      </c>
      <c r="AC22" s="83">
        <v>5.22</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1.39</v>
      </c>
      <c r="S23" s="83">
        <v>2.0099999999999998</v>
      </c>
      <c r="T23" s="1"/>
      <c r="U23" s="1"/>
      <c r="V23" s="7">
        <v>13</v>
      </c>
      <c r="W23" s="83">
        <v>0.1</v>
      </c>
      <c r="X23" s="83">
        <v>0.23</v>
      </c>
      <c r="Y23" s="83">
        <v>0.45</v>
      </c>
      <c r="Z23" s="83">
        <v>1.07</v>
      </c>
      <c r="AA23" s="83">
        <v>2.11</v>
      </c>
      <c r="AB23" s="83">
        <v>5.22</v>
      </c>
      <c r="AC23" s="83">
        <v>5.22</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0.75</v>
      </c>
      <c r="R24" s="83">
        <v>1.31</v>
      </c>
      <c r="S24" s="83">
        <v>1.83</v>
      </c>
      <c r="T24" s="1"/>
      <c r="U24" s="1"/>
      <c r="V24" s="7">
        <v>14</v>
      </c>
      <c r="W24" s="83">
        <v>0.1</v>
      </c>
      <c r="X24" s="83">
        <v>0.23</v>
      </c>
      <c r="Y24" s="83">
        <v>0.45</v>
      </c>
      <c r="Z24" s="83">
        <v>1.07</v>
      </c>
      <c r="AA24" s="83">
        <v>2.11</v>
      </c>
      <c r="AB24" s="83">
        <v>5.22</v>
      </c>
      <c r="AC24" s="83">
        <v>5.22</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0.73</v>
      </c>
      <c r="R25" s="83">
        <v>1.24</v>
      </c>
      <c r="S25" s="83">
        <v>1.66</v>
      </c>
      <c r="T25" s="1"/>
      <c r="U25" s="1"/>
      <c r="V25" s="7">
        <v>15</v>
      </c>
      <c r="W25" s="83">
        <v>0.12</v>
      </c>
      <c r="X25" s="83">
        <v>0.24</v>
      </c>
      <c r="Y25" s="83">
        <v>0.45</v>
      </c>
      <c r="Z25" s="83">
        <v>1.08</v>
      </c>
      <c r="AA25" s="83">
        <v>2.11</v>
      </c>
      <c r="AB25" s="83">
        <v>5.22</v>
      </c>
      <c r="AC25" s="83">
        <v>5.22</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0.71</v>
      </c>
      <c r="R26" s="83">
        <v>1.18</v>
      </c>
      <c r="S26" s="83">
        <v>1.52</v>
      </c>
      <c r="T26" s="1"/>
      <c r="U26" s="1"/>
      <c r="V26" s="7">
        <v>16</v>
      </c>
      <c r="W26" s="83">
        <v>0.12</v>
      </c>
      <c r="X26" s="83">
        <v>0.24</v>
      </c>
      <c r="Y26" s="83">
        <v>0.45</v>
      </c>
      <c r="Z26" s="83">
        <v>1.08</v>
      </c>
      <c r="AA26" s="83">
        <v>2.11</v>
      </c>
      <c r="AB26" s="83">
        <v>5.23</v>
      </c>
      <c r="AC26" s="83">
        <v>5.23</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0.69</v>
      </c>
      <c r="R27" s="83">
        <v>1.1100000000000001</v>
      </c>
      <c r="S27" s="83">
        <v>1.39</v>
      </c>
      <c r="T27" s="1"/>
      <c r="U27" s="1"/>
      <c r="V27" s="7">
        <v>17</v>
      </c>
      <c r="W27" s="83">
        <v>0.13</v>
      </c>
      <c r="X27" s="83">
        <v>0.24</v>
      </c>
      <c r="Y27" s="83">
        <v>0.46</v>
      </c>
      <c r="Z27" s="83">
        <v>1.08</v>
      </c>
      <c r="AA27" s="83">
        <v>2.12</v>
      </c>
      <c r="AB27" s="83">
        <v>5.23</v>
      </c>
      <c r="AC27" s="83">
        <v>5.23</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1.05</v>
      </c>
      <c r="S28" s="83">
        <v>1.28</v>
      </c>
      <c r="T28" s="1"/>
      <c r="U28" s="1"/>
      <c r="V28" s="7">
        <v>18</v>
      </c>
      <c r="W28" s="83">
        <v>0.14000000000000001</v>
      </c>
      <c r="X28" s="83">
        <v>0.25</v>
      </c>
      <c r="Y28" s="83">
        <v>0.46</v>
      </c>
      <c r="Z28" s="83">
        <v>1.0900000000000001</v>
      </c>
      <c r="AA28" s="83">
        <v>2.12</v>
      </c>
      <c r="AB28" s="83">
        <v>5.24</v>
      </c>
      <c r="AC28" s="83">
        <v>5.24</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1</v>
      </c>
      <c r="S29" s="83">
        <v>1.18</v>
      </c>
      <c r="T29" s="1"/>
      <c r="U29" s="1"/>
      <c r="V29" s="7">
        <v>19</v>
      </c>
      <c r="W29" s="83">
        <v>0.14000000000000001</v>
      </c>
      <c r="X29" s="83">
        <v>0.25</v>
      </c>
      <c r="Y29" s="83">
        <v>0.47</v>
      </c>
      <c r="Z29" s="83">
        <v>1.0900000000000001</v>
      </c>
      <c r="AA29" s="83">
        <v>2.13</v>
      </c>
      <c r="AB29" s="83">
        <v>5.24</v>
      </c>
      <c r="AC29" s="83">
        <v>5.24</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0.11</v>
      </c>
      <c r="P30" s="83">
        <v>0.25</v>
      </c>
      <c r="Q30" s="83">
        <v>0.62</v>
      </c>
      <c r="R30" s="83">
        <v>0.95</v>
      </c>
      <c r="S30" s="83">
        <v>1.0900000000000001</v>
      </c>
      <c r="T30" s="1"/>
      <c r="U30" s="1"/>
      <c r="V30" s="7">
        <v>20</v>
      </c>
      <c r="W30" s="83">
        <v>0.15</v>
      </c>
      <c r="X30" s="83">
        <v>0.26</v>
      </c>
      <c r="Y30" s="83">
        <v>0.48</v>
      </c>
      <c r="Z30" s="83">
        <v>1.1000000000000001</v>
      </c>
      <c r="AA30" s="83">
        <v>2.14</v>
      </c>
      <c r="AB30" s="83">
        <v>5.25</v>
      </c>
      <c r="AC30" s="83">
        <v>5.25</v>
      </c>
      <c r="AD30" s="1"/>
      <c r="AE30" s="1"/>
      <c r="AF30" s="7">
        <v>20</v>
      </c>
      <c r="AG30" s="83">
        <v>0.1</v>
      </c>
      <c r="AH30" s="83">
        <v>0.11</v>
      </c>
      <c r="AI30" s="83">
        <v>0.21</v>
      </c>
      <c r="AJ30" s="83">
        <v>0.22</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0.25</v>
      </c>
      <c r="Q31" s="83">
        <v>0.6</v>
      </c>
      <c r="R31" s="83">
        <v>0.9</v>
      </c>
      <c r="S31" s="83">
        <v>1.01</v>
      </c>
      <c r="T31" s="1"/>
      <c r="U31" s="1"/>
      <c r="V31" s="7">
        <v>21</v>
      </c>
      <c r="W31" s="83">
        <v>0.16</v>
      </c>
      <c r="X31" s="83">
        <v>0.27</v>
      </c>
      <c r="Y31" s="83">
        <v>0.49</v>
      </c>
      <c r="Z31" s="83">
        <v>1.1100000000000001</v>
      </c>
      <c r="AA31" s="83">
        <v>2.15</v>
      </c>
      <c r="AB31" s="83">
        <v>5.26</v>
      </c>
      <c r="AC31" s="83">
        <v>5.26</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0.85</v>
      </c>
      <c r="S32" s="83">
        <v>0.94</v>
      </c>
      <c r="T32" s="1"/>
      <c r="U32" s="1"/>
      <c r="V32" s="7">
        <v>22</v>
      </c>
      <c r="W32" s="83">
        <v>0.17</v>
      </c>
      <c r="X32" s="83">
        <v>0.28000000000000003</v>
      </c>
      <c r="Y32" s="83">
        <v>0.49</v>
      </c>
      <c r="Z32" s="83">
        <v>1.1200000000000001</v>
      </c>
      <c r="AA32" s="83">
        <v>2.15</v>
      </c>
      <c r="AB32" s="83">
        <v>5.27</v>
      </c>
      <c r="AC32" s="83">
        <v>5.27</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0.81</v>
      </c>
      <c r="S33" s="83">
        <v>0.87</v>
      </c>
      <c r="T33" s="1"/>
      <c r="U33" s="1"/>
      <c r="V33" s="7">
        <v>23</v>
      </c>
      <c r="W33" s="83">
        <v>0.17</v>
      </c>
      <c r="X33" s="83">
        <v>0.28000000000000003</v>
      </c>
      <c r="Y33" s="83">
        <v>0.5</v>
      </c>
      <c r="Z33" s="83">
        <v>1.1200000000000001</v>
      </c>
      <c r="AA33" s="83">
        <v>2.16</v>
      </c>
      <c r="AB33" s="83">
        <v>5.27</v>
      </c>
      <c r="AC33" s="83">
        <v>5.27</v>
      </c>
      <c r="AD33" s="1"/>
      <c r="AE33" s="1"/>
      <c r="AF33" s="7">
        <v>23</v>
      </c>
      <c r="AG33" s="83">
        <v>0.11</v>
      </c>
      <c r="AH33" s="83">
        <v>0.13</v>
      </c>
      <c r="AI33" s="83">
        <v>0.24</v>
      </c>
      <c r="AJ33" s="83">
        <v>0.26</v>
      </c>
      <c r="AK33" s="83">
        <v>0.55000000000000004</v>
      </c>
      <c r="AL33" s="83">
        <v>0.21</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0.76</v>
      </c>
      <c r="S34" s="83">
        <v>0.81</v>
      </c>
      <c r="T34" s="1"/>
      <c r="U34" s="1"/>
      <c r="V34" s="7">
        <v>24</v>
      </c>
      <c r="W34" s="83">
        <v>0.18</v>
      </c>
      <c r="X34" s="83">
        <v>0.28999999999999998</v>
      </c>
      <c r="Y34" s="83">
        <v>0.5</v>
      </c>
      <c r="Z34" s="83">
        <v>1.1299999999999999</v>
      </c>
      <c r="AA34" s="83">
        <v>2.16</v>
      </c>
      <c r="AB34" s="83">
        <v>5.28</v>
      </c>
      <c r="AC34" s="83">
        <v>5.28</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0.12</v>
      </c>
      <c r="P35" s="83">
        <v>0.25</v>
      </c>
      <c r="Q35" s="83">
        <v>0.53</v>
      </c>
      <c r="R35" s="83">
        <v>0.73</v>
      </c>
      <c r="S35" s="83">
        <v>0.75</v>
      </c>
      <c r="T35" s="1"/>
      <c r="U35" s="1"/>
      <c r="V35" s="7">
        <v>25</v>
      </c>
      <c r="W35" s="83">
        <v>0.18</v>
      </c>
      <c r="X35" s="83">
        <v>0.28999999999999998</v>
      </c>
      <c r="Y35" s="83">
        <v>0.51</v>
      </c>
      <c r="Z35" s="83">
        <v>1.1299999999999999</v>
      </c>
      <c r="AA35" s="83">
        <v>2.17</v>
      </c>
      <c r="AB35" s="83">
        <v>5.28</v>
      </c>
      <c r="AC35" s="83">
        <v>5.28</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v>
      </c>
      <c r="T36" s="1"/>
      <c r="U36" s="1"/>
      <c r="V36" s="7">
        <v>26</v>
      </c>
      <c r="W36" s="83">
        <v>0.19</v>
      </c>
      <c r="X36" s="83">
        <v>0.28999999999999998</v>
      </c>
      <c r="Y36" s="83">
        <v>0.51</v>
      </c>
      <c r="Z36" s="83">
        <v>1.1299999999999999</v>
      </c>
      <c r="AA36" s="83">
        <v>2.17</v>
      </c>
      <c r="AB36" s="83">
        <v>5.28</v>
      </c>
      <c r="AC36" s="83">
        <v>5.28</v>
      </c>
      <c r="AD36" s="1"/>
      <c r="AE36" s="1"/>
      <c r="AF36" s="7">
        <v>26</v>
      </c>
      <c r="AG36" s="83">
        <v>0.13</v>
      </c>
      <c r="AH36" s="83">
        <v>0.15</v>
      </c>
      <c r="AI36" s="83">
        <v>0.27</v>
      </c>
      <c r="AJ36" s="83">
        <v>0.3</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0.49</v>
      </c>
      <c r="R37" s="83">
        <v>0.65</v>
      </c>
      <c r="S37" s="83">
        <v>0.66</v>
      </c>
      <c r="T37" s="1"/>
      <c r="U37" s="1"/>
      <c r="V37" s="7">
        <v>27</v>
      </c>
      <c r="W37" s="83">
        <v>0.19</v>
      </c>
      <c r="X37" s="83">
        <v>0.3</v>
      </c>
      <c r="Y37" s="83">
        <v>0.51</v>
      </c>
      <c r="Z37" s="83">
        <v>1.1399999999999999</v>
      </c>
      <c r="AA37" s="83">
        <v>2.1800000000000002</v>
      </c>
      <c r="AB37" s="83">
        <v>5.29</v>
      </c>
      <c r="AC37" s="83">
        <v>5.29</v>
      </c>
      <c r="AD37" s="1"/>
      <c r="AE37" s="1"/>
      <c r="AF37" s="7">
        <v>27</v>
      </c>
      <c r="AG37" s="83">
        <v>0.13</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0.62</v>
      </c>
      <c r="S38" s="83">
        <v>0.61</v>
      </c>
      <c r="T38" s="1"/>
      <c r="U38" s="1"/>
      <c r="V38" s="7">
        <v>28</v>
      </c>
      <c r="W38" s="83">
        <v>0.21</v>
      </c>
      <c r="X38" s="83">
        <v>0.3</v>
      </c>
      <c r="Y38" s="83">
        <v>0.52</v>
      </c>
      <c r="Z38" s="83">
        <v>1.1399999999999999</v>
      </c>
      <c r="AA38" s="83">
        <v>2.1800000000000002</v>
      </c>
      <c r="AB38" s="83">
        <v>5.29</v>
      </c>
      <c r="AC38" s="83">
        <v>5.29</v>
      </c>
      <c r="AD38" s="1"/>
      <c r="AE38" s="1"/>
      <c r="AF38" s="7">
        <v>28</v>
      </c>
      <c r="AG38" s="83">
        <v>0.14000000000000001</v>
      </c>
      <c r="AH38" s="83">
        <v>0.16</v>
      </c>
      <c r="AI38" s="83">
        <v>0.28999999999999998</v>
      </c>
      <c r="AJ38" s="83">
        <v>0.33</v>
      </c>
      <c r="AK38" s="83">
        <v>0.64</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0.56999999999999995</v>
      </c>
      <c r="T39" s="1"/>
      <c r="U39" s="1"/>
      <c r="V39" s="7">
        <v>29</v>
      </c>
      <c r="W39" s="83">
        <v>0.21</v>
      </c>
      <c r="X39" s="83">
        <v>0.3</v>
      </c>
      <c r="Y39" s="83">
        <v>0.52</v>
      </c>
      <c r="Z39" s="83">
        <v>1.1399999999999999</v>
      </c>
      <c r="AA39" s="83">
        <v>2.1800000000000002</v>
      </c>
      <c r="AB39" s="83">
        <v>5.29</v>
      </c>
      <c r="AC39" s="83">
        <v>5.29</v>
      </c>
      <c r="AD39" s="1"/>
      <c r="AE39" s="1"/>
      <c r="AF39" s="7">
        <v>29</v>
      </c>
      <c r="AG39" s="83">
        <v>0.14000000000000001</v>
      </c>
      <c r="AH39" s="83">
        <v>0.16</v>
      </c>
      <c r="AI39" s="83">
        <v>0.3</v>
      </c>
      <c r="AJ39" s="83">
        <v>0.34</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0.24</v>
      </c>
      <c r="Q40" s="84">
        <v>0.44</v>
      </c>
      <c r="R40" s="84">
        <v>0.56000000000000005</v>
      </c>
      <c r="S40" s="84">
        <v>0.54</v>
      </c>
      <c r="T40" s="1"/>
      <c r="U40" s="1"/>
      <c r="V40" s="9">
        <v>30</v>
      </c>
      <c r="W40" s="84">
        <v>0.22</v>
      </c>
      <c r="X40" s="84">
        <v>0.31</v>
      </c>
      <c r="Y40" s="84">
        <v>0.52</v>
      </c>
      <c r="Z40" s="84">
        <v>1.1399999999999999</v>
      </c>
      <c r="AA40" s="84">
        <v>2.1800000000000002</v>
      </c>
      <c r="AB40" s="84">
        <v>5.29</v>
      </c>
      <c r="AC40" s="84">
        <v>5.29</v>
      </c>
      <c r="AD40" s="1"/>
      <c r="AE40" s="1"/>
      <c r="AF40" s="9">
        <v>30</v>
      </c>
      <c r="AG40" s="84">
        <v>0.15</v>
      </c>
      <c r="AH40" s="84">
        <v>0.17</v>
      </c>
      <c r="AI40" s="84">
        <v>0.31</v>
      </c>
      <c r="AJ40" s="84">
        <v>0.36</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50</v>
      </c>
      <c r="C50" s="12">
        <v>0</v>
      </c>
      <c r="D50" s="4">
        <v>1</v>
      </c>
      <c r="E50" s="4">
        <v>2</v>
      </c>
      <c r="F50" s="4">
        <v>3</v>
      </c>
      <c r="G50" s="4">
        <v>4</v>
      </c>
      <c r="H50" s="4">
        <v>5</v>
      </c>
      <c r="I50" s="4">
        <v>6</v>
      </c>
      <c r="J50" s="1"/>
      <c r="K50" s="1"/>
      <c r="L50" s="14" t="s">
        <v>50</v>
      </c>
      <c r="M50" s="4">
        <v>0</v>
      </c>
      <c r="N50" s="4">
        <v>1</v>
      </c>
      <c r="O50" s="4">
        <v>2</v>
      </c>
      <c r="P50" s="4">
        <v>3</v>
      </c>
      <c r="Q50" s="4">
        <v>4</v>
      </c>
      <c r="R50" s="4">
        <v>5</v>
      </c>
      <c r="S50" s="4">
        <v>6</v>
      </c>
      <c r="T50" s="1"/>
      <c r="U50" s="1"/>
      <c r="V50" s="14" t="s">
        <v>50</v>
      </c>
      <c r="W50" s="4">
        <v>0</v>
      </c>
      <c r="X50" s="4">
        <v>1</v>
      </c>
      <c r="Y50" s="4">
        <v>2</v>
      </c>
      <c r="Z50" s="4">
        <v>3</v>
      </c>
      <c r="AA50" s="4">
        <v>4</v>
      </c>
      <c r="AB50" s="4">
        <v>5</v>
      </c>
      <c r="AC50" s="4">
        <v>6</v>
      </c>
      <c r="AD50" s="1"/>
      <c r="AE50" s="1"/>
      <c r="AF50" s="14" t="s">
        <v>50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3.03</v>
      </c>
      <c r="S51" s="82">
        <v>32.049999999999997</v>
      </c>
      <c r="T51" s="1"/>
      <c r="U51" s="140" t="s">
        <v>103</v>
      </c>
      <c r="V51" s="5">
        <v>1</v>
      </c>
      <c r="W51" s="82">
        <v>0</v>
      </c>
      <c r="X51" s="82">
        <v>0.06</v>
      </c>
      <c r="Y51" s="82">
        <v>0.13</v>
      </c>
      <c r="Z51" s="82">
        <v>0.35</v>
      </c>
      <c r="AA51" s="82">
        <v>1.54</v>
      </c>
      <c r="AB51" s="82">
        <v>3.03</v>
      </c>
      <c r="AC51" s="82">
        <v>32.049999999999997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3.47</v>
      </c>
      <c r="S52" s="83">
        <v>23.79</v>
      </c>
      <c r="T52" s="1"/>
      <c r="U52" s="1"/>
      <c r="V52" s="7">
        <v>2</v>
      </c>
      <c r="W52" s="83">
        <v>0</v>
      </c>
      <c r="X52" s="83">
        <v>0.06</v>
      </c>
      <c r="Y52" s="83">
        <v>0.13</v>
      </c>
      <c r="Z52" s="83">
        <v>0.35</v>
      </c>
      <c r="AA52" s="83">
        <v>1.54</v>
      </c>
      <c r="AB52" s="83">
        <v>3.47</v>
      </c>
      <c r="AC52" s="83">
        <v>23.79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3.63</v>
      </c>
      <c r="S53" s="83">
        <v>17.88</v>
      </c>
      <c r="T53" s="1"/>
      <c r="U53" s="1"/>
      <c r="V53" s="7">
        <v>3</v>
      </c>
      <c r="W53" s="83">
        <v>0.01</v>
      </c>
      <c r="X53" s="83">
        <v>0.06</v>
      </c>
      <c r="Y53" s="83">
        <v>0.15</v>
      </c>
      <c r="Z53" s="83">
        <v>0.39</v>
      </c>
      <c r="AA53" s="83">
        <v>1.48</v>
      </c>
      <c r="AB53" s="83">
        <v>3.63</v>
      </c>
      <c r="AC53" s="83">
        <v>17.88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3.64</v>
      </c>
      <c r="S54" s="83">
        <v>13.77</v>
      </c>
      <c r="T54" s="1"/>
      <c r="U54" s="1"/>
      <c r="V54" s="7">
        <v>4</v>
      </c>
      <c r="W54" s="83">
        <v>0.01</v>
      </c>
      <c r="X54" s="83">
        <v>7.0000000000000007E-2</v>
      </c>
      <c r="Y54" s="83">
        <v>0.17</v>
      </c>
      <c r="Z54" s="83">
        <v>0.42</v>
      </c>
      <c r="AA54" s="83">
        <v>1.45</v>
      </c>
      <c r="AB54" s="83">
        <v>3.64</v>
      </c>
      <c r="AC54" s="83">
        <v>13.77</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0.92</v>
      </c>
      <c r="R55" s="83">
        <v>3.55</v>
      </c>
      <c r="S55" s="83">
        <v>10.87</v>
      </c>
      <c r="T55" s="1"/>
      <c r="U55" s="1"/>
      <c r="V55" s="7">
        <v>5</v>
      </c>
      <c r="W55" s="83">
        <v>0.01</v>
      </c>
      <c r="X55" s="83">
        <v>0.08</v>
      </c>
      <c r="Y55" s="83">
        <v>0.19</v>
      </c>
      <c r="Z55" s="83">
        <v>0.43</v>
      </c>
      <c r="AA55" s="83">
        <v>1.44</v>
      </c>
      <c r="AB55" s="83">
        <v>3.55</v>
      </c>
      <c r="AC55" s="83">
        <v>10.87</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0.98</v>
      </c>
      <c r="R56" s="83">
        <v>3.42</v>
      </c>
      <c r="S56" s="83">
        <v>8.7899999999999991</v>
      </c>
      <c r="T56" s="1"/>
      <c r="U56" s="1"/>
      <c r="V56" s="7">
        <v>6</v>
      </c>
      <c r="W56" s="83">
        <v>0.02</v>
      </c>
      <c r="X56" s="83">
        <v>0.1</v>
      </c>
      <c r="Y56" s="83">
        <v>0.21</v>
      </c>
      <c r="Z56" s="83">
        <v>0.46</v>
      </c>
      <c r="AA56" s="83">
        <v>1.43</v>
      </c>
      <c r="AB56" s="83">
        <v>3.42</v>
      </c>
      <c r="AC56" s="83">
        <v>8.7899999999999991</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3.25</v>
      </c>
      <c r="S57" s="83">
        <v>7.25</v>
      </c>
      <c r="T57" s="1"/>
      <c r="U57" s="1"/>
      <c r="V57" s="7">
        <v>7</v>
      </c>
      <c r="W57" s="83">
        <v>0.02</v>
      </c>
      <c r="X57" s="83">
        <v>0.11</v>
      </c>
      <c r="Y57" s="83">
        <v>0.22</v>
      </c>
      <c r="Z57" s="83">
        <v>0.47</v>
      </c>
      <c r="AA57" s="83">
        <v>1.43</v>
      </c>
      <c r="AB57" s="83">
        <v>3.25</v>
      </c>
      <c r="AC57" s="83">
        <v>7.25</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1.07</v>
      </c>
      <c r="R58" s="83">
        <v>3.08</v>
      </c>
      <c r="S58" s="83">
        <v>6.08</v>
      </c>
      <c r="T58" s="1"/>
      <c r="U58" s="1"/>
      <c r="V58" s="7">
        <v>8</v>
      </c>
      <c r="W58" s="83">
        <v>0.02</v>
      </c>
      <c r="X58" s="83">
        <v>0.11</v>
      </c>
      <c r="Y58" s="83">
        <v>0.23</v>
      </c>
      <c r="Z58" s="83">
        <v>0.49</v>
      </c>
      <c r="AA58" s="83">
        <v>1.42</v>
      </c>
      <c r="AB58" s="83">
        <v>3.08</v>
      </c>
      <c r="AC58" s="83">
        <v>6.08</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1.0900000000000001</v>
      </c>
      <c r="R59" s="83">
        <v>2.9</v>
      </c>
      <c r="S59" s="83">
        <v>5.16</v>
      </c>
      <c r="T59" s="1"/>
      <c r="U59" s="1"/>
      <c r="V59" s="7">
        <v>9</v>
      </c>
      <c r="W59" s="83">
        <v>0.03</v>
      </c>
      <c r="X59" s="83">
        <v>0.11</v>
      </c>
      <c r="Y59" s="83">
        <v>0.25</v>
      </c>
      <c r="Z59" s="83">
        <v>0.51</v>
      </c>
      <c r="AA59" s="83">
        <v>1.41</v>
      </c>
      <c r="AB59" s="83">
        <v>2.9</v>
      </c>
      <c r="AC59" s="83">
        <v>5.16</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1.1100000000000001</v>
      </c>
      <c r="R60" s="83">
        <v>2.73</v>
      </c>
      <c r="S60" s="83">
        <v>4.4400000000000004</v>
      </c>
      <c r="T60" s="1"/>
      <c r="U60" s="1"/>
      <c r="V60" s="7">
        <v>10</v>
      </c>
      <c r="W60" s="83">
        <v>0.04</v>
      </c>
      <c r="X60" s="83">
        <v>0.12</v>
      </c>
      <c r="Y60" s="83">
        <v>0.26</v>
      </c>
      <c r="Z60" s="83">
        <v>0.52</v>
      </c>
      <c r="AA60" s="83">
        <v>1.41</v>
      </c>
      <c r="AB60" s="83">
        <v>2.73</v>
      </c>
      <c r="AC60" s="83">
        <v>4.4400000000000004</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1.1100000000000001</v>
      </c>
      <c r="R61" s="83">
        <v>2.56</v>
      </c>
      <c r="S61" s="83">
        <v>3.85</v>
      </c>
      <c r="T61" s="1"/>
      <c r="U61" s="1"/>
      <c r="V61" s="7">
        <v>11</v>
      </c>
      <c r="W61" s="83">
        <v>0.04</v>
      </c>
      <c r="X61" s="83">
        <v>0.12</v>
      </c>
      <c r="Y61" s="83">
        <v>0.28999999999999998</v>
      </c>
      <c r="Z61" s="83">
        <v>0.53</v>
      </c>
      <c r="AA61" s="83">
        <v>1.4</v>
      </c>
      <c r="AB61" s="83">
        <v>2.56</v>
      </c>
      <c r="AC61" s="83">
        <v>3.85</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1.1100000000000001</v>
      </c>
      <c r="R62" s="83">
        <v>2.4</v>
      </c>
      <c r="S62" s="83">
        <v>3.36</v>
      </c>
      <c r="T62" s="1"/>
      <c r="U62" s="1"/>
      <c r="V62" s="7">
        <v>12</v>
      </c>
      <c r="W62" s="83">
        <v>0.04</v>
      </c>
      <c r="X62" s="83">
        <v>0.12</v>
      </c>
      <c r="Y62" s="83">
        <v>0.31</v>
      </c>
      <c r="Z62" s="83">
        <v>0.53</v>
      </c>
      <c r="AA62" s="83">
        <v>1.4</v>
      </c>
      <c r="AB62" s="83">
        <v>2.4</v>
      </c>
      <c r="AC62" s="83">
        <v>3.36</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1.1000000000000001</v>
      </c>
      <c r="R63" s="83">
        <v>2.25</v>
      </c>
      <c r="S63" s="83">
        <v>2.96</v>
      </c>
      <c r="T63" s="1"/>
      <c r="U63" s="1"/>
      <c r="V63" s="7">
        <v>13</v>
      </c>
      <c r="W63" s="83">
        <v>0.04</v>
      </c>
      <c r="X63" s="83">
        <v>0.12</v>
      </c>
      <c r="Y63" s="83">
        <v>0.34</v>
      </c>
      <c r="Z63" s="83">
        <v>0.53</v>
      </c>
      <c r="AA63" s="83">
        <v>1.4</v>
      </c>
      <c r="AB63" s="83">
        <v>2.35</v>
      </c>
      <c r="AC63" s="83">
        <v>2.96</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1.0900000000000001</v>
      </c>
      <c r="R64" s="83">
        <v>2.1</v>
      </c>
      <c r="S64" s="83">
        <v>2.62</v>
      </c>
      <c r="T64" s="1"/>
      <c r="U64" s="1"/>
      <c r="V64" s="7">
        <v>14</v>
      </c>
      <c r="W64" s="83">
        <v>0.04</v>
      </c>
      <c r="X64" s="83">
        <v>0.12</v>
      </c>
      <c r="Y64" s="83">
        <v>0.37</v>
      </c>
      <c r="Z64" s="83">
        <v>0.54</v>
      </c>
      <c r="AA64" s="83">
        <v>1.41</v>
      </c>
      <c r="AB64" s="83">
        <v>2.35</v>
      </c>
      <c r="AC64" s="83">
        <v>2.62</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1.07</v>
      </c>
      <c r="R65" s="83">
        <v>1.97</v>
      </c>
      <c r="S65" s="83">
        <v>2.33</v>
      </c>
      <c r="T65" s="1"/>
      <c r="U65" s="1"/>
      <c r="V65" s="7">
        <v>15</v>
      </c>
      <c r="W65" s="83">
        <v>0.06</v>
      </c>
      <c r="X65" s="83">
        <v>0.13</v>
      </c>
      <c r="Y65" s="83">
        <v>0.38</v>
      </c>
      <c r="Z65" s="83">
        <v>0.54</v>
      </c>
      <c r="AA65" s="83">
        <v>1.41</v>
      </c>
      <c r="AB65" s="83">
        <v>2.35</v>
      </c>
      <c r="AC65" s="83">
        <v>2.35</v>
      </c>
      <c r="AD65" s="1"/>
      <c r="AE65" s="1"/>
      <c r="AF65" s="7">
        <v>15</v>
      </c>
      <c r="AG65" s="83">
        <v>0.04</v>
      </c>
      <c r="AH65" s="83">
        <v>7.0000000000000007E-2</v>
      </c>
      <c r="AI65" s="83">
        <v>0.25</v>
      </c>
      <c r="AJ65" s="83">
        <v>0.12</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1.05</v>
      </c>
      <c r="R66" s="83">
        <v>1.84</v>
      </c>
      <c r="S66" s="83">
        <v>2.08</v>
      </c>
      <c r="T66" s="1"/>
      <c r="U66" s="1"/>
      <c r="V66" s="7">
        <v>16</v>
      </c>
      <c r="W66" s="83">
        <v>0.06</v>
      </c>
      <c r="X66" s="83">
        <v>0.13</v>
      </c>
      <c r="Y66" s="83">
        <v>0.41</v>
      </c>
      <c r="Z66" s="83">
        <v>0.54</v>
      </c>
      <c r="AA66" s="83">
        <v>1.41</v>
      </c>
      <c r="AB66" s="83">
        <v>2.36</v>
      </c>
      <c r="AC66" s="83">
        <v>2.36</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1.03</v>
      </c>
      <c r="R67" s="83">
        <v>1.72</v>
      </c>
      <c r="S67" s="83">
        <v>1.87</v>
      </c>
      <c r="T67" s="1"/>
      <c r="U67" s="1"/>
      <c r="V67" s="7">
        <v>17</v>
      </c>
      <c r="W67" s="83">
        <v>0.06</v>
      </c>
      <c r="X67" s="83">
        <v>0.14000000000000001</v>
      </c>
      <c r="Y67" s="83">
        <v>0.44</v>
      </c>
      <c r="Z67" s="83">
        <v>0.55000000000000004</v>
      </c>
      <c r="AA67" s="83">
        <v>1.42</v>
      </c>
      <c r="AB67" s="83">
        <v>2.36</v>
      </c>
      <c r="AC67" s="83">
        <v>2.36</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v>
      </c>
      <c r="R68" s="83">
        <v>1.61</v>
      </c>
      <c r="S68" s="83">
        <v>1.68</v>
      </c>
      <c r="T68" s="1"/>
      <c r="U68" s="1"/>
      <c r="V68" s="7">
        <v>18</v>
      </c>
      <c r="W68" s="83">
        <v>0.06</v>
      </c>
      <c r="X68" s="83">
        <v>0.15</v>
      </c>
      <c r="Y68" s="83">
        <v>0.46</v>
      </c>
      <c r="Z68" s="83">
        <v>0.55000000000000004</v>
      </c>
      <c r="AA68" s="83">
        <v>1.42</v>
      </c>
      <c r="AB68" s="83">
        <v>2.37</v>
      </c>
      <c r="AC68" s="83">
        <v>2.37</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0.37</v>
      </c>
      <c r="Q69" s="83">
        <v>0.98</v>
      </c>
      <c r="R69" s="83">
        <v>1.51</v>
      </c>
      <c r="S69" s="83">
        <v>1.52</v>
      </c>
      <c r="T69" s="1"/>
      <c r="U69" s="1"/>
      <c r="V69" s="7">
        <v>19</v>
      </c>
      <c r="W69" s="83">
        <v>7.0000000000000007E-2</v>
      </c>
      <c r="X69" s="83">
        <v>0.15</v>
      </c>
      <c r="Y69" s="83">
        <v>0.48</v>
      </c>
      <c r="Z69" s="83">
        <v>0.56000000000000005</v>
      </c>
      <c r="AA69" s="83">
        <v>1.43</v>
      </c>
      <c r="AB69" s="83">
        <v>2.37</v>
      </c>
      <c r="AC69" s="83">
        <v>2.37</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0.95</v>
      </c>
      <c r="R70" s="83">
        <v>1.42</v>
      </c>
      <c r="S70" s="83">
        <v>1.37</v>
      </c>
      <c r="T70" s="1"/>
      <c r="U70" s="1"/>
      <c r="V70" s="7">
        <v>20</v>
      </c>
      <c r="W70" s="83">
        <v>7.0000000000000007E-2</v>
      </c>
      <c r="X70" s="83">
        <v>0.17</v>
      </c>
      <c r="Y70" s="83">
        <v>0.5</v>
      </c>
      <c r="Z70" s="83">
        <v>0.56999999999999995</v>
      </c>
      <c r="AA70" s="83">
        <v>1.44</v>
      </c>
      <c r="AB70" s="83">
        <v>2.38</v>
      </c>
      <c r="AC70" s="83">
        <v>2.38</v>
      </c>
      <c r="AD70" s="1"/>
      <c r="AE70" s="1"/>
      <c r="AF70" s="7">
        <v>20</v>
      </c>
      <c r="AG70" s="83">
        <v>0.04</v>
      </c>
      <c r="AH70" s="83">
        <v>0.09</v>
      </c>
      <c r="AI70" s="83">
        <v>0.33</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0.37</v>
      </c>
      <c r="Q71" s="83">
        <v>0.92</v>
      </c>
      <c r="R71" s="83">
        <v>1.33</v>
      </c>
      <c r="S71" s="83">
        <v>1.24</v>
      </c>
      <c r="T71" s="1"/>
      <c r="U71" s="1"/>
      <c r="V71" s="7">
        <v>21</v>
      </c>
      <c r="W71" s="83">
        <v>7.0000000000000007E-2</v>
      </c>
      <c r="X71" s="83">
        <v>0.17</v>
      </c>
      <c r="Y71" s="83">
        <v>0.53</v>
      </c>
      <c r="Z71" s="83">
        <v>0.57999999999999996</v>
      </c>
      <c r="AA71" s="83">
        <v>1.44</v>
      </c>
      <c r="AB71" s="83">
        <v>2.39</v>
      </c>
      <c r="AC71" s="83">
        <v>2.39</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0.38</v>
      </c>
      <c r="Q72" s="83">
        <v>0.89</v>
      </c>
      <c r="R72" s="83">
        <v>1.24</v>
      </c>
      <c r="S72" s="83">
        <v>1.1299999999999999</v>
      </c>
      <c r="T72" s="1"/>
      <c r="U72" s="1"/>
      <c r="V72" s="7">
        <v>22</v>
      </c>
      <c r="W72" s="83">
        <v>0.08</v>
      </c>
      <c r="X72" s="83">
        <v>0.18</v>
      </c>
      <c r="Y72" s="83">
        <v>0.55000000000000004</v>
      </c>
      <c r="Z72" s="83">
        <v>0.61</v>
      </c>
      <c r="AA72" s="83">
        <v>1.45</v>
      </c>
      <c r="AB72" s="83">
        <v>2.4</v>
      </c>
      <c r="AC72" s="83">
        <v>2.4</v>
      </c>
      <c r="AD72" s="1"/>
      <c r="AE72" s="1"/>
      <c r="AF72" s="7">
        <v>22</v>
      </c>
      <c r="AG72" s="83">
        <v>0.04</v>
      </c>
      <c r="AH72" s="83">
        <v>0.09</v>
      </c>
      <c r="AI72" s="83">
        <v>0.37</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0.86</v>
      </c>
      <c r="R73" s="83">
        <v>1.17</v>
      </c>
      <c r="S73" s="83">
        <v>1.03</v>
      </c>
      <c r="T73" s="1"/>
      <c r="U73" s="1"/>
      <c r="V73" s="7">
        <v>23</v>
      </c>
      <c r="W73" s="83">
        <v>0.08</v>
      </c>
      <c r="X73" s="83">
        <v>0.19</v>
      </c>
      <c r="Y73" s="83">
        <v>0.57999999999999996</v>
      </c>
      <c r="Z73" s="83">
        <v>0.63</v>
      </c>
      <c r="AA73" s="83">
        <v>1.46</v>
      </c>
      <c r="AB73" s="83">
        <v>2.4</v>
      </c>
      <c r="AC73" s="83">
        <v>2.4</v>
      </c>
      <c r="AD73" s="1"/>
      <c r="AE73" s="1"/>
      <c r="AF73" s="7">
        <v>23</v>
      </c>
      <c r="AG73" s="83">
        <v>0.04</v>
      </c>
      <c r="AH73" s="83">
        <v>0.09</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0.83</v>
      </c>
      <c r="R74" s="83">
        <v>1.1000000000000001</v>
      </c>
      <c r="S74" s="83">
        <v>0.94</v>
      </c>
      <c r="T74" s="1"/>
      <c r="U74" s="1"/>
      <c r="V74" s="7">
        <v>24</v>
      </c>
      <c r="W74" s="83">
        <v>0.09</v>
      </c>
      <c r="X74" s="83">
        <v>0.2</v>
      </c>
      <c r="Y74" s="83">
        <v>0.61</v>
      </c>
      <c r="Z74" s="83">
        <v>0.65</v>
      </c>
      <c r="AA74" s="83">
        <v>1.46</v>
      </c>
      <c r="AB74" s="83">
        <v>2.41</v>
      </c>
      <c r="AC74" s="83">
        <v>2.41</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0.81</v>
      </c>
      <c r="R75" s="83">
        <v>1.03</v>
      </c>
      <c r="S75" s="83">
        <v>0.86</v>
      </c>
      <c r="T75" s="1"/>
      <c r="U75" s="1"/>
      <c r="V75" s="7">
        <v>25</v>
      </c>
      <c r="W75" s="83">
        <v>0.09</v>
      </c>
      <c r="X75" s="83">
        <v>0.21</v>
      </c>
      <c r="Y75" s="83">
        <v>0.62</v>
      </c>
      <c r="Z75" s="83">
        <v>0.66</v>
      </c>
      <c r="AA75" s="83">
        <v>1.46</v>
      </c>
      <c r="AB75" s="83">
        <v>2.41</v>
      </c>
      <c r="AC75" s="83">
        <v>2.41</v>
      </c>
      <c r="AD75" s="1"/>
      <c r="AE75" s="1"/>
      <c r="AF75" s="7">
        <v>25</v>
      </c>
      <c r="AG75" s="83">
        <v>0.04</v>
      </c>
      <c r="AH75" s="83">
        <v>0.1</v>
      </c>
      <c r="AI75" s="83">
        <v>0.42</v>
      </c>
      <c r="AJ75" s="83">
        <v>0.28000000000000003</v>
      </c>
      <c r="AK75" s="83">
        <v>0.56000000000000005</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0.78</v>
      </c>
      <c r="R76" s="83">
        <v>0.97</v>
      </c>
      <c r="S76" s="83">
        <v>0.79</v>
      </c>
      <c r="T76" s="1"/>
      <c r="U76" s="1"/>
      <c r="V76" s="7">
        <v>26</v>
      </c>
      <c r="W76" s="83">
        <v>0.09</v>
      </c>
      <c r="X76" s="83">
        <v>0.21</v>
      </c>
      <c r="Y76" s="83">
        <v>0.65</v>
      </c>
      <c r="Z76" s="83">
        <v>0.68</v>
      </c>
      <c r="AA76" s="83">
        <v>1.47</v>
      </c>
      <c r="AB76" s="83">
        <v>2.41</v>
      </c>
      <c r="AC76" s="83">
        <v>2.41</v>
      </c>
      <c r="AD76" s="1"/>
      <c r="AE76" s="1"/>
      <c r="AF76" s="7">
        <v>26</v>
      </c>
      <c r="AG76" s="83">
        <v>0.04</v>
      </c>
      <c r="AH76" s="83">
        <v>0.1</v>
      </c>
      <c r="AI76" s="83">
        <v>0.44</v>
      </c>
      <c r="AJ76" s="83">
        <v>0.3</v>
      </c>
      <c r="AK76" s="83">
        <v>0.6</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0.75</v>
      </c>
      <c r="R77" s="83">
        <v>0.91</v>
      </c>
      <c r="S77" s="83">
        <v>0.73</v>
      </c>
      <c r="T77" s="1"/>
      <c r="U77" s="1"/>
      <c r="V77" s="7">
        <v>27</v>
      </c>
      <c r="W77" s="83">
        <v>0.1</v>
      </c>
      <c r="X77" s="83">
        <v>0.23</v>
      </c>
      <c r="Y77" s="83">
        <v>0.67</v>
      </c>
      <c r="Z77" s="83">
        <v>0.7</v>
      </c>
      <c r="AA77" s="83">
        <v>1.47</v>
      </c>
      <c r="AB77" s="83">
        <v>2.42</v>
      </c>
      <c r="AC77" s="83">
        <v>2.42</v>
      </c>
      <c r="AD77" s="1"/>
      <c r="AE77" s="1"/>
      <c r="AF77" s="7">
        <v>27</v>
      </c>
      <c r="AG77" s="83">
        <v>0.04</v>
      </c>
      <c r="AH77" s="83">
        <v>0.11</v>
      </c>
      <c r="AI77" s="83">
        <v>0.46</v>
      </c>
      <c r="AJ77" s="83">
        <v>0.32</v>
      </c>
      <c r="AK77" s="83">
        <v>0.64</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0.72</v>
      </c>
      <c r="R78" s="83">
        <v>0.85</v>
      </c>
      <c r="S78" s="83">
        <v>0.67</v>
      </c>
      <c r="T78" s="1"/>
      <c r="U78" s="1"/>
      <c r="V78" s="7">
        <v>28</v>
      </c>
      <c r="W78" s="83">
        <v>0.1</v>
      </c>
      <c r="X78" s="83">
        <v>0.23</v>
      </c>
      <c r="Y78" s="83">
        <v>0.7</v>
      </c>
      <c r="Z78" s="83">
        <v>0.72</v>
      </c>
      <c r="AA78" s="83">
        <v>1.47</v>
      </c>
      <c r="AB78" s="83">
        <v>2.42</v>
      </c>
      <c r="AC78" s="83">
        <v>2.42</v>
      </c>
      <c r="AD78" s="1"/>
      <c r="AE78" s="1"/>
      <c r="AF78" s="7">
        <v>28</v>
      </c>
      <c r="AG78" s="83">
        <v>0.04</v>
      </c>
      <c r="AH78" s="83">
        <v>0.11</v>
      </c>
      <c r="AI78" s="83">
        <v>0.48</v>
      </c>
      <c r="AJ78" s="83">
        <v>0.34</v>
      </c>
      <c r="AK78" s="83">
        <v>0.68</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v>
      </c>
      <c r="S79" s="83">
        <v>0.62</v>
      </c>
      <c r="T79" s="1"/>
      <c r="U79" s="1"/>
      <c r="V79" s="7">
        <v>29</v>
      </c>
      <c r="W79" s="83">
        <v>0.11</v>
      </c>
      <c r="X79" s="83">
        <v>0.24</v>
      </c>
      <c r="Y79" s="83">
        <v>0.72</v>
      </c>
      <c r="Z79" s="83">
        <v>0.75</v>
      </c>
      <c r="AA79" s="83">
        <v>1.48</v>
      </c>
      <c r="AB79" s="83">
        <v>2.42</v>
      </c>
      <c r="AC79" s="83">
        <v>2.42</v>
      </c>
      <c r="AD79" s="1"/>
      <c r="AE79" s="1"/>
      <c r="AF79" s="7">
        <v>29</v>
      </c>
      <c r="AG79" s="83">
        <v>0.04</v>
      </c>
      <c r="AH79" s="83">
        <v>0.11</v>
      </c>
      <c r="AI79" s="83">
        <v>0.5</v>
      </c>
      <c r="AJ79" s="83">
        <v>0.37</v>
      </c>
      <c r="AK79" s="83">
        <v>0.72</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0.38</v>
      </c>
      <c r="Q80" s="84">
        <v>0.67</v>
      </c>
      <c r="R80" s="84">
        <v>0.76</v>
      </c>
      <c r="S80" s="84">
        <v>0.56999999999999995</v>
      </c>
      <c r="T80" s="1"/>
      <c r="U80" s="1"/>
      <c r="V80" s="9">
        <v>30</v>
      </c>
      <c r="W80" s="84">
        <v>0.11</v>
      </c>
      <c r="X80" s="84">
        <v>0.25</v>
      </c>
      <c r="Y80" s="84">
        <v>0.74</v>
      </c>
      <c r="Z80" s="84">
        <v>0.77</v>
      </c>
      <c r="AA80" s="84">
        <v>1.48</v>
      </c>
      <c r="AB80" s="84">
        <v>2.42</v>
      </c>
      <c r="AC80" s="84">
        <v>2.42</v>
      </c>
      <c r="AD80" s="1"/>
      <c r="AE80" s="1"/>
      <c r="AF80" s="9">
        <v>30</v>
      </c>
      <c r="AG80" s="84">
        <v>0.04</v>
      </c>
      <c r="AH80" s="84">
        <v>0.12</v>
      </c>
      <c r="AI80" s="84">
        <v>0.52</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6</v>
      </c>
      <c r="C10" s="12">
        <v>0</v>
      </c>
      <c r="D10" s="4">
        <v>1</v>
      </c>
      <c r="E10" s="4">
        <v>2</v>
      </c>
      <c r="F10" s="4">
        <v>3</v>
      </c>
      <c r="G10" s="4">
        <v>4</v>
      </c>
      <c r="H10" s="4">
        <v>5</v>
      </c>
      <c r="I10" s="4">
        <v>6</v>
      </c>
      <c r="J10" s="1"/>
      <c r="K10" s="1"/>
      <c r="L10" s="14" t="s">
        <v>6</v>
      </c>
      <c r="M10" s="4">
        <v>0</v>
      </c>
      <c r="N10" s="4">
        <v>1</v>
      </c>
      <c r="O10" s="4">
        <v>2</v>
      </c>
      <c r="P10" s="4">
        <v>3</v>
      </c>
      <c r="Q10" s="4">
        <v>4</v>
      </c>
      <c r="R10" s="4">
        <v>5</v>
      </c>
      <c r="S10" s="4">
        <v>6</v>
      </c>
      <c r="T10" s="1"/>
      <c r="U10" s="1"/>
      <c r="V10" s="14" t="s">
        <v>6</v>
      </c>
      <c r="W10" s="4">
        <v>0</v>
      </c>
      <c r="X10" s="4">
        <v>1</v>
      </c>
      <c r="Y10" s="4">
        <v>2</v>
      </c>
      <c r="Z10" s="4">
        <v>3</v>
      </c>
      <c r="AA10" s="4">
        <v>4</v>
      </c>
      <c r="AB10" s="4">
        <v>5</v>
      </c>
      <c r="AC10" s="4">
        <v>6</v>
      </c>
      <c r="AD10" s="1"/>
      <c r="AE10" s="1"/>
      <c r="AF10" s="14" t="s">
        <v>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2.38</v>
      </c>
      <c r="S11" s="82">
        <v>12.19</v>
      </c>
      <c r="T11" s="1"/>
      <c r="U11" s="141" t="s">
        <v>103</v>
      </c>
      <c r="V11" s="5">
        <v>1</v>
      </c>
      <c r="W11" s="82">
        <v>0.17</v>
      </c>
      <c r="X11" s="82">
        <v>0.31</v>
      </c>
      <c r="Y11" s="82">
        <v>0.55000000000000004</v>
      </c>
      <c r="Z11" s="82">
        <v>1.27</v>
      </c>
      <c r="AA11" s="82">
        <v>2.4</v>
      </c>
      <c r="AB11" s="82">
        <v>5.51</v>
      </c>
      <c r="AC11" s="82">
        <v>12.19</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2.36</v>
      </c>
      <c r="S12" s="83">
        <v>9.81</v>
      </c>
      <c r="T12" s="1"/>
      <c r="U12" s="1"/>
      <c r="V12" s="7">
        <v>2</v>
      </c>
      <c r="W12" s="83">
        <v>0.21</v>
      </c>
      <c r="X12" s="83">
        <v>0.35</v>
      </c>
      <c r="Y12" s="83">
        <v>0.59</v>
      </c>
      <c r="Z12" s="83">
        <v>1.31</v>
      </c>
      <c r="AA12" s="83">
        <v>2.44</v>
      </c>
      <c r="AB12" s="83">
        <v>5.55</v>
      </c>
      <c r="AC12" s="83">
        <v>9.81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2.31</v>
      </c>
      <c r="S13" s="83">
        <v>8</v>
      </c>
      <c r="T13" s="1"/>
      <c r="U13" s="1"/>
      <c r="V13" s="7">
        <v>3</v>
      </c>
      <c r="W13" s="83">
        <v>0.25</v>
      </c>
      <c r="X13" s="83">
        <v>0.4</v>
      </c>
      <c r="Y13" s="83">
        <v>0.63</v>
      </c>
      <c r="Z13" s="83">
        <v>1.28</v>
      </c>
      <c r="AA13" s="83">
        <v>2.44</v>
      </c>
      <c r="AB13" s="83">
        <v>5.54</v>
      </c>
      <c r="AC13" s="83">
        <v>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2.23</v>
      </c>
      <c r="S14" s="83">
        <v>6.63</v>
      </c>
      <c r="T14" s="1"/>
      <c r="U14" s="1"/>
      <c r="V14" s="7">
        <v>4</v>
      </c>
      <c r="W14" s="83">
        <v>0.28999999999999998</v>
      </c>
      <c r="X14" s="83">
        <v>0.44</v>
      </c>
      <c r="Y14" s="83">
        <v>0.68</v>
      </c>
      <c r="Z14" s="83">
        <v>1.32</v>
      </c>
      <c r="AA14" s="83">
        <v>2.4500000000000002</v>
      </c>
      <c r="AB14" s="83">
        <v>5.56</v>
      </c>
      <c r="AC14" s="83">
        <v>6.63</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2.14</v>
      </c>
      <c r="S15" s="83">
        <v>5.57</v>
      </c>
      <c r="T15" s="1"/>
      <c r="U15" s="1"/>
      <c r="V15" s="7">
        <v>5</v>
      </c>
      <c r="W15" s="83">
        <v>0.31</v>
      </c>
      <c r="X15" s="83">
        <v>0.48</v>
      </c>
      <c r="Y15" s="83">
        <v>0.74</v>
      </c>
      <c r="Z15" s="83">
        <v>1.37</v>
      </c>
      <c r="AA15" s="83">
        <v>2.46</v>
      </c>
      <c r="AB15" s="83">
        <v>5.57</v>
      </c>
      <c r="AC15" s="83">
        <v>5.57</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0.85</v>
      </c>
      <c r="R16" s="83">
        <v>2.04</v>
      </c>
      <c r="S16" s="83">
        <v>4.75</v>
      </c>
      <c r="T16" s="1"/>
      <c r="U16" s="1"/>
      <c r="V16" s="7">
        <v>6</v>
      </c>
      <c r="W16" s="83">
        <v>0.3</v>
      </c>
      <c r="X16" s="83">
        <v>0.48</v>
      </c>
      <c r="Y16" s="83">
        <v>0.75</v>
      </c>
      <c r="Z16" s="83">
        <v>1.39</v>
      </c>
      <c r="AA16" s="83">
        <v>2.44</v>
      </c>
      <c r="AB16" s="83">
        <v>5.55</v>
      </c>
      <c r="AC16" s="83">
        <v>5.55</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0.85</v>
      </c>
      <c r="R17" s="83">
        <v>1.94</v>
      </c>
      <c r="S17" s="83">
        <v>4.1100000000000003</v>
      </c>
      <c r="T17" s="1"/>
      <c r="U17" s="1"/>
      <c r="V17" s="7">
        <v>7</v>
      </c>
      <c r="W17" s="83">
        <v>0.35</v>
      </c>
      <c r="X17" s="83">
        <v>0.54</v>
      </c>
      <c r="Y17" s="83">
        <v>0.81</v>
      </c>
      <c r="Z17" s="83">
        <v>1.45</v>
      </c>
      <c r="AA17" s="83">
        <v>2.4700000000000002</v>
      </c>
      <c r="AB17" s="83">
        <v>5.59</v>
      </c>
      <c r="AC17" s="83">
        <v>5.59</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0.85</v>
      </c>
      <c r="R18" s="83">
        <v>1.85</v>
      </c>
      <c r="S18" s="83">
        <v>3.58</v>
      </c>
      <c r="T18" s="1"/>
      <c r="U18" s="1"/>
      <c r="V18" s="7">
        <v>8</v>
      </c>
      <c r="W18" s="83">
        <v>0.34</v>
      </c>
      <c r="X18" s="83">
        <v>0.54</v>
      </c>
      <c r="Y18" s="83">
        <v>0.79</v>
      </c>
      <c r="Z18" s="83">
        <v>1.43</v>
      </c>
      <c r="AA18" s="83">
        <v>2.46</v>
      </c>
      <c r="AB18" s="83">
        <v>5.57</v>
      </c>
      <c r="AC18" s="83">
        <v>5.57</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1.75</v>
      </c>
      <c r="S19" s="83">
        <v>3.16</v>
      </c>
      <c r="T19" s="1"/>
      <c r="U19" s="1"/>
      <c r="V19" s="7">
        <v>9</v>
      </c>
      <c r="W19" s="83">
        <v>0.35</v>
      </c>
      <c r="X19" s="83">
        <v>0.55000000000000004</v>
      </c>
      <c r="Y19" s="83">
        <v>0.8</v>
      </c>
      <c r="Z19" s="83">
        <v>1.43</v>
      </c>
      <c r="AA19" s="83">
        <v>2.4700000000000002</v>
      </c>
      <c r="AB19" s="83">
        <v>5.58</v>
      </c>
      <c r="AC19" s="83">
        <v>5.58</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0.83</v>
      </c>
      <c r="R20" s="83">
        <v>1.66</v>
      </c>
      <c r="S20" s="83">
        <v>2.8</v>
      </c>
      <c r="T20" s="1"/>
      <c r="U20" s="1"/>
      <c r="V20" s="7">
        <v>10</v>
      </c>
      <c r="W20" s="83">
        <v>0.37</v>
      </c>
      <c r="X20" s="83">
        <v>0.57999999999999996</v>
      </c>
      <c r="Y20" s="83">
        <v>0.82</v>
      </c>
      <c r="Z20" s="83">
        <v>1.44</v>
      </c>
      <c r="AA20" s="83">
        <v>2.48</v>
      </c>
      <c r="AB20" s="83">
        <v>5.59</v>
      </c>
      <c r="AC20" s="83">
        <v>5.59</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1.57</v>
      </c>
      <c r="S21" s="83">
        <v>2.5099999999999998</v>
      </c>
      <c r="T21" s="1"/>
      <c r="U21" s="1"/>
      <c r="V21" s="7">
        <v>11</v>
      </c>
      <c r="W21" s="83">
        <v>0.38</v>
      </c>
      <c r="X21" s="83">
        <v>0.6</v>
      </c>
      <c r="Y21" s="83">
        <v>0.83</v>
      </c>
      <c r="Z21" s="83">
        <v>1.45</v>
      </c>
      <c r="AA21" s="83">
        <v>2.4900000000000002</v>
      </c>
      <c r="AB21" s="83">
        <v>5.6</v>
      </c>
      <c r="AC21" s="83">
        <v>5.6</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0.79</v>
      </c>
      <c r="R22" s="83">
        <v>1.49</v>
      </c>
      <c r="S22" s="83">
        <v>2.25</v>
      </c>
      <c r="T22" s="1"/>
      <c r="U22" s="1"/>
      <c r="V22" s="7">
        <v>12</v>
      </c>
      <c r="W22" s="83">
        <v>0.39</v>
      </c>
      <c r="X22" s="83">
        <v>0.61</v>
      </c>
      <c r="Y22" s="83">
        <v>0.84</v>
      </c>
      <c r="Z22" s="83">
        <v>1.46</v>
      </c>
      <c r="AA22" s="83">
        <v>2.5</v>
      </c>
      <c r="AB22" s="83">
        <v>5.61</v>
      </c>
      <c r="AC22" s="83">
        <v>5.61</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1.41</v>
      </c>
      <c r="S23" s="83">
        <v>2.04</v>
      </c>
      <c r="T23" s="1"/>
      <c r="U23" s="1"/>
      <c r="V23" s="7">
        <v>13</v>
      </c>
      <c r="W23" s="83">
        <v>0.4</v>
      </c>
      <c r="X23" s="83">
        <v>0.62</v>
      </c>
      <c r="Y23" s="83">
        <v>0.84</v>
      </c>
      <c r="Z23" s="83">
        <v>1.46</v>
      </c>
      <c r="AA23" s="83">
        <v>2.5</v>
      </c>
      <c r="AB23" s="83">
        <v>5.61</v>
      </c>
      <c r="AC23" s="83">
        <v>5.61</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1.33</v>
      </c>
      <c r="S24" s="83">
        <v>1.85</v>
      </c>
      <c r="T24" s="1"/>
      <c r="U24" s="1"/>
      <c r="V24" s="7">
        <v>14</v>
      </c>
      <c r="W24" s="83">
        <v>0.4</v>
      </c>
      <c r="X24" s="83">
        <v>0.63</v>
      </c>
      <c r="Y24" s="83">
        <v>0.84</v>
      </c>
      <c r="Z24" s="83">
        <v>1.47</v>
      </c>
      <c r="AA24" s="83">
        <v>2.5</v>
      </c>
      <c r="AB24" s="83">
        <v>5.62</v>
      </c>
      <c r="AC24" s="83">
        <v>5.62</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0.74</v>
      </c>
      <c r="R25" s="83">
        <v>1.26</v>
      </c>
      <c r="S25" s="83">
        <v>1.68</v>
      </c>
      <c r="T25" s="1"/>
      <c r="U25" s="1"/>
      <c r="V25" s="7">
        <v>15</v>
      </c>
      <c r="W25" s="83">
        <v>0.41</v>
      </c>
      <c r="X25" s="83">
        <v>0.63</v>
      </c>
      <c r="Y25" s="83">
        <v>0.84</v>
      </c>
      <c r="Z25" s="83">
        <v>1.47</v>
      </c>
      <c r="AA25" s="83">
        <v>2.5099999999999998</v>
      </c>
      <c r="AB25" s="83">
        <v>5.62</v>
      </c>
      <c r="AC25" s="83">
        <v>5.62</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0.71</v>
      </c>
      <c r="R26" s="83">
        <v>1.19</v>
      </c>
      <c r="S26" s="83">
        <v>1.54</v>
      </c>
      <c r="T26" s="1"/>
      <c r="U26" s="1"/>
      <c r="V26" s="7">
        <v>16</v>
      </c>
      <c r="W26" s="83">
        <v>0.4</v>
      </c>
      <c r="X26" s="83">
        <v>0.62</v>
      </c>
      <c r="Y26" s="83">
        <v>0.84</v>
      </c>
      <c r="Z26" s="83">
        <v>1.46</v>
      </c>
      <c r="AA26" s="83">
        <v>2.5</v>
      </c>
      <c r="AB26" s="83">
        <v>5.61</v>
      </c>
      <c r="AC26" s="83">
        <v>5.61</v>
      </c>
      <c r="AD26" s="1"/>
      <c r="AE26" s="1"/>
      <c r="AF26" s="7">
        <v>16</v>
      </c>
      <c r="AG26" s="83">
        <v>0.08</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1.1299999999999999</v>
      </c>
      <c r="S27" s="83">
        <v>1.41</v>
      </c>
      <c r="T27" s="1"/>
      <c r="U27" s="1"/>
      <c r="V27" s="7">
        <v>17</v>
      </c>
      <c r="W27" s="83">
        <v>0.4</v>
      </c>
      <c r="X27" s="83">
        <v>0.62</v>
      </c>
      <c r="Y27" s="83">
        <v>0.84</v>
      </c>
      <c r="Z27" s="83">
        <v>1.46</v>
      </c>
      <c r="AA27" s="83">
        <v>2.5</v>
      </c>
      <c r="AB27" s="83">
        <v>5.61</v>
      </c>
      <c r="AC27" s="83">
        <v>5.61</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1.07</v>
      </c>
      <c r="S28" s="83">
        <v>1.3</v>
      </c>
      <c r="T28" s="1"/>
      <c r="U28" s="1"/>
      <c r="V28" s="7">
        <v>18</v>
      </c>
      <c r="W28" s="83">
        <v>0.39</v>
      </c>
      <c r="X28" s="83">
        <v>0.62</v>
      </c>
      <c r="Y28" s="83">
        <v>0.83</v>
      </c>
      <c r="Z28" s="83">
        <v>1.46</v>
      </c>
      <c r="AA28" s="83">
        <v>2.5</v>
      </c>
      <c r="AB28" s="83">
        <v>5.61</v>
      </c>
      <c r="AC28" s="83">
        <v>5.61</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1.19</v>
      </c>
      <c r="T29" s="1"/>
      <c r="U29" s="1"/>
      <c r="V29" s="7">
        <v>19</v>
      </c>
      <c r="W29" s="83">
        <v>0.39</v>
      </c>
      <c r="X29" s="83">
        <v>0.61</v>
      </c>
      <c r="Y29" s="83">
        <v>0.83</v>
      </c>
      <c r="Z29" s="83">
        <v>1.45</v>
      </c>
      <c r="AA29" s="83">
        <v>2.4900000000000002</v>
      </c>
      <c r="AB29" s="83">
        <v>5.6</v>
      </c>
      <c r="AC29" s="83">
        <v>5.6</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0.96</v>
      </c>
      <c r="S30" s="83">
        <v>1.1000000000000001</v>
      </c>
      <c r="T30" s="1"/>
      <c r="U30" s="1"/>
      <c r="V30" s="7">
        <v>20</v>
      </c>
      <c r="W30" s="83">
        <v>0.39</v>
      </c>
      <c r="X30" s="83">
        <v>0.61</v>
      </c>
      <c r="Y30" s="83">
        <v>0.83</v>
      </c>
      <c r="Z30" s="83">
        <v>1.45</v>
      </c>
      <c r="AA30" s="83">
        <v>2.4900000000000002</v>
      </c>
      <c r="AB30" s="83">
        <v>5.6</v>
      </c>
      <c r="AC30" s="83">
        <v>5.6</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0.91</v>
      </c>
      <c r="S31" s="83">
        <v>1.02</v>
      </c>
      <c r="T31" s="1"/>
      <c r="U31" s="1"/>
      <c r="V31" s="7">
        <v>21</v>
      </c>
      <c r="W31" s="83">
        <v>0.39</v>
      </c>
      <c r="X31" s="83">
        <v>0.61</v>
      </c>
      <c r="Y31" s="83">
        <v>0.83</v>
      </c>
      <c r="Z31" s="83">
        <v>1.45</v>
      </c>
      <c r="AA31" s="83">
        <v>2.4900000000000002</v>
      </c>
      <c r="AB31" s="83">
        <v>5.6</v>
      </c>
      <c r="AC31" s="83">
        <v>5.6</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0.94</v>
      </c>
      <c r="T32" s="1"/>
      <c r="U32" s="1"/>
      <c r="V32" s="7">
        <v>22</v>
      </c>
      <c r="W32" s="83">
        <v>0.39</v>
      </c>
      <c r="X32" s="83">
        <v>0.61</v>
      </c>
      <c r="Y32" s="83">
        <v>0.83</v>
      </c>
      <c r="Z32" s="83">
        <v>1.45</v>
      </c>
      <c r="AA32" s="83">
        <v>2.4900000000000002</v>
      </c>
      <c r="AB32" s="83">
        <v>5.6</v>
      </c>
      <c r="AC32" s="83">
        <v>5.6</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0.88</v>
      </c>
      <c r="T33" s="1"/>
      <c r="U33" s="1"/>
      <c r="V33" s="7">
        <v>23</v>
      </c>
      <c r="W33" s="83">
        <v>0.39</v>
      </c>
      <c r="X33" s="83">
        <v>0.61</v>
      </c>
      <c r="Y33" s="83">
        <v>0.82</v>
      </c>
      <c r="Z33" s="83">
        <v>1.45</v>
      </c>
      <c r="AA33" s="83">
        <v>2.4900000000000002</v>
      </c>
      <c r="AB33" s="83">
        <v>5.6</v>
      </c>
      <c r="AC33" s="83">
        <v>5.6</v>
      </c>
      <c r="AD33" s="1"/>
      <c r="AE33" s="1"/>
      <c r="AF33" s="7">
        <v>23</v>
      </c>
      <c r="AG33" s="83">
        <v>0.11</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0.82</v>
      </c>
      <c r="T34" s="1"/>
      <c r="U34" s="1"/>
      <c r="V34" s="7">
        <v>24</v>
      </c>
      <c r="W34" s="83">
        <v>0.38</v>
      </c>
      <c r="X34" s="83">
        <v>0.6</v>
      </c>
      <c r="Y34" s="83">
        <v>0.82</v>
      </c>
      <c r="Z34" s="83">
        <v>1.44</v>
      </c>
      <c r="AA34" s="83">
        <v>2.48</v>
      </c>
      <c r="AB34" s="83">
        <v>5.59</v>
      </c>
      <c r="AC34" s="83">
        <v>5.59</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0.38</v>
      </c>
      <c r="X35" s="83">
        <v>0.6</v>
      </c>
      <c r="Y35" s="83">
        <v>0.81</v>
      </c>
      <c r="Z35" s="83">
        <v>1.44</v>
      </c>
      <c r="AA35" s="83">
        <v>2.48</v>
      </c>
      <c r="AB35" s="83">
        <v>5.59</v>
      </c>
      <c r="AC35" s="83">
        <v>5.59</v>
      </c>
      <c r="AD35" s="1"/>
      <c r="AE35" s="1"/>
      <c r="AF35" s="7">
        <v>25</v>
      </c>
      <c r="AG35" s="83">
        <v>0.13</v>
      </c>
      <c r="AH35" s="83">
        <v>0.14000000000000001</v>
      </c>
      <c r="AI35" s="83">
        <v>0.26</v>
      </c>
      <c r="AJ35" s="83">
        <v>0.28999999999999998</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0.7</v>
      </c>
      <c r="S36" s="83">
        <v>0.71</v>
      </c>
      <c r="T36" s="1"/>
      <c r="U36" s="1"/>
      <c r="V36" s="7">
        <v>26</v>
      </c>
      <c r="W36" s="83">
        <v>0.37</v>
      </c>
      <c r="X36" s="83">
        <v>0.6</v>
      </c>
      <c r="Y36" s="83">
        <v>0.81</v>
      </c>
      <c r="Z36" s="83">
        <v>1.43</v>
      </c>
      <c r="AA36" s="83">
        <v>2.4700000000000002</v>
      </c>
      <c r="AB36" s="83">
        <v>5.58</v>
      </c>
      <c r="AC36" s="83">
        <v>5.58</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0.37</v>
      </c>
      <c r="X37" s="83">
        <v>0.59</v>
      </c>
      <c r="Y37" s="83">
        <v>0.8</v>
      </c>
      <c r="Z37" s="83">
        <v>1.43</v>
      </c>
      <c r="AA37" s="83">
        <v>2.4700000000000002</v>
      </c>
      <c r="AB37" s="83">
        <v>5.58</v>
      </c>
      <c r="AC37" s="83">
        <v>5.58</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0.36</v>
      </c>
      <c r="X38" s="83">
        <v>0.57999999999999996</v>
      </c>
      <c r="Y38" s="83">
        <v>0.8</v>
      </c>
      <c r="Z38" s="83">
        <v>1.42</v>
      </c>
      <c r="AA38" s="83">
        <v>2.46</v>
      </c>
      <c r="AB38" s="83">
        <v>5.57</v>
      </c>
      <c r="AC38" s="83">
        <v>5.57</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0.36</v>
      </c>
      <c r="X39" s="83">
        <v>0.57999999999999996</v>
      </c>
      <c r="Y39" s="83">
        <v>0.79</v>
      </c>
      <c r="Z39" s="83">
        <v>1.42</v>
      </c>
      <c r="AA39" s="83">
        <v>2.46</v>
      </c>
      <c r="AB39" s="83">
        <v>5.57</v>
      </c>
      <c r="AC39" s="83">
        <v>5.57</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0.35</v>
      </c>
      <c r="X40" s="84">
        <v>0.56999999999999995</v>
      </c>
      <c r="Y40" s="84">
        <v>0.79</v>
      </c>
      <c r="Z40" s="84">
        <v>1.41</v>
      </c>
      <c r="AA40" s="84">
        <v>2.4500000000000002</v>
      </c>
      <c r="AB40" s="84">
        <v>5.56</v>
      </c>
      <c r="AC40" s="84">
        <v>5.56</v>
      </c>
      <c r="AD40" s="1"/>
      <c r="AE40" s="1"/>
      <c r="AF40" s="9">
        <v>30</v>
      </c>
      <c r="AG40" s="84">
        <v>0.15</v>
      </c>
      <c r="AH40" s="84">
        <v>0.17</v>
      </c>
      <c r="AI40" s="84">
        <v>0.31</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6</v>
      </c>
      <c r="C50" s="12">
        <v>0</v>
      </c>
      <c r="D50" s="4">
        <v>1</v>
      </c>
      <c r="E50" s="4">
        <v>2</v>
      </c>
      <c r="F50" s="4">
        <v>3</v>
      </c>
      <c r="G50" s="4">
        <v>4</v>
      </c>
      <c r="H50" s="4">
        <v>5</v>
      </c>
      <c r="I50" s="4">
        <v>6</v>
      </c>
      <c r="J50" s="1"/>
      <c r="K50" s="1"/>
      <c r="L50" s="14" t="s">
        <v>6</v>
      </c>
      <c r="M50" s="4">
        <v>0</v>
      </c>
      <c r="N50" s="4">
        <v>1</v>
      </c>
      <c r="O50" s="4">
        <v>2</v>
      </c>
      <c r="P50" s="4">
        <v>3</v>
      </c>
      <c r="Q50" s="4">
        <v>4</v>
      </c>
      <c r="R50" s="4">
        <v>5</v>
      </c>
      <c r="S50" s="4">
        <v>6</v>
      </c>
      <c r="T50" s="1"/>
      <c r="U50" s="1"/>
      <c r="V50" s="14" t="s">
        <v>6</v>
      </c>
      <c r="W50" s="4">
        <v>0</v>
      </c>
      <c r="X50" s="4">
        <v>1</v>
      </c>
      <c r="Y50" s="4">
        <v>2</v>
      </c>
      <c r="Z50" s="4">
        <v>3</v>
      </c>
      <c r="AA50" s="4">
        <v>4</v>
      </c>
      <c r="AB50" s="4">
        <v>5</v>
      </c>
      <c r="AC50" s="4">
        <v>6</v>
      </c>
      <c r="AD50" s="1"/>
      <c r="AE50" s="1"/>
      <c r="AF50" s="14" t="s">
        <v>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3.04</v>
      </c>
      <c r="S51" s="82">
        <v>32.14</v>
      </c>
      <c r="T51" s="1"/>
      <c r="U51" s="140" t="s">
        <v>103</v>
      </c>
      <c r="V51" s="5">
        <v>1</v>
      </c>
      <c r="W51" s="82">
        <v>0.13</v>
      </c>
      <c r="X51" s="82">
        <v>0.25</v>
      </c>
      <c r="Y51" s="82">
        <v>0.32</v>
      </c>
      <c r="Z51" s="82">
        <v>0.54</v>
      </c>
      <c r="AA51" s="82">
        <v>1.73</v>
      </c>
      <c r="AB51" s="82">
        <v>3.04</v>
      </c>
      <c r="AC51" s="82">
        <v>32.14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3.48</v>
      </c>
      <c r="S52" s="83">
        <v>23.87</v>
      </c>
      <c r="T52" s="1"/>
      <c r="U52" s="1"/>
      <c r="V52" s="7">
        <v>2</v>
      </c>
      <c r="W52" s="83">
        <v>0.17</v>
      </c>
      <c r="X52" s="83">
        <v>0.28999999999999998</v>
      </c>
      <c r="Y52" s="83">
        <v>0.36</v>
      </c>
      <c r="Z52" s="83">
        <v>0.57999999999999996</v>
      </c>
      <c r="AA52" s="83">
        <v>1.77</v>
      </c>
      <c r="AB52" s="83">
        <v>3.48</v>
      </c>
      <c r="AC52" s="83">
        <v>23.87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3.65</v>
      </c>
      <c r="S53" s="83">
        <v>17.96</v>
      </c>
      <c r="T53" s="1"/>
      <c r="U53" s="1"/>
      <c r="V53" s="7">
        <v>3</v>
      </c>
      <c r="W53" s="83">
        <v>0.19</v>
      </c>
      <c r="X53" s="83">
        <v>0.33</v>
      </c>
      <c r="Y53" s="83">
        <v>0.41</v>
      </c>
      <c r="Z53" s="83">
        <v>0.65</v>
      </c>
      <c r="AA53" s="83">
        <v>1.74</v>
      </c>
      <c r="AB53" s="83">
        <v>3.65</v>
      </c>
      <c r="AC53" s="83">
        <v>17.96</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0.84</v>
      </c>
      <c r="R54" s="83">
        <v>3.66</v>
      </c>
      <c r="S54" s="83">
        <v>13.84</v>
      </c>
      <c r="T54" s="1"/>
      <c r="U54" s="1"/>
      <c r="V54" s="7">
        <v>4</v>
      </c>
      <c r="W54" s="83">
        <v>0.21</v>
      </c>
      <c r="X54" s="83">
        <v>0.36</v>
      </c>
      <c r="Y54" s="83">
        <v>0.46</v>
      </c>
      <c r="Z54" s="83">
        <v>0.71</v>
      </c>
      <c r="AA54" s="83">
        <v>1.74</v>
      </c>
      <c r="AB54" s="83">
        <v>3.66</v>
      </c>
      <c r="AC54" s="83">
        <v>13.84</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0.92</v>
      </c>
      <c r="R55" s="83">
        <v>3.57</v>
      </c>
      <c r="S55" s="83">
        <v>10.94</v>
      </c>
      <c r="T55" s="1"/>
      <c r="U55" s="1"/>
      <c r="V55" s="7">
        <v>5</v>
      </c>
      <c r="W55" s="83">
        <v>0.23</v>
      </c>
      <c r="X55" s="83">
        <v>0.39</v>
      </c>
      <c r="Y55" s="83">
        <v>0.51</v>
      </c>
      <c r="Z55" s="83">
        <v>0.75</v>
      </c>
      <c r="AA55" s="83">
        <v>1.76</v>
      </c>
      <c r="AB55" s="83">
        <v>3.57</v>
      </c>
      <c r="AC55" s="83">
        <v>10.94</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0.99</v>
      </c>
      <c r="R56" s="83">
        <v>3.44</v>
      </c>
      <c r="S56" s="83">
        <v>8.85</v>
      </c>
      <c r="T56" s="1"/>
      <c r="U56" s="1"/>
      <c r="V56" s="7">
        <v>6</v>
      </c>
      <c r="W56" s="83">
        <v>0.23</v>
      </c>
      <c r="X56" s="83">
        <v>0.4</v>
      </c>
      <c r="Y56" s="83">
        <v>0.51</v>
      </c>
      <c r="Z56" s="83">
        <v>0.76</v>
      </c>
      <c r="AA56" s="83">
        <v>1.74</v>
      </c>
      <c r="AB56" s="83">
        <v>3.44</v>
      </c>
      <c r="AC56" s="83">
        <v>8.85</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1.04</v>
      </c>
      <c r="R57" s="83">
        <v>3.28</v>
      </c>
      <c r="S57" s="83">
        <v>7.31</v>
      </c>
      <c r="T57" s="1"/>
      <c r="U57" s="1"/>
      <c r="V57" s="7">
        <v>7</v>
      </c>
      <c r="W57" s="83">
        <v>0.28000000000000003</v>
      </c>
      <c r="X57" s="83">
        <v>0.46</v>
      </c>
      <c r="Y57" s="83">
        <v>0.56000000000000005</v>
      </c>
      <c r="Z57" s="83">
        <v>0.81</v>
      </c>
      <c r="AA57" s="83">
        <v>1.77</v>
      </c>
      <c r="AB57" s="83">
        <v>3.28</v>
      </c>
      <c r="AC57" s="83">
        <v>7.31</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3.11</v>
      </c>
      <c r="S58" s="83">
        <v>6.13</v>
      </c>
      <c r="T58" s="1"/>
      <c r="U58" s="1"/>
      <c r="V58" s="7">
        <v>8</v>
      </c>
      <c r="W58" s="83">
        <v>0.27</v>
      </c>
      <c r="X58" s="83">
        <v>0.45</v>
      </c>
      <c r="Y58" s="83">
        <v>0.56000000000000005</v>
      </c>
      <c r="Z58" s="83">
        <v>0.83</v>
      </c>
      <c r="AA58" s="83">
        <v>1.76</v>
      </c>
      <c r="AB58" s="83">
        <v>3.11</v>
      </c>
      <c r="AC58" s="83">
        <v>6.13</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2.93</v>
      </c>
      <c r="S59" s="83">
        <v>5.22</v>
      </c>
      <c r="T59" s="1"/>
      <c r="U59" s="1"/>
      <c r="V59" s="7">
        <v>9</v>
      </c>
      <c r="W59" s="83">
        <v>0.28000000000000003</v>
      </c>
      <c r="X59" s="83">
        <v>0.47</v>
      </c>
      <c r="Y59" s="83">
        <v>0.59</v>
      </c>
      <c r="Z59" s="83">
        <v>0.86</v>
      </c>
      <c r="AA59" s="83">
        <v>1.77</v>
      </c>
      <c r="AB59" s="83">
        <v>2.93</v>
      </c>
      <c r="AC59" s="83">
        <v>5.22</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1.1200000000000001</v>
      </c>
      <c r="R60" s="83">
        <v>2.76</v>
      </c>
      <c r="S60" s="83">
        <v>4.4800000000000004</v>
      </c>
      <c r="T60" s="1"/>
      <c r="U60" s="1"/>
      <c r="V60" s="7">
        <v>10</v>
      </c>
      <c r="W60" s="83">
        <v>0.3</v>
      </c>
      <c r="X60" s="83">
        <v>0.49</v>
      </c>
      <c r="Y60" s="83">
        <v>0.62</v>
      </c>
      <c r="Z60" s="83">
        <v>0.9</v>
      </c>
      <c r="AA60" s="83">
        <v>1.78</v>
      </c>
      <c r="AB60" s="83">
        <v>2.76</v>
      </c>
      <c r="AC60" s="83">
        <v>4.4800000000000004</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1.1299999999999999</v>
      </c>
      <c r="R61" s="83">
        <v>2.59</v>
      </c>
      <c r="S61" s="83">
        <v>3.89</v>
      </c>
      <c r="T61" s="1"/>
      <c r="U61" s="1"/>
      <c r="V61" s="7">
        <v>11</v>
      </c>
      <c r="W61" s="83">
        <v>0.31</v>
      </c>
      <c r="X61" s="83">
        <v>0.5</v>
      </c>
      <c r="Y61" s="83">
        <v>0.63</v>
      </c>
      <c r="Z61" s="83">
        <v>0.92</v>
      </c>
      <c r="AA61" s="83">
        <v>1.79</v>
      </c>
      <c r="AB61" s="83">
        <v>2.73</v>
      </c>
      <c r="AC61" s="83">
        <v>3.89</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2.4300000000000002</v>
      </c>
      <c r="S62" s="83">
        <v>3.4</v>
      </c>
      <c r="T62" s="1"/>
      <c r="U62" s="1"/>
      <c r="V62" s="7">
        <v>12</v>
      </c>
      <c r="W62" s="83">
        <v>0.31</v>
      </c>
      <c r="X62" s="83">
        <v>0.51</v>
      </c>
      <c r="Y62" s="83">
        <v>0.64</v>
      </c>
      <c r="Z62" s="83">
        <v>0.92</v>
      </c>
      <c r="AA62" s="83">
        <v>1.79</v>
      </c>
      <c r="AB62" s="83">
        <v>2.74</v>
      </c>
      <c r="AC62" s="83">
        <v>3.4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2.27</v>
      </c>
      <c r="S63" s="83">
        <v>2.99</v>
      </c>
      <c r="T63" s="1"/>
      <c r="U63" s="1"/>
      <c r="V63" s="7">
        <v>13</v>
      </c>
      <c r="W63" s="83">
        <v>0.32</v>
      </c>
      <c r="X63" s="83">
        <v>0.51</v>
      </c>
      <c r="Y63" s="83">
        <v>0.64</v>
      </c>
      <c r="Z63" s="83">
        <v>0.93</v>
      </c>
      <c r="AA63" s="83">
        <v>1.8</v>
      </c>
      <c r="AB63" s="83">
        <v>2.74</v>
      </c>
      <c r="AC63" s="83">
        <v>2.99</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2.13</v>
      </c>
      <c r="S64" s="83">
        <v>2.65</v>
      </c>
      <c r="T64" s="1"/>
      <c r="U64" s="1"/>
      <c r="V64" s="7">
        <v>14</v>
      </c>
      <c r="W64" s="83">
        <v>0.32</v>
      </c>
      <c r="X64" s="83">
        <v>0.52</v>
      </c>
      <c r="Y64" s="83">
        <v>0.64</v>
      </c>
      <c r="Z64" s="83">
        <v>0.93</v>
      </c>
      <c r="AA64" s="83">
        <v>1.8</v>
      </c>
      <c r="AB64" s="83">
        <v>2.75</v>
      </c>
      <c r="AC64" s="83">
        <v>2.75</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1.0900000000000001</v>
      </c>
      <c r="R65" s="83">
        <v>1.99</v>
      </c>
      <c r="S65" s="83">
        <v>2.35</v>
      </c>
      <c r="T65" s="1"/>
      <c r="U65" s="1"/>
      <c r="V65" s="7">
        <v>15</v>
      </c>
      <c r="W65" s="83">
        <v>0.32</v>
      </c>
      <c r="X65" s="83">
        <v>0.52</v>
      </c>
      <c r="Y65" s="83">
        <v>0.65</v>
      </c>
      <c r="Z65" s="83">
        <v>0.93</v>
      </c>
      <c r="AA65" s="83">
        <v>1.8</v>
      </c>
      <c r="AB65" s="83">
        <v>2.75</v>
      </c>
      <c r="AC65" s="83">
        <v>2.75</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1.86</v>
      </c>
      <c r="S66" s="83">
        <v>2.1</v>
      </c>
      <c r="T66" s="1"/>
      <c r="U66" s="1"/>
      <c r="V66" s="7">
        <v>16</v>
      </c>
      <c r="W66" s="83">
        <v>0.32</v>
      </c>
      <c r="X66" s="83">
        <v>0.51</v>
      </c>
      <c r="Y66" s="83">
        <v>0.64</v>
      </c>
      <c r="Z66" s="83">
        <v>0.93</v>
      </c>
      <c r="AA66" s="83">
        <v>1.8</v>
      </c>
      <c r="AB66" s="83">
        <v>2.74</v>
      </c>
      <c r="AC66" s="83">
        <v>2.74</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1.74</v>
      </c>
      <c r="S67" s="83">
        <v>1.89</v>
      </c>
      <c r="T67" s="1"/>
      <c r="U67" s="1"/>
      <c r="V67" s="7">
        <v>17</v>
      </c>
      <c r="W67" s="83">
        <v>0.32</v>
      </c>
      <c r="X67" s="83">
        <v>0.51</v>
      </c>
      <c r="Y67" s="83">
        <v>0.64</v>
      </c>
      <c r="Z67" s="83">
        <v>0.93</v>
      </c>
      <c r="AA67" s="83">
        <v>1.8</v>
      </c>
      <c r="AB67" s="83">
        <v>2.74</v>
      </c>
      <c r="AC67" s="83">
        <v>2.74</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0.36</v>
      </c>
      <c r="Q68" s="83">
        <v>1.02</v>
      </c>
      <c r="R68" s="83">
        <v>1.63</v>
      </c>
      <c r="S68" s="83">
        <v>1.7</v>
      </c>
      <c r="T68" s="1"/>
      <c r="U68" s="1"/>
      <c r="V68" s="7">
        <v>18</v>
      </c>
      <c r="W68" s="83">
        <v>0.31</v>
      </c>
      <c r="X68" s="83">
        <v>0.51</v>
      </c>
      <c r="Y68" s="83">
        <v>0.63</v>
      </c>
      <c r="Z68" s="83">
        <v>0.92</v>
      </c>
      <c r="AA68" s="83">
        <v>1.79</v>
      </c>
      <c r="AB68" s="83">
        <v>2.74</v>
      </c>
      <c r="AC68" s="83">
        <v>2.74</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1.53</v>
      </c>
      <c r="T69" s="1"/>
      <c r="U69" s="1"/>
      <c r="V69" s="7">
        <v>19</v>
      </c>
      <c r="W69" s="83">
        <v>0.31</v>
      </c>
      <c r="X69" s="83">
        <v>0.5</v>
      </c>
      <c r="Y69" s="83">
        <v>0.63</v>
      </c>
      <c r="Z69" s="83">
        <v>0.92</v>
      </c>
      <c r="AA69" s="83">
        <v>1.79</v>
      </c>
      <c r="AB69" s="83">
        <v>2.73</v>
      </c>
      <c r="AC69" s="83">
        <v>2.73</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0.38</v>
      </c>
      <c r="Q70" s="83">
        <v>0.96</v>
      </c>
      <c r="R70" s="83">
        <v>1.43</v>
      </c>
      <c r="S70" s="83">
        <v>1.39</v>
      </c>
      <c r="T70" s="1"/>
      <c r="U70" s="1"/>
      <c r="V70" s="7">
        <v>20</v>
      </c>
      <c r="W70" s="83">
        <v>0.31</v>
      </c>
      <c r="X70" s="83">
        <v>0.5</v>
      </c>
      <c r="Y70" s="83">
        <v>0.63</v>
      </c>
      <c r="Z70" s="83">
        <v>0.92</v>
      </c>
      <c r="AA70" s="83">
        <v>1.79</v>
      </c>
      <c r="AB70" s="83">
        <v>2.73</v>
      </c>
      <c r="AC70" s="83">
        <v>2.73</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1.26</v>
      </c>
      <c r="T71" s="1"/>
      <c r="U71" s="1"/>
      <c r="V71" s="7">
        <v>21</v>
      </c>
      <c r="W71" s="83">
        <v>0.31</v>
      </c>
      <c r="X71" s="83">
        <v>0.5</v>
      </c>
      <c r="Y71" s="83">
        <v>0.63</v>
      </c>
      <c r="Z71" s="83">
        <v>0.92</v>
      </c>
      <c r="AA71" s="83">
        <v>1.79</v>
      </c>
      <c r="AB71" s="83">
        <v>2.73</v>
      </c>
      <c r="AC71" s="83">
        <v>2.73</v>
      </c>
      <c r="AD71" s="1"/>
      <c r="AE71" s="1"/>
      <c r="AF71" s="7">
        <v>21</v>
      </c>
      <c r="AG71" s="83">
        <v>0.04</v>
      </c>
      <c r="AH71" s="83">
        <v>0.09</v>
      </c>
      <c r="AI71" s="83">
        <v>0.36</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1.1399999999999999</v>
      </c>
      <c r="T72" s="1"/>
      <c r="U72" s="1"/>
      <c r="V72" s="7">
        <v>22</v>
      </c>
      <c r="W72" s="83">
        <v>0.31</v>
      </c>
      <c r="X72" s="83">
        <v>0.5</v>
      </c>
      <c r="Y72" s="83">
        <v>0.63</v>
      </c>
      <c r="Z72" s="83">
        <v>0.92</v>
      </c>
      <c r="AA72" s="83">
        <v>1.79</v>
      </c>
      <c r="AB72" s="83">
        <v>2.73</v>
      </c>
      <c r="AC72" s="83">
        <v>2.73</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0.3</v>
      </c>
      <c r="X73" s="83">
        <v>0.5</v>
      </c>
      <c r="Y73" s="83">
        <v>0.63</v>
      </c>
      <c r="Z73" s="83">
        <v>0.91</v>
      </c>
      <c r="AA73" s="83">
        <v>1.78</v>
      </c>
      <c r="AB73" s="83">
        <v>2.73</v>
      </c>
      <c r="AC73" s="83">
        <v>2.73</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0.84</v>
      </c>
      <c r="R74" s="83">
        <v>1.1100000000000001</v>
      </c>
      <c r="S74" s="83">
        <v>0.95</v>
      </c>
      <c r="T74" s="1"/>
      <c r="U74" s="1"/>
      <c r="V74" s="7">
        <v>24</v>
      </c>
      <c r="W74" s="83">
        <v>0.3</v>
      </c>
      <c r="X74" s="83">
        <v>0.49</v>
      </c>
      <c r="Y74" s="83">
        <v>0.62</v>
      </c>
      <c r="Z74" s="83">
        <v>0.91</v>
      </c>
      <c r="AA74" s="83">
        <v>1.78</v>
      </c>
      <c r="AB74" s="83">
        <v>2.72</v>
      </c>
      <c r="AC74" s="83">
        <v>2.72</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0.81</v>
      </c>
      <c r="R75" s="83">
        <v>1.04</v>
      </c>
      <c r="S75" s="83">
        <v>0.87</v>
      </c>
      <c r="T75" s="1"/>
      <c r="U75" s="1"/>
      <c r="V75" s="7">
        <v>25</v>
      </c>
      <c r="W75" s="83">
        <v>0.28999999999999998</v>
      </c>
      <c r="X75" s="83">
        <v>0.49</v>
      </c>
      <c r="Y75" s="83">
        <v>0.63</v>
      </c>
      <c r="Z75" s="83">
        <v>0.9</v>
      </c>
      <c r="AA75" s="83">
        <v>1.77</v>
      </c>
      <c r="AB75" s="83">
        <v>2.72</v>
      </c>
      <c r="AC75" s="83">
        <v>2.72</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0.79</v>
      </c>
      <c r="R76" s="83">
        <v>0.98</v>
      </c>
      <c r="S76" s="83">
        <v>0.8</v>
      </c>
      <c r="T76" s="1"/>
      <c r="U76" s="1"/>
      <c r="V76" s="7">
        <v>26</v>
      </c>
      <c r="W76" s="83">
        <v>0.28999999999999998</v>
      </c>
      <c r="X76" s="83">
        <v>0.48</v>
      </c>
      <c r="Y76" s="83">
        <v>0.66</v>
      </c>
      <c r="Z76" s="83">
        <v>0.9</v>
      </c>
      <c r="AA76" s="83">
        <v>1.77</v>
      </c>
      <c r="AB76" s="83">
        <v>2.71</v>
      </c>
      <c r="AC76" s="83">
        <v>2.71</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0.39</v>
      </c>
      <c r="Q77" s="83">
        <v>0.76</v>
      </c>
      <c r="R77" s="83">
        <v>0.92</v>
      </c>
      <c r="S77" s="83">
        <v>0.73</v>
      </c>
      <c r="T77" s="1"/>
      <c r="U77" s="1"/>
      <c r="V77" s="7">
        <v>27</v>
      </c>
      <c r="W77" s="83">
        <v>0.28000000000000003</v>
      </c>
      <c r="X77" s="83">
        <v>0.48</v>
      </c>
      <c r="Y77" s="83">
        <v>0.68</v>
      </c>
      <c r="Z77" s="83">
        <v>0.89</v>
      </c>
      <c r="AA77" s="83">
        <v>1.76</v>
      </c>
      <c r="AB77" s="83">
        <v>2.71</v>
      </c>
      <c r="AC77" s="83">
        <v>2.71</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0.68</v>
      </c>
      <c r="T78" s="1"/>
      <c r="U78" s="1"/>
      <c r="V78" s="7">
        <v>28</v>
      </c>
      <c r="W78" s="83">
        <v>0.28000000000000003</v>
      </c>
      <c r="X78" s="83">
        <v>0.47</v>
      </c>
      <c r="Y78" s="83">
        <v>0.71</v>
      </c>
      <c r="Z78" s="83">
        <v>0.89</v>
      </c>
      <c r="AA78" s="83">
        <v>1.76</v>
      </c>
      <c r="AB78" s="83">
        <v>2.7</v>
      </c>
      <c r="AC78" s="83">
        <v>2.7</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0.27</v>
      </c>
      <c r="X79" s="83">
        <v>0.47</v>
      </c>
      <c r="Y79" s="83">
        <v>0.73</v>
      </c>
      <c r="Z79" s="83">
        <v>0.88</v>
      </c>
      <c r="AA79" s="83">
        <v>1.75</v>
      </c>
      <c r="AB79" s="83">
        <v>2.7</v>
      </c>
      <c r="AC79" s="83">
        <v>2.7</v>
      </c>
      <c r="AD79" s="1"/>
      <c r="AE79" s="1"/>
      <c r="AF79" s="7">
        <v>29</v>
      </c>
      <c r="AG79" s="83">
        <v>0.04</v>
      </c>
      <c r="AH79" s="83">
        <v>0.11</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0.76</v>
      </c>
      <c r="S80" s="84">
        <v>0.56999999999999995</v>
      </c>
      <c r="T80" s="1"/>
      <c r="U80" s="1"/>
      <c r="V80" s="9">
        <v>30</v>
      </c>
      <c r="W80" s="84">
        <v>0.27</v>
      </c>
      <c r="X80" s="84">
        <v>0.46</v>
      </c>
      <c r="Y80" s="84">
        <v>0.76</v>
      </c>
      <c r="Z80" s="84">
        <v>0.88</v>
      </c>
      <c r="AA80" s="84">
        <v>1.75</v>
      </c>
      <c r="AB80" s="84">
        <v>2.69</v>
      </c>
      <c r="AC80" s="84">
        <v>2.69</v>
      </c>
      <c r="AD80" s="1"/>
      <c r="AE80" s="1"/>
      <c r="AF80" s="9">
        <v>30</v>
      </c>
      <c r="AG80" s="84">
        <v>0.04</v>
      </c>
      <c r="AH80" s="84">
        <v>0.12</v>
      </c>
      <c r="AI80" s="84">
        <v>0.53</v>
      </c>
      <c r="AJ80" s="84">
        <v>0.39</v>
      </c>
      <c r="AK80" s="84">
        <v>0.77</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12</v>
      </c>
      <c r="C10" s="12">
        <v>0</v>
      </c>
      <c r="D10" s="4">
        <v>1</v>
      </c>
      <c r="E10" s="4">
        <v>2</v>
      </c>
      <c r="F10" s="4">
        <v>3</v>
      </c>
      <c r="G10" s="4">
        <v>4</v>
      </c>
      <c r="H10" s="4">
        <v>5</v>
      </c>
      <c r="I10" s="4">
        <v>6</v>
      </c>
      <c r="J10" s="1"/>
      <c r="K10" s="1"/>
      <c r="L10" s="14" t="s">
        <v>12</v>
      </c>
      <c r="M10" s="4">
        <v>0</v>
      </c>
      <c r="N10" s="4">
        <v>1</v>
      </c>
      <c r="O10" s="4">
        <v>2</v>
      </c>
      <c r="P10" s="4">
        <v>3</v>
      </c>
      <c r="Q10" s="4">
        <v>4</v>
      </c>
      <c r="R10" s="4">
        <v>5</v>
      </c>
      <c r="S10" s="4">
        <v>6</v>
      </c>
      <c r="T10" s="1"/>
      <c r="U10" s="1"/>
      <c r="V10" s="14" t="s">
        <v>12</v>
      </c>
      <c r="W10" s="4">
        <v>0</v>
      </c>
      <c r="X10" s="4">
        <v>1</v>
      </c>
      <c r="Y10" s="4">
        <v>2</v>
      </c>
      <c r="Z10" s="4">
        <v>3</v>
      </c>
      <c r="AA10" s="4">
        <v>4</v>
      </c>
      <c r="AB10" s="4">
        <v>5</v>
      </c>
      <c r="AC10" s="4">
        <v>6</v>
      </c>
      <c r="AD10" s="1"/>
      <c r="AE10" s="1"/>
      <c r="AF10" s="14" t="s">
        <v>12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7.0000000000000007E-2</v>
      </c>
      <c r="P11" s="82">
        <v>0.18</v>
      </c>
      <c r="Q11" s="82">
        <v>0.84</v>
      </c>
      <c r="R11" s="82">
        <v>2.92</v>
      </c>
      <c r="S11" s="82">
        <v>15.1</v>
      </c>
      <c r="T11" s="1"/>
      <c r="U11" s="141" t="s">
        <v>103</v>
      </c>
      <c r="V11" s="5">
        <v>1</v>
      </c>
      <c r="W11" s="82">
        <v>2.02</v>
      </c>
      <c r="X11" s="82">
        <v>2.15</v>
      </c>
      <c r="Y11" s="82">
        <v>2.39</v>
      </c>
      <c r="Z11" s="82">
        <v>3.12</v>
      </c>
      <c r="AA11" s="82">
        <v>4.25</v>
      </c>
      <c r="AB11" s="82">
        <v>7.36</v>
      </c>
      <c r="AC11" s="82">
        <v>15.1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0.05</v>
      </c>
      <c r="O12" s="83">
        <v>7.0000000000000007E-2</v>
      </c>
      <c r="P12" s="83">
        <v>0.2</v>
      </c>
      <c r="Q12" s="83">
        <v>0.91</v>
      </c>
      <c r="R12" s="83">
        <v>2.88</v>
      </c>
      <c r="S12" s="83">
        <v>12.08</v>
      </c>
      <c r="T12" s="1"/>
      <c r="U12" s="1"/>
      <c r="V12" s="7">
        <v>2</v>
      </c>
      <c r="W12" s="83">
        <v>1.98</v>
      </c>
      <c r="X12" s="83">
        <v>2.12</v>
      </c>
      <c r="Y12" s="83">
        <v>2.36</v>
      </c>
      <c r="Z12" s="83">
        <v>3.08</v>
      </c>
      <c r="AA12" s="83">
        <v>4.21</v>
      </c>
      <c r="AB12" s="83">
        <v>7.32</v>
      </c>
      <c r="AC12" s="83">
        <v>12.08</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0.05</v>
      </c>
      <c r="O13" s="83">
        <v>0.08</v>
      </c>
      <c r="P13" s="83">
        <v>0.21</v>
      </c>
      <c r="Q13" s="83">
        <v>0.96</v>
      </c>
      <c r="R13" s="83">
        <v>2.8</v>
      </c>
      <c r="S13" s="83">
        <v>9.7899999999999991</v>
      </c>
      <c r="T13" s="1"/>
      <c r="U13" s="1"/>
      <c r="V13" s="7">
        <v>3</v>
      </c>
      <c r="W13" s="83">
        <v>1.95</v>
      </c>
      <c r="X13" s="83">
        <v>2.09</v>
      </c>
      <c r="Y13" s="83">
        <v>2.3199999999999998</v>
      </c>
      <c r="Z13" s="83">
        <v>2.97</v>
      </c>
      <c r="AA13" s="83">
        <v>4.13</v>
      </c>
      <c r="AB13" s="83">
        <v>7.24</v>
      </c>
      <c r="AC13" s="83">
        <v>9.7899999999999991</v>
      </c>
      <c r="AD13" s="1"/>
      <c r="AE13" s="1"/>
      <c r="AF13" s="7">
        <v>3</v>
      </c>
      <c r="AG13" s="83">
        <v>0</v>
      </c>
      <c r="AH13" s="83">
        <v>0.02</v>
      </c>
      <c r="AI13" s="83">
        <v>0.03</v>
      </c>
      <c r="AJ13" s="83">
        <v>0.03</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0.03</v>
      </c>
      <c r="N14" s="83">
        <v>0.05</v>
      </c>
      <c r="O14" s="83">
        <v>0.08</v>
      </c>
      <c r="P14" s="83">
        <v>0.22</v>
      </c>
      <c r="Q14" s="83">
        <v>0.99</v>
      </c>
      <c r="R14" s="83">
        <v>2.69</v>
      </c>
      <c r="S14" s="83">
        <v>8.07</v>
      </c>
      <c r="T14" s="1"/>
      <c r="U14" s="1"/>
      <c r="V14" s="7">
        <v>4</v>
      </c>
      <c r="W14" s="83">
        <v>1.91</v>
      </c>
      <c r="X14" s="83">
        <v>2.0699999999999998</v>
      </c>
      <c r="Y14" s="83">
        <v>2.2999999999999998</v>
      </c>
      <c r="Z14" s="83">
        <v>2.95</v>
      </c>
      <c r="AA14" s="83">
        <v>4.07</v>
      </c>
      <c r="AB14" s="83">
        <v>7.18</v>
      </c>
      <c r="AC14" s="83">
        <v>8.07</v>
      </c>
      <c r="AD14" s="1"/>
      <c r="AE14" s="1"/>
      <c r="AF14" s="7">
        <v>4</v>
      </c>
      <c r="AG14" s="83">
        <v>0.01</v>
      </c>
      <c r="AH14" s="83">
        <v>0.02</v>
      </c>
      <c r="AI14" s="83">
        <v>0.05</v>
      </c>
      <c r="AJ14" s="83">
        <v>0.04</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0.08</v>
      </c>
      <c r="P15" s="83">
        <v>0.23</v>
      </c>
      <c r="Q15" s="83">
        <v>1</v>
      </c>
      <c r="R15" s="83">
        <v>2.56</v>
      </c>
      <c r="S15" s="83">
        <v>6.75</v>
      </c>
      <c r="T15" s="1"/>
      <c r="U15" s="1"/>
      <c r="V15" s="7">
        <v>5</v>
      </c>
      <c r="W15" s="83">
        <v>1.88</v>
      </c>
      <c r="X15" s="83">
        <v>2.04</v>
      </c>
      <c r="Y15" s="83">
        <v>2.2999999999999998</v>
      </c>
      <c r="Z15" s="83">
        <v>2.93</v>
      </c>
      <c r="AA15" s="83">
        <v>4.0199999999999996</v>
      </c>
      <c r="AB15" s="83">
        <v>7.13</v>
      </c>
      <c r="AC15" s="83">
        <v>7.13</v>
      </c>
      <c r="AD15" s="1"/>
      <c r="AE15" s="1"/>
      <c r="AF15" s="7">
        <v>5</v>
      </c>
      <c r="AG15" s="83">
        <v>0.01</v>
      </c>
      <c r="AH15" s="83">
        <v>0.03</v>
      </c>
      <c r="AI15" s="83">
        <v>0.06</v>
      </c>
      <c r="AJ15" s="83">
        <v>0.05</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0.04</v>
      </c>
      <c r="N16" s="83">
        <v>0.05</v>
      </c>
      <c r="O16" s="83">
        <v>0.09</v>
      </c>
      <c r="P16" s="83">
        <v>0.25</v>
      </c>
      <c r="Q16" s="83">
        <v>1.01</v>
      </c>
      <c r="R16" s="83">
        <v>2.44</v>
      </c>
      <c r="S16" s="83">
        <v>5.73</v>
      </c>
      <c r="T16" s="1"/>
      <c r="U16" s="1"/>
      <c r="V16" s="7">
        <v>6</v>
      </c>
      <c r="W16" s="83">
        <v>1.84</v>
      </c>
      <c r="X16" s="83">
        <v>2.02</v>
      </c>
      <c r="Y16" s="83">
        <v>2.29</v>
      </c>
      <c r="Z16" s="83">
        <v>2.93</v>
      </c>
      <c r="AA16" s="83">
        <v>3.97</v>
      </c>
      <c r="AB16" s="83">
        <v>7.08</v>
      </c>
      <c r="AC16" s="83">
        <v>7.08</v>
      </c>
      <c r="AD16" s="1"/>
      <c r="AE16" s="1"/>
      <c r="AF16" s="7">
        <v>6</v>
      </c>
      <c r="AG16" s="83">
        <v>0.02</v>
      </c>
      <c r="AH16" s="83">
        <v>0.04</v>
      </c>
      <c r="AI16" s="83">
        <v>7.0000000000000007E-2</v>
      </c>
      <c r="AJ16" s="83">
        <v>0.06</v>
      </c>
      <c r="AK16" s="83">
        <v>0.06</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0.06</v>
      </c>
      <c r="O17" s="83">
        <v>0.09</v>
      </c>
      <c r="P17" s="83">
        <v>0.25</v>
      </c>
      <c r="Q17" s="83">
        <v>1.01</v>
      </c>
      <c r="R17" s="83">
        <v>2.3199999999999998</v>
      </c>
      <c r="S17" s="83">
        <v>4.9400000000000004</v>
      </c>
      <c r="T17" s="1"/>
      <c r="U17" s="1"/>
      <c r="V17" s="7">
        <v>7</v>
      </c>
      <c r="W17" s="83">
        <v>1.81</v>
      </c>
      <c r="X17" s="83">
        <v>2</v>
      </c>
      <c r="Y17" s="83">
        <v>2.2599999999999998</v>
      </c>
      <c r="Z17" s="83">
        <v>2.91</v>
      </c>
      <c r="AA17" s="83">
        <v>3.93</v>
      </c>
      <c r="AB17" s="83">
        <v>7.04</v>
      </c>
      <c r="AC17" s="83">
        <v>7.04</v>
      </c>
      <c r="AD17" s="1"/>
      <c r="AE17" s="1"/>
      <c r="AF17" s="7">
        <v>7</v>
      </c>
      <c r="AG17" s="83">
        <v>0.02</v>
      </c>
      <c r="AH17" s="83">
        <v>0.05</v>
      </c>
      <c r="AI17" s="83">
        <v>0.09</v>
      </c>
      <c r="AJ17" s="83">
        <v>0.08</v>
      </c>
      <c r="AK17" s="83">
        <v>0.1</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0.06</v>
      </c>
      <c r="O18" s="83">
        <v>0.09</v>
      </c>
      <c r="P18" s="83">
        <v>0.26</v>
      </c>
      <c r="Q18" s="83">
        <v>1</v>
      </c>
      <c r="R18" s="83">
        <v>2.2000000000000002</v>
      </c>
      <c r="S18" s="83">
        <v>4.3</v>
      </c>
      <c r="T18" s="1"/>
      <c r="U18" s="1"/>
      <c r="V18" s="7">
        <v>8</v>
      </c>
      <c r="W18" s="83">
        <v>1.76</v>
      </c>
      <c r="X18" s="83">
        <v>1.96</v>
      </c>
      <c r="Y18" s="83">
        <v>2.2200000000000002</v>
      </c>
      <c r="Z18" s="83">
        <v>2.85</v>
      </c>
      <c r="AA18" s="83">
        <v>3.89</v>
      </c>
      <c r="AB18" s="83">
        <v>7</v>
      </c>
      <c r="AC18" s="83">
        <v>7</v>
      </c>
      <c r="AD18" s="1"/>
      <c r="AE18" s="1"/>
      <c r="AF18" s="7">
        <v>8</v>
      </c>
      <c r="AG18" s="83">
        <v>0.03</v>
      </c>
      <c r="AH18" s="83">
        <v>0.05</v>
      </c>
      <c r="AI18" s="83">
        <v>0.1</v>
      </c>
      <c r="AJ18" s="83">
        <v>0.09</v>
      </c>
      <c r="AK18" s="83">
        <v>0.13</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0.06</v>
      </c>
      <c r="O19" s="83">
        <v>0.1</v>
      </c>
      <c r="P19" s="83">
        <v>0.27</v>
      </c>
      <c r="Q19" s="83">
        <v>0.99</v>
      </c>
      <c r="R19" s="83">
        <v>2.08</v>
      </c>
      <c r="S19" s="83">
        <v>3.78</v>
      </c>
      <c r="T19" s="1"/>
      <c r="U19" s="1"/>
      <c r="V19" s="7">
        <v>9</v>
      </c>
      <c r="W19" s="83">
        <v>1.72</v>
      </c>
      <c r="X19" s="83">
        <v>1.93</v>
      </c>
      <c r="Y19" s="83">
        <v>2.17</v>
      </c>
      <c r="Z19" s="83">
        <v>2.8</v>
      </c>
      <c r="AA19" s="83">
        <v>3.84</v>
      </c>
      <c r="AB19" s="83">
        <v>6.95</v>
      </c>
      <c r="AC19" s="83">
        <v>6.95</v>
      </c>
      <c r="AD19" s="1"/>
      <c r="AE19" s="1"/>
      <c r="AF19" s="7">
        <v>9</v>
      </c>
      <c r="AG19" s="83">
        <v>0.04</v>
      </c>
      <c r="AH19" s="83">
        <v>0.06</v>
      </c>
      <c r="AI19" s="83">
        <v>0.11</v>
      </c>
      <c r="AJ19" s="83">
        <v>0.1</v>
      </c>
      <c r="AK19" s="83">
        <v>0.17</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0.05</v>
      </c>
      <c r="N20" s="83">
        <v>0.06</v>
      </c>
      <c r="O20" s="83">
        <v>0.1</v>
      </c>
      <c r="P20" s="83">
        <v>0.28000000000000003</v>
      </c>
      <c r="Q20" s="83">
        <v>0.97</v>
      </c>
      <c r="R20" s="83">
        <v>1.96</v>
      </c>
      <c r="S20" s="83">
        <v>3.35</v>
      </c>
      <c r="T20" s="1"/>
      <c r="U20" s="1"/>
      <c r="V20" s="7">
        <v>10</v>
      </c>
      <c r="W20" s="83">
        <v>1.69</v>
      </c>
      <c r="X20" s="83">
        <v>1.9</v>
      </c>
      <c r="Y20" s="83">
        <v>2.14</v>
      </c>
      <c r="Z20" s="83">
        <v>2.76</v>
      </c>
      <c r="AA20" s="83">
        <v>3.8</v>
      </c>
      <c r="AB20" s="83">
        <v>6.91</v>
      </c>
      <c r="AC20" s="83">
        <v>6.91</v>
      </c>
      <c r="AD20" s="1"/>
      <c r="AE20" s="1"/>
      <c r="AF20" s="7">
        <v>10</v>
      </c>
      <c r="AG20" s="83">
        <v>0.05</v>
      </c>
      <c r="AH20" s="83">
        <v>7.0000000000000007E-2</v>
      </c>
      <c r="AI20" s="83">
        <v>0.13</v>
      </c>
      <c r="AJ20" s="83">
        <v>0.12</v>
      </c>
      <c r="AK20" s="83">
        <v>0.21</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0.05</v>
      </c>
      <c r="N21" s="83">
        <v>7.0000000000000007E-2</v>
      </c>
      <c r="O21" s="83">
        <v>0.11</v>
      </c>
      <c r="P21" s="83">
        <v>0.28000000000000003</v>
      </c>
      <c r="Q21" s="83">
        <v>0.95</v>
      </c>
      <c r="R21" s="83">
        <v>1.86</v>
      </c>
      <c r="S21" s="83">
        <v>2.98</v>
      </c>
      <c r="T21" s="1"/>
      <c r="U21" s="1"/>
      <c r="V21" s="7">
        <v>11</v>
      </c>
      <c r="W21" s="83">
        <v>1.65</v>
      </c>
      <c r="X21" s="83">
        <v>1.87</v>
      </c>
      <c r="Y21" s="83">
        <v>2.1</v>
      </c>
      <c r="Z21" s="83">
        <v>2.72</v>
      </c>
      <c r="AA21" s="83">
        <v>3.76</v>
      </c>
      <c r="AB21" s="83">
        <v>6.87</v>
      </c>
      <c r="AC21" s="83">
        <v>6.87</v>
      </c>
      <c r="AD21" s="1"/>
      <c r="AE21" s="1"/>
      <c r="AF21" s="7">
        <v>11</v>
      </c>
      <c r="AG21" s="83">
        <v>0.05</v>
      </c>
      <c r="AH21" s="83">
        <v>7.0000000000000007E-2</v>
      </c>
      <c r="AI21" s="83">
        <v>0.14000000000000001</v>
      </c>
      <c r="AJ21" s="83">
        <v>0.13</v>
      </c>
      <c r="AK21" s="83">
        <v>0.25</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7.0000000000000007E-2</v>
      </c>
      <c r="O22" s="83">
        <v>0.11</v>
      </c>
      <c r="P22" s="83">
        <v>0.28999999999999998</v>
      </c>
      <c r="Q22" s="83">
        <v>0.93</v>
      </c>
      <c r="R22" s="83">
        <v>1.75</v>
      </c>
      <c r="S22" s="83">
        <v>2.68</v>
      </c>
      <c r="T22" s="1"/>
      <c r="U22" s="1"/>
      <c r="V22" s="7">
        <v>12</v>
      </c>
      <c r="W22" s="83">
        <v>1.61</v>
      </c>
      <c r="X22" s="83">
        <v>1.83</v>
      </c>
      <c r="Y22" s="83">
        <v>2.06</v>
      </c>
      <c r="Z22" s="83">
        <v>2.68</v>
      </c>
      <c r="AA22" s="83">
        <v>3.72</v>
      </c>
      <c r="AB22" s="83">
        <v>6.83</v>
      </c>
      <c r="AC22" s="83">
        <v>6.83</v>
      </c>
      <c r="AD22" s="1"/>
      <c r="AE22" s="1"/>
      <c r="AF22" s="7">
        <v>12</v>
      </c>
      <c r="AG22" s="83">
        <v>0.06</v>
      </c>
      <c r="AH22" s="83">
        <v>0.08</v>
      </c>
      <c r="AI22" s="83">
        <v>0.15</v>
      </c>
      <c r="AJ22" s="83">
        <v>0.15</v>
      </c>
      <c r="AK22" s="83">
        <v>0.28999999999999998</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7.0000000000000007E-2</v>
      </c>
      <c r="O23" s="83">
        <v>0.11</v>
      </c>
      <c r="P23" s="83">
        <v>0.28999999999999998</v>
      </c>
      <c r="Q23" s="83">
        <v>0.91</v>
      </c>
      <c r="R23" s="83">
        <v>1.65</v>
      </c>
      <c r="S23" s="83">
        <v>2.41</v>
      </c>
      <c r="T23" s="1"/>
      <c r="U23" s="1"/>
      <c r="V23" s="7">
        <v>13</v>
      </c>
      <c r="W23" s="83">
        <v>1.58</v>
      </c>
      <c r="X23" s="83">
        <v>1.8</v>
      </c>
      <c r="Y23" s="83">
        <v>2.02</v>
      </c>
      <c r="Z23" s="83">
        <v>2.64</v>
      </c>
      <c r="AA23" s="83">
        <v>3.68</v>
      </c>
      <c r="AB23" s="83">
        <v>6.79</v>
      </c>
      <c r="AC23" s="83">
        <v>6.79</v>
      </c>
      <c r="AD23" s="1"/>
      <c r="AE23" s="1"/>
      <c r="AF23" s="7">
        <v>13</v>
      </c>
      <c r="AG23" s="83">
        <v>7.0000000000000007E-2</v>
      </c>
      <c r="AH23" s="83">
        <v>0.09</v>
      </c>
      <c r="AI23" s="83">
        <v>0.16</v>
      </c>
      <c r="AJ23" s="83">
        <v>0.16</v>
      </c>
      <c r="AK23" s="83">
        <v>0.33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0.12</v>
      </c>
      <c r="P24" s="83">
        <v>0.28999999999999998</v>
      </c>
      <c r="Q24" s="83">
        <v>0.88</v>
      </c>
      <c r="R24" s="83">
        <v>1.56</v>
      </c>
      <c r="S24" s="83">
        <v>2.1800000000000002</v>
      </c>
      <c r="T24" s="1"/>
      <c r="U24" s="1"/>
      <c r="V24" s="7">
        <v>14</v>
      </c>
      <c r="W24" s="83">
        <v>1.54</v>
      </c>
      <c r="X24" s="83">
        <v>1.76</v>
      </c>
      <c r="Y24" s="83">
        <v>1.98</v>
      </c>
      <c r="Z24" s="83">
        <v>2.6</v>
      </c>
      <c r="AA24" s="83">
        <v>3.64</v>
      </c>
      <c r="AB24" s="83">
        <v>6.75</v>
      </c>
      <c r="AC24" s="83">
        <v>6.75</v>
      </c>
      <c r="AD24" s="1"/>
      <c r="AE24" s="1"/>
      <c r="AF24" s="7">
        <v>14</v>
      </c>
      <c r="AG24" s="83">
        <v>7.0000000000000007E-2</v>
      </c>
      <c r="AH24" s="83">
        <v>0.09</v>
      </c>
      <c r="AI24" s="83">
        <v>0.17</v>
      </c>
      <c r="AJ24" s="83">
        <v>0.17</v>
      </c>
      <c r="AK24" s="83">
        <v>0.37</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0.12</v>
      </c>
      <c r="P25" s="83">
        <v>0.3</v>
      </c>
      <c r="Q25" s="83">
        <v>0.86</v>
      </c>
      <c r="R25" s="83">
        <v>1.47</v>
      </c>
      <c r="S25" s="83">
        <v>1.98</v>
      </c>
      <c r="T25" s="1"/>
      <c r="U25" s="1"/>
      <c r="V25" s="7">
        <v>15</v>
      </c>
      <c r="W25" s="83">
        <v>1.51</v>
      </c>
      <c r="X25" s="83">
        <v>1.73</v>
      </c>
      <c r="Y25" s="83">
        <v>1.94</v>
      </c>
      <c r="Z25" s="83">
        <v>2.57</v>
      </c>
      <c r="AA25" s="83">
        <v>3.61</v>
      </c>
      <c r="AB25" s="83">
        <v>6.72</v>
      </c>
      <c r="AC25" s="83">
        <v>6.72</v>
      </c>
      <c r="AD25" s="1"/>
      <c r="AE25" s="1"/>
      <c r="AF25" s="7">
        <v>15</v>
      </c>
      <c r="AG25" s="83">
        <v>0.08</v>
      </c>
      <c r="AH25" s="83">
        <v>0.1</v>
      </c>
      <c r="AI25" s="83">
        <v>0.19</v>
      </c>
      <c r="AJ25" s="83">
        <v>0.19</v>
      </c>
      <c r="AK25" s="83">
        <v>0.4</v>
      </c>
      <c r="AL25" s="83">
        <v>0.03</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0.06</v>
      </c>
      <c r="N26" s="83">
        <v>0.08</v>
      </c>
      <c r="O26" s="83">
        <v>0.12</v>
      </c>
      <c r="P26" s="83">
        <v>0.3</v>
      </c>
      <c r="Q26" s="83">
        <v>0.83</v>
      </c>
      <c r="R26" s="83">
        <v>1.39</v>
      </c>
      <c r="S26" s="83">
        <v>1.8</v>
      </c>
      <c r="T26" s="1"/>
      <c r="U26" s="1"/>
      <c r="V26" s="7">
        <v>16</v>
      </c>
      <c r="W26" s="83">
        <v>1.47</v>
      </c>
      <c r="X26" s="83">
        <v>1.69</v>
      </c>
      <c r="Y26" s="83">
        <v>1.91</v>
      </c>
      <c r="Z26" s="83">
        <v>2.5299999999999998</v>
      </c>
      <c r="AA26" s="83">
        <v>3.57</v>
      </c>
      <c r="AB26" s="83">
        <v>6.68</v>
      </c>
      <c r="AC26" s="83">
        <v>6.68</v>
      </c>
      <c r="AD26" s="1"/>
      <c r="AE26" s="1"/>
      <c r="AF26" s="7">
        <v>16</v>
      </c>
      <c r="AG26" s="83">
        <v>0.09</v>
      </c>
      <c r="AH26" s="83">
        <v>0.11</v>
      </c>
      <c r="AI26" s="83">
        <v>0.2</v>
      </c>
      <c r="AJ26" s="83">
        <v>0.2</v>
      </c>
      <c r="AK26" s="83">
        <v>0.44</v>
      </c>
      <c r="AL26" s="83">
        <v>0.06</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0.06</v>
      </c>
      <c r="N27" s="83">
        <v>0.08</v>
      </c>
      <c r="O27" s="83">
        <v>0.13</v>
      </c>
      <c r="P27" s="83">
        <v>0.3</v>
      </c>
      <c r="Q27" s="83">
        <v>0.8</v>
      </c>
      <c r="R27" s="83">
        <v>1.31</v>
      </c>
      <c r="S27" s="83">
        <v>1.65</v>
      </c>
      <c r="T27" s="1"/>
      <c r="U27" s="1"/>
      <c r="V27" s="7">
        <v>17</v>
      </c>
      <c r="W27" s="83">
        <v>1.44</v>
      </c>
      <c r="X27" s="83">
        <v>1.66</v>
      </c>
      <c r="Y27" s="83">
        <v>1.88</v>
      </c>
      <c r="Z27" s="83">
        <v>2.5</v>
      </c>
      <c r="AA27" s="83">
        <v>3.54</v>
      </c>
      <c r="AB27" s="83">
        <v>6.65</v>
      </c>
      <c r="AC27" s="83">
        <v>6.65</v>
      </c>
      <c r="AD27" s="1"/>
      <c r="AE27" s="1"/>
      <c r="AF27" s="7">
        <v>17</v>
      </c>
      <c r="AG27" s="83">
        <v>0.09</v>
      </c>
      <c r="AH27" s="83">
        <v>0.11</v>
      </c>
      <c r="AI27" s="83">
        <v>0.21</v>
      </c>
      <c r="AJ27" s="83">
        <v>0.22</v>
      </c>
      <c r="AK27" s="83">
        <v>0.47</v>
      </c>
      <c r="AL27" s="83">
        <v>0.09</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0.13</v>
      </c>
      <c r="P28" s="83">
        <v>0.3</v>
      </c>
      <c r="Q28" s="83">
        <v>0.78</v>
      </c>
      <c r="R28" s="83">
        <v>1.24</v>
      </c>
      <c r="S28" s="83">
        <v>1.51</v>
      </c>
      <c r="T28" s="1"/>
      <c r="U28" s="1"/>
      <c r="V28" s="7">
        <v>18</v>
      </c>
      <c r="W28" s="83">
        <v>1.41</v>
      </c>
      <c r="X28" s="83">
        <v>1.63</v>
      </c>
      <c r="Y28" s="83">
        <v>1.85</v>
      </c>
      <c r="Z28" s="83">
        <v>2.4700000000000002</v>
      </c>
      <c r="AA28" s="83">
        <v>3.51</v>
      </c>
      <c r="AB28" s="83">
        <v>6.62</v>
      </c>
      <c r="AC28" s="83">
        <v>6.62</v>
      </c>
      <c r="AD28" s="1"/>
      <c r="AE28" s="1"/>
      <c r="AF28" s="7">
        <v>18</v>
      </c>
      <c r="AG28" s="83">
        <v>0.1</v>
      </c>
      <c r="AH28" s="83">
        <v>0.12</v>
      </c>
      <c r="AI28" s="83">
        <v>0.22</v>
      </c>
      <c r="AJ28" s="83">
        <v>0.23</v>
      </c>
      <c r="AK28" s="83">
        <v>0.51</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0.13</v>
      </c>
      <c r="P29" s="83">
        <v>0.3</v>
      </c>
      <c r="Q29" s="83">
        <v>0.75</v>
      </c>
      <c r="R29" s="83">
        <v>1.17</v>
      </c>
      <c r="S29" s="83">
        <v>1.39</v>
      </c>
      <c r="T29" s="1"/>
      <c r="U29" s="1"/>
      <c r="V29" s="7">
        <v>19</v>
      </c>
      <c r="W29" s="83">
        <v>1.38</v>
      </c>
      <c r="X29" s="83">
        <v>1.6</v>
      </c>
      <c r="Y29" s="83">
        <v>1.82</v>
      </c>
      <c r="Z29" s="83">
        <v>2.44</v>
      </c>
      <c r="AA29" s="83">
        <v>3.48</v>
      </c>
      <c r="AB29" s="83">
        <v>6.59</v>
      </c>
      <c r="AC29" s="83">
        <v>6.59</v>
      </c>
      <c r="AD29" s="1"/>
      <c r="AE29" s="1"/>
      <c r="AF29" s="7">
        <v>19</v>
      </c>
      <c r="AG29" s="83">
        <v>0.11</v>
      </c>
      <c r="AH29" s="83">
        <v>0.12</v>
      </c>
      <c r="AI29" s="83">
        <v>0.23</v>
      </c>
      <c r="AJ29" s="83">
        <v>0.25</v>
      </c>
      <c r="AK29" s="83">
        <v>0.54</v>
      </c>
      <c r="AL29" s="83">
        <v>0.14000000000000001</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0.09</v>
      </c>
      <c r="O30" s="83">
        <v>0.13</v>
      </c>
      <c r="P30" s="83">
        <v>0.28999999999999998</v>
      </c>
      <c r="Q30" s="83">
        <v>0.73</v>
      </c>
      <c r="R30" s="83">
        <v>1.1000000000000001</v>
      </c>
      <c r="S30" s="83">
        <v>1.28</v>
      </c>
      <c r="T30" s="1"/>
      <c r="U30" s="1"/>
      <c r="V30" s="7">
        <v>20</v>
      </c>
      <c r="W30" s="83">
        <v>1.35</v>
      </c>
      <c r="X30" s="83">
        <v>1.57</v>
      </c>
      <c r="Y30" s="83">
        <v>1.79</v>
      </c>
      <c r="Z30" s="83">
        <v>2.42</v>
      </c>
      <c r="AA30" s="83">
        <v>3.45</v>
      </c>
      <c r="AB30" s="83">
        <v>6.56</v>
      </c>
      <c r="AC30" s="83">
        <v>6.56</v>
      </c>
      <c r="AD30" s="1"/>
      <c r="AE30" s="1"/>
      <c r="AF30" s="7">
        <v>20</v>
      </c>
      <c r="AG30" s="83">
        <v>0.11</v>
      </c>
      <c r="AH30" s="83">
        <v>0.13</v>
      </c>
      <c r="AI30" s="83">
        <v>0.24</v>
      </c>
      <c r="AJ30" s="83">
        <v>0.26</v>
      </c>
      <c r="AK30" s="83">
        <v>0.56000000000000005</v>
      </c>
      <c r="AL30" s="83">
        <v>0.17</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0.09</v>
      </c>
      <c r="O31" s="83">
        <v>0.14000000000000001</v>
      </c>
      <c r="P31" s="83">
        <v>0.28999999999999998</v>
      </c>
      <c r="Q31" s="83">
        <v>0.7</v>
      </c>
      <c r="R31" s="83">
        <v>1.04</v>
      </c>
      <c r="S31" s="83">
        <v>1.18</v>
      </c>
      <c r="T31" s="1"/>
      <c r="U31" s="1"/>
      <c r="V31" s="7">
        <v>21</v>
      </c>
      <c r="W31" s="83">
        <v>1.32</v>
      </c>
      <c r="X31" s="83">
        <v>1.55</v>
      </c>
      <c r="Y31" s="83">
        <v>1.76</v>
      </c>
      <c r="Z31" s="83">
        <v>2.39</v>
      </c>
      <c r="AA31" s="83">
        <v>3.43</v>
      </c>
      <c r="AB31" s="83">
        <v>6.54</v>
      </c>
      <c r="AC31" s="83">
        <v>6.54</v>
      </c>
      <c r="AD31" s="1"/>
      <c r="AE31" s="1"/>
      <c r="AF31" s="7">
        <v>21</v>
      </c>
      <c r="AG31" s="83">
        <v>0.12</v>
      </c>
      <c r="AH31" s="83">
        <v>0.14000000000000001</v>
      </c>
      <c r="AI31" s="83">
        <v>0.25</v>
      </c>
      <c r="AJ31" s="83">
        <v>0.28000000000000003</v>
      </c>
      <c r="AK31" s="83">
        <v>0.59</v>
      </c>
      <c r="AL31" s="83">
        <v>0.19</v>
      </c>
      <c r="AM31" s="83">
        <v>0.08</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7.0000000000000007E-2</v>
      </c>
      <c r="N32" s="83">
        <v>0.09</v>
      </c>
      <c r="O32" s="83">
        <v>0.14000000000000001</v>
      </c>
      <c r="P32" s="83">
        <v>0.28999999999999998</v>
      </c>
      <c r="Q32" s="83">
        <v>0.68</v>
      </c>
      <c r="R32" s="83">
        <v>0.99</v>
      </c>
      <c r="S32" s="83">
        <v>1.0900000000000001</v>
      </c>
      <c r="T32" s="1"/>
      <c r="U32" s="1"/>
      <c r="V32" s="7">
        <v>22</v>
      </c>
      <c r="W32" s="83">
        <v>1.3</v>
      </c>
      <c r="X32" s="83">
        <v>1.52</v>
      </c>
      <c r="Y32" s="83">
        <v>1.74</v>
      </c>
      <c r="Z32" s="83">
        <v>2.36</v>
      </c>
      <c r="AA32" s="83">
        <v>3.4</v>
      </c>
      <c r="AB32" s="83">
        <v>6.51</v>
      </c>
      <c r="AC32" s="83">
        <v>6.51</v>
      </c>
      <c r="AD32" s="1"/>
      <c r="AE32" s="1"/>
      <c r="AF32" s="7">
        <v>22</v>
      </c>
      <c r="AG32" s="83">
        <v>0.13</v>
      </c>
      <c r="AH32" s="83">
        <v>0.14000000000000001</v>
      </c>
      <c r="AI32" s="83">
        <v>0.27</v>
      </c>
      <c r="AJ32" s="83">
        <v>0.28999999999999998</v>
      </c>
      <c r="AK32" s="83">
        <v>0.62</v>
      </c>
      <c r="AL32" s="83">
        <v>0.22</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7.0000000000000007E-2</v>
      </c>
      <c r="N33" s="83">
        <v>0.09</v>
      </c>
      <c r="O33" s="83">
        <v>0.14000000000000001</v>
      </c>
      <c r="P33" s="83">
        <v>0.28999999999999998</v>
      </c>
      <c r="Q33" s="83">
        <v>0.65</v>
      </c>
      <c r="R33" s="83">
        <v>0.93</v>
      </c>
      <c r="S33" s="83">
        <v>1.01</v>
      </c>
      <c r="T33" s="1"/>
      <c r="U33" s="1"/>
      <c r="V33" s="7">
        <v>23</v>
      </c>
      <c r="W33" s="83">
        <v>1.27</v>
      </c>
      <c r="X33" s="83">
        <v>1.49</v>
      </c>
      <c r="Y33" s="83">
        <v>1.71</v>
      </c>
      <c r="Z33" s="83">
        <v>2.33</v>
      </c>
      <c r="AA33" s="83">
        <v>3.37</v>
      </c>
      <c r="AB33" s="83">
        <v>6.48</v>
      </c>
      <c r="AC33" s="83">
        <v>6.48</v>
      </c>
      <c r="AD33" s="1"/>
      <c r="AE33" s="1"/>
      <c r="AF33" s="7">
        <v>23</v>
      </c>
      <c r="AG33" s="83">
        <v>0.13</v>
      </c>
      <c r="AH33" s="83">
        <v>0.15</v>
      </c>
      <c r="AI33" s="83">
        <v>0.28000000000000003</v>
      </c>
      <c r="AJ33" s="83">
        <v>0.31</v>
      </c>
      <c r="AK33" s="83">
        <v>0.64</v>
      </c>
      <c r="AL33" s="83">
        <v>0.24</v>
      </c>
      <c r="AM33" s="83">
        <v>0.11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7.0000000000000007E-2</v>
      </c>
      <c r="N34" s="83">
        <v>0.1</v>
      </c>
      <c r="O34" s="83">
        <v>0.14000000000000001</v>
      </c>
      <c r="P34" s="83">
        <v>0.28999999999999998</v>
      </c>
      <c r="Q34" s="83">
        <v>0.63</v>
      </c>
      <c r="R34" s="83">
        <v>0.88</v>
      </c>
      <c r="S34" s="83">
        <v>0.94</v>
      </c>
      <c r="T34" s="1"/>
      <c r="U34" s="1"/>
      <c r="V34" s="7">
        <v>24</v>
      </c>
      <c r="W34" s="83">
        <v>1.24</v>
      </c>
      <c r="X34" s="83">
        <v>1.47</v>
      </c>
      <c r="Y34" s="83">
        <v>1.68</v>
      </c>
      <c r="Z34" s="83">
        <v>2.31</v>
      </c>
      <c r="AA34" s="83">
        <v>3.34</v>
      </c>
      <c r="AB34" s="83">
        <v>6.46</v>
      </c>
      <c r="AC34" s="83">
        <v>6.46</v>
      </c>
      <c r="AD34" s="1"/>
      <c r="AE34" s="1"/>
      <c r="AF34" s="7">
        <v>24</v>
      </c>
      <c r="AG34" s="83">
        <v>0.14000000000000001</v>
      </c>
      <c r="AH34" s="83">
        <v>0.16</v>
      </c>
      <c r="AI34" s="83">
        <v>0.28999999999999998</v>
      </c>
      <c r="AJ34" s="83">
        <v>0.32</v>
      </c>
      <c r="AK34" s="83">
        <v>0.67</v>
      </c>
      <c r="AL34" s="83">
        <v>0.26</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0.1</v>
      </c>
      <c r="O35" s="83">
        <v>0.14000000000000001</v>
      </c>
      <c r="P35" s="83">
        <v>0.28000000000000003</v>
      </c>
      <c r="Q35" s="83">
        <v>0.61</v>
      </c>
      <c r="R35" s="83">
        <v>0.84</v>
      </c>
      <c r="S35" s="83">
        <v>0.87</v>
      </c>
      <c r="T35" s="1"/>
      <c r="U35" s="1"/>
      <c r="V35" s="7">
        <v>25</v>
      </c>
      <c r="W35" s="83">
        <v>1.22</v>
      </c>
      <c r="X35" s="83">
        <v>1.44</v>
      </c>
      <c r="Y35" s="83">
        <v>1.66</v>
      </c>
      <c r="Z35" s="83">
        <v>2.2799999999999998</v>
      </c>
      <c r="AA35" s="83">
        <v>3.32</v>
      </c>
      <c r="AB35" s="83">
        <v>6.43</v>
      </c>
      <c r="AC35" s="83">
        <v>6.43</v>
      </c>
      <c r="AD35" s="1"/>
      <c r="AE35" s="1"/>
      <c r="AF35" s="7">
        <v>25</v>
      </c>
      <c r="AG35" s="83">
        <v>0.14000000000000001</v>
      </c>
      <c r="AH35" s="83">
        <v>0.16</v>
      </c>
      <c r="AI35" s="83">
        <v>0.3</v>
      </c>
      <c r="AJ35" s="83">
        <v>0.34</v>
      </c>
      <c r="AK35" s="83">
        <v>0.69</v>
      </c>
      <c r="AL35" s="83">
        <v>0.28000000000000003</v>
      </c>
      <c r="AM35" s="83">
        <v>0.14000000000000001</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0.1</v>
      </c>
      <c r="O36" s="83">
        <v>0.14000000000000001</v>
      </c>
      <c r="P36" s="83">
        <v>0.28000000000000003</v>
      </c>
      <c r="Q36" s="83">
        <v>0.57999999999999996</v>
      </c>
      <c r="R36" s="83">
        <v>0.79</v>
      </c>
      <c r="S36" s="83">
        <v>0.81</v>
      </c>
      <c r="T36" s="1"/>
      <c r="U36" s="1"/>
      <c r="V36" s="7">
        <v>26</v>
      </c>
      <c r="W36" s="83">
        <v>1.19</v>
      </c>
      <c r="X36" s="83">
        <v>1.42</v>
      </c>
      <c r="Y36" s="83">
        <v>1.63</v>
      </c>
      <c r="Z36" s="83">
        <v>2.2599999999999998</v>
      </c>
      <c r="AA36" s="83">
        <v>3.29</v>
      </c>
      <c r="AB36" s="83">
        <v>6.4</v>
      </c>
      <c r="AC36" s="83">
        <v>6.4</v>
      </c>
      <c r="AD36" s="1"/>
      <c r="AE36" s="1"/>
      <c r="AF36" s="7">
        <v>26</v>
      </c>
      <c r="AG36" s="83">
        <v>0.15</v>
      </c>
      <c r="AH36" s="83">
        <v>0.17</v>
      </c>
      <c r="AI36" s="83">
        <v>0.31</v>
      </c>
      <c r="AJ36" s="83">
        <v>0.35</v>
      </c>
      <c r="AK36" s="83">
        <v>0.71</v>
      </c>
      <c r="AL36" s="83">
        <v>0.3</v>
      </c>
      <c r="AM36" s="83">
        <v>0.15</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0.15</v>
      </c>
      <c r="P37" s="83">
        <v>0.28000000000000003</v>
      </c>
      <c r="Q37" s="83">
        <v>0.56000000000000005</v>
      </c>
      <c r="R37" s="83">
        <v>0.75</v>
      </c>
      <c r="S37" s="83">
        <v>0.75</v>
      </c>
      <c r="T37" s="1"/>
      <c r="U37" s="1"/>
      <c r="V37" s="7">
        <v>27</v>
      </c>
      <c r="W37" s="83">
        <v>1.17</v>
      </c>
      <c r="X37" s="83">
        <v>1.39</v>
      </c>
      <c r="Y37" s="83">
        <v>1.61</v>
      </c>
      <c r="Z37" s="83">
        <v>2.23</v>
      </c>
      <c r="AA37" s="83">
        <v>3.27</v>
      </c>
      <c r="AB37" s="83">
        <v>6.38</v>
      </c>
      <c r="AC37" s="83">
        <v>6.38</v>
      </c>
      <c r="AD37" s="1"/>
      <c r="AE37" s="1"/>
      <c r="AF37" s="7">
        <v>27</v>
      </c>
      <c r="AG37" s="83">
        <v>0.15</v>
      </c>
      <c r="AH37" s="83">
        <v>0.17</v>
      </c>
      <c r="AI37" s="83">
        <v>0.32</v>
      </c>
      <c r="AJ37" s="83">
        <v>0.37</v>
      </c>
      <c r="AK37" s="83">
        <v>0.73</v>
      </c>
      <c r="AL37" s="83">
        <v>0.32</v>
      </c>
      <c r="AM37" s="83">
        <v>0.16</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0.08</v>
      </c>
      <c r="N38" s="83">
        <v>0.1</v>
      </c>
      <c r="O38" s="83">
        <v>0.15</v>
      </c>
      <c r="P38" s="83">
        <v>0.27</v>
      </c>
      <c r="Q38" s="83">
        <v>0.54</v>
      </c>
      <c r="R38" s="83">
        <v>0.71</v>
      </c>
      <c r="S38" s="83">
        <v>0.7</v>
      </c>
      <c r="T38" s="1"/>
      <c r="U38" s="1"/>
      <c r="V38" s="7">
        <v>28</v>
      </c>
      <c r="W38" s="83">
        <v>1.1399999999999999</v>
      </c>
      <c r="X38" s="83">
        <v>1.37</v>
      </c>
      <c r="Y38" s="83">
        <v>1.58</v>
      </c>
      <c r="Z38" s="83">
        <v>2.21</v>
      </c>
      <c r="AA38" s="83">
        <v>3.25</v>
      </c>
      <c r="AB38" s="83">
        <v>6.36</v>
      </c>
      <c r="AC38" s="83">
        <v>6.36</v>
      </c>
      <c r="AD38" s="1"/>
      <c r="AE38" s="1"/>
      <c r="AF38" s="7">
        <v>28</v>
      </c>
      <c r="AG38" s="83">
        <v>0.16</v>
      </c>
      <c r="AH38" s="83">
        <v>0.18</v>
      </c>
      <c r="AI38" s="83">
        <v>0.33</v>
      </c>
      <c r="AJ38" s="83">
        <v>0.38</v>
      </c>
      <c r="AK38" s="83">
        <v>0.74</v>
      </c>
      <c r="AL38" s="83">
        <v>0.33</v>
      </c>
      <c r="AM38" s="83">
        <v>0.17</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0.08</v>
      </c>
      <c r="N39" s="83">
        <v>0.11</v>
      </c>
      <c r="O39" s="83">
        <v>0.15</v>
      </c>
      <c r="P39" s="83">
        <v>0.27</v>
      </c>
      <c r="Q39" s="83">
        <v>0.52</v>
      </c>
      <c r="R39" s="83">
        <v>0.67</v>
      </c>
      <c r="S39" s="83">
        <v>0.66</v>
      </c>
      <c r="T39" s="1"/>
      <c r="U39" s="1"/>
      <c r="V39" s="7">
        <v>29</v>
      </c>
      <c r="W39" s="83">
        <v>1.1200000000000001</v>
      </c>
      <c r="X39" s="83">
        <v>1.35</v>
      </c>
      <c r="Y39" s="83">
        <v>1.56</v>
      </c>
      <c r="Z39" s="83">
        <v>2.1800000000000002</v>
      </c>
      <c r="AA39" s="83">
        <v>3.22</v>
      </c>
      <c r="AB39" s="83">
        <v>6.33</v>
      </c>
      <c r="AC39" s="83">
        <v>6.33</v>
      </c>
      <c r="AD39" s="1"/>
      <c r="AE39" s="1"/>
      <c r="AF39" s="7">
        <v>29</v>
      </c>
      <c r="AG39" s="83">
        <v>0.17</v>
      </c>
      <c r="AH39" s="83">
        <v>0.19</v>
      </c>
      <c r="AI39" s="83">
        <v>0.35</v>
      </c>
      <c r="AJ39" s="83">
        <v>0.4</v>
      </c>
      <c r="AK39" s="83">
        <v>0.76</v>
      </c>
      <c r="AL39" s="83">
        <v>0.35</v>
      </c>
      <c r="AM39" s="83">
        <v>0.18</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0.08</v>
      </c>
      <c r="N40" s="84">
        <v>0.11</v>
      </c>
      <c r="O40" s="84">
        <v>0.15</v>
      </c>
      <c r="P40" s="84">
        <v>0.27</v>
      </c>
      <c r="Q40" s="84">
        <v>0.5</v>
      </c>
      <c r="R40" s="84">
        <v>0.64</v>
      </c>
      <c r="S40" s="84">
        <v>0.62</v>
      </c>
      <c r="T40" s="1"/>
      <c r="U40" s="1"/>
      <c r="V40" s="9">
        <v>30</v>
      </c>
      <c r="W40" s="84">
        <v>1.1000000000000001</v>
      </c>
      <c r="X40" s="84">
        <v>1.32</v>
      </c>
      <c r="Y40" s="84">
        <v>1.54</v>
      </c>
      <c r="Z40" s="84">
        <v>2.16</v>
      </c>
      <c r="AA40" s="84">
        <v>3.2</v>
      </c>
      <c r="AB40" s="84">
        <v>6.31</v>
      </c>
      <c r="AC40" s="84">
        <v>6.31</v>
      </c>
      <c r="AD40" s="1"/>
      <c r="AE40" s="1"/>
      <c r="AF40" s="9">
        <v>30</v>
      </c>
      <c r="AG40" s="84">
        <v>0.17</v>
      </c>
      <c r="AH40" s="84">
        <v>0.19</v>
      </c>
      <c r="AI40" s="84">
        <v>0.36</v>
      </c>
      <c r="AJ40" s="84">
        <v>0.41</v>
      </c>
      <c r="AK40" s="84">
        <v>0.77</v>
      </c>
      <c r="AL40" s="84">
        <v>0.36</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12</v>
      </c>
      <c r="C50" s="12">
        <v>0</v>
      </c>
      <c r="D50" s="4">
        <v>1</v>
      </c>
      <c r="E50" s="4">
        <v>2</v>
      </c>
      <c r="F50" s="4">
        <v>3</v>
      </c>
      <c r="G50" s="4">
        <v>4</v>
      </c>
      <c r="H50" s="4">
        <v>5</v>
      </c>
      <c r="I50" s="4">
        <v>6</v>
      </c>
      <c r="J50" s="1"/>
      <c r="K50" s="1"/>
      <c r="L50" s="14" t="s">
        <v>12</v>
      </c>
      <c r="M50" s="4">
        <v>0</v>
      </c>
      <c r="N50" s="4">
        <v>1</v>
      </c>
      <c r="O50" s="4">
        <v>2</v>
      </c>
      <c r="P50" s="4">
        <v>3</v>
      </c>
      <c r="Q50" s="4">
        <v>4</v>
      </c>
      <c r="R50" s="4">
        <v>5</v>
      </c>
      <c r="S50" s="4">
        <v>6</v>
      </c>
      <c r="T50" s="1"/>
      <c r="U50" s="1"/>
      <c r="V50" s="14" t="s">
        <v>12</v>
      </c>
      <c r="W50" s="4">
        <v>0</v>
      </c>
      <c r="X50" s="4">
        <v>1</v>
      </c>
      <c r="Y50" s="4">
        <v>2</v>
      </c>
      <c r="Z50" s="4">
        <v>3</v>
      </c>
      <c r="AA50" s="4">
        <v>4</v>
      </c>
      <c r="AB50" s="4">
        <v>5</v>
      </c>
      <c r="AC50" s="4">
        <v>6</v>
      </c>
      <c r="AD50" s="1"/>
      <c r="AE50" s="1"/>
      <c r="AF50" s="14" t="s">
        <v>12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0.14000000000000001</v>
      </c>
      <c r="Q51" s="82">
        <v>0.61</v>
      </c>
      <c r="R51" s="82">
        <v>3.74</v>
      </c>
      <c r="S51" s="82">
        <v>40.36</v>
      </c>
      <c r="T51" s="1"/>
      <c r="U51" s="140" t="s">
        <v>103</v>
      </c>
      <c r="V51" s="5">
        <v>1</v>
      </c>
      <c r="W51" s="82">
        <v>1.97</v>
      </c>
      <c r="X51" s="82">
        <v>2.1</v>
      </c>
      <c r="Y51" s="82">
        <v>2.16</v>
      </c>
      <c r="Z51" s="82">
        <v>2.38</v>
      </c>
      <c r="AA51" s="82">
        <v>3.57</v>
      </c>
      <c r="AB51" s="82">
        <v>4.54</v>
      </c>
      <c r="AC51" s="82">
        <v>40.36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0.05</v>
      </c>
      <c r="P52" s="83">
        <v>0.16</v>
      </c>
      <c r="Q52" s="83">
        <v>0.76</v>
      </c>
      <c r="R52" s="83">
        <v>4.26</v>
      </c>
      <c r="S52" s="83">
        <v>29.89</v>
      </c>
      <c r="T52" s="1"/>
      <c r="U52" s="1"/>
      <c r="V52" s="7">
        <v>2</v>
      </c>
      <c r="W52" s="83">
        <v>1.94</v>
      </c>
      <c r="X52" s="83">
        <v>2.06</v>
      </c>
      <c r="Y52" s="83">
        <v>2.13</v>
      </c>
      <c r="Z52" s="83">
        <v>2.35</v>
      </c>
      <c r="AA52" s="83">
        <v>3.54</v>
      </c>
      <c r="AB52" s="83">
        <v>4.5</v>
      </c>
      <c r="AC52" s="83">
        <v>29.89</v>
      </c>
      <c r="AD52" s="1"/>
      <c r="AE52" s="1"/>
      <c r="AF52" s="7">
        <v>2</v>
      </c>
      <c r="AG52" s="83">
        <v>0</v>
      </c>
      <c r="AH52" s="83">
        <v>0.01</v>
      </c>
      <c r="AI52" s="83">
        <v>0.03</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0.06</v>
      </c>
      <c r="P53" s="83">
        <v>0.18</v>
      </c>
      <c r="Q53" s="83">
        <v>0.89</v>
      </c>
      <c r="R53" s="83">
        <v>4.43</v>
      </c>
      <c r="S53" s="83">
        <v>22.36</v>
      </c>
      <c r="T53" s="1"/>
      <c r="U53" s="1"/>
      <c r="V53" s="7">
        <v>3</v>
      </c>
      <c r="W53" s="83">
        <v>1.88</v>
      </c>
      <c r="X53" s="83">
        <v>2.02</v>
      </c>
      <c r="Y53" s="83">
        <v>2.1</v>
      </c>
      <c r="Z53" s="83">
        <v>2.35</v>
      </c>
      <c r="AA53" s="83">
        <v>3.44</v>
      </c>
      <c r="AB53" s="83">
        <v>4.43</v>
      </c>
      <c r="AC53" s="83">
        <v>22.36</v>
      </c>
      <c r="AD53" s="1"/>
      <c r="AE53" s="1"/>
      <c r="AF53" s="7">
        <v>3</v>
      </c>
      <c r="AG53" s="83">
        <v>0.01</v>
      </c>
      <c r="AH53" s="83">
        <v>0.02</v>
      </c>
      <c r="AI53" s="83">
        <v>0.05</v>
      </c>
      <c r="AJ53" s="83">
        <v>0.03</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0.06</v>
      </c>
      <c r="P54" s="83">
        <v>0.2</v>
      </c>
      <c r="Q54" s="83">
        <v>1</v>
      </c>
      <c r="R54" s="83">
        <v>4.42</v>
      </c>
      <c r="S54" s="83">
        <v>17.12</v>
      </c>
      <c r="T54" s="1"/>
      <c r="U54" s="1"/>
      <c r="V54" s="7">
        <v>4</v>
      </c>
      <c r="W54" s="83">
        <v>1.84</v>
      </c>
      <c r="X54" s="83">
        <v>1.98</v>
      </c>
      <c r="Y54" s="83">
        <v>2.09</v>
      </c>
      <c r="Z54" s="83">
        <v>2.34</v>
      </c>
      <c r="AA54" s="83">
        <v>3.37</v>
      </c>
      <c r="AB54" s="83">
        <v>4.42</v>
      </c>
      <c r="AC54" s="83">
        <v>17.12</v>
      </c>
      <c r="AD54" s="1"/>
      <c r="AE54" s="1"/>
      <c r="AF54" s="7">
        <v>4</v>
      </c>
      <c r="AG54" s="83">
        <v>0.01</v>
      </c>
      <c r="AH54" s="83">
        <v>0.02</v>
      </c>
      <c r="AI54" s="83">
        <v>0.08</v>
      </c>
      <c r="AJ54" s="83">
        <v>0.04</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7.0000000000000007E-2</v>
      </c>
      <c r="P55" s="83">
        <v>0.22</v>
      </c>
      <c r="Q55" s="83">
        <v>1.1000000000000001</v>
      </c>
      <c r="R55" s="83">
        <v>4.3</v>
      </c>
      <c r="S55" s="83">
        <v>13.45</v>
      </c>
      <c r="T55" s="1"/>
      <c r="U55" s="1"/>
      <c r="V55" s="7">
        <v>5</v>
      </c>
      <c r="W55" s="83">
        <v>1.8</v>
      </c>
      <c r="X55" s="83">
        <v>1.95</v>
      </c>
      <c r="Y55" s="83">
        <v>2.0699999999999998</v>
      </c>
      <c r="Z55" s="83">
        <v>2.31</v>
      </c>
      <c r="AA55" s="83">
        <v>3.32</v>
      </c>
      <c r="AB55" s="83">
        <v>4.3</v>
      </c>
      <c r="AC55" s="83">
        <v>13.45</v>
      </c>
      <c r="AD55" s="1"/>
      <c r="AE55" s="1"/>
      <c r="AF55" s="7">
        <v>5</v>
      </c>
      <c r="AG55" s="83">
        <v>0.02</v>
      </c>
      <c r="AH55" s="83">
        <v>0.03</v>
      </c>
      <c r="AI55" s="83">
        <v>0.1</v>
      </c>
      <c r="AJ55" s="83">
        <v>0.05</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0.08</v>
      </c>
      <c r="P56" s="83">
        <v>0.24</v>
      </c>
      <c r="Q56" s="83">
        <v>1.18</v>
      </c>
      <c r="R56" s="83">
        <v>4.12</v>
      </c>
      <c r="S56" s="83">
        <v>10.83</v>
      </c>
      <c r="T56" s="1"/>
      <c r="U56" s="1"/>
      <c r="V56" s="7">
        <v>6</v>
      </c>
      <c r="W56" s="83">
        <v>1.76</v>
      </c>
      <c r="X56" s="83">
        <v>1.93</v>
      </c>
      <c r="Y56" s="83">
        <v>2.04</v>
      </c>
      <c r="Z56" s="83">
        <v>2.29</v>
      </c>
      <c r="AA56" s="83">
        <v>3.27</v>
      </c>
      <c r="AB56" s="83">
        <v>4.21</v>
      </c>
      <c r="AC56" s="83">
        <v>10.83</v>
      </c>
      <c r="AD56" s="1"/>
      <c r="AE56" s="1"/>
      <c r="AF56" s="7">
        <v>6</v>
      </c>
      <c r="AG56" s="83">
        <v>0.02</v>
      </c>
      <c r="AH56" s="83">
        <v>0.04</v>
      </c>
      <c r="AI56" s="83">
        <v>0.12</v>
      </c>
      <c r="AJ56" s="83">
        <v>0.06</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0.26</v>
      </c>
      <c r="Q57" s="83">
        <v>1.23</v>
      </c>
      <c r="R57" s="83">
        <v>3.92</v>
      </c>
      <c r="S57" s="83">
        <v>8.9</v>
      </c>
      <c r="T57" s="1"/>
      <c r="U57" s="1"/>
      <c r="V57" s="7">
        <v>7</v>
      </c>
      <c r="W57" s="83">
        <v>1.73</v>
      </c>
      <c r="X57" s="83">
        <v>1.91</v>
      </c>
      <c r="Y57" s="83">
        <v>2.02</v>
      </c>
      <c r="Z57" s="83">
        <v>2.27</v>
      </c>
      <c r="AA57" s="83">
        <v>3.22</v>
      </c>
      <c r="AB57" s="83">
        <v>4.17</v>
      </c>
      <c r="AC57" s="83">
        <v>8.9</v>
      </c>
      <c r="AD57" s="1"/>
      <c r="AE57" s="1"/>
      <c r="AF57" s="7">
        <v>7</v>
      </c>
      <c r="AG57" s="83">
        <v>0.02</v>
      </c>
      <c r="AH57" s="83">
        <v>0.04</v>
      </c>
      <c r="AI57" s="83">
        <v>0.14000000000000001</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0.09</v>
      </c>
      <c r="P58" s="83">
        <v>0.28999999999999998</v>
      </c>
      <c r="Q58" s="83">
        <v>1.28</v>
      </c>
      <c r="R58" s="83">
        <v>3.71</v>
      </c>
      <c r="S58" s="83">
        <v>7.44</v>
      </c>
      <c r="T58" s="1"/>
      <c r="U58" s="1"/>
      <c r="V58" s="7">
        <v>8</v>
      </c>
      <c r="W58" s="83">
        <v>1.69</v>
      </c>
      <c r="X58" s="83">
        <v>1.87</v>
      </c>
      <c r="Y58" s="83">
        <v>1.99</v>
      </c>
      <c r="Z58" s="83">
        <v>2.25</v>
      </c>
      <c r="AA58" s="83">
        <v>3.18</v>
      </c>
      <c r="AB58" s="83">
        <v>4.13</v>
      </c>
      <c r="AC58" s="83">
        <v>7.44</v>
      </c>
      <c r="AD58" s="1"/>
      <c r="AE58" s="1"/>
      <c r="AF58" s="7">
        <v>8</v>
      </c>
      <c r="AG58" s="83">
        <v>0.03</v>
      </c>
      <c r="AH58" s="83">
        <v>0.05</v>
      </c>
      <c r="AI58" s="83">
        <v>0.17</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0.03</v>
      </c>
      <c r="O59" s="83">
        <v>0.1</v>
      </c>
      <c r="P59" s="83">
        <v>0.31</v>
      </c>
      <c r="Q59" s="83">
        <v>1.3</v>
      </c>
      <c r="R59" s="83">
        <v>3.49</v>
      </c>
      <c r="S59" s="83">
        <v>6.31</v>
      </c>
      <c r="T59" s="1"/>
      <c r="U59" s="1"/>
      <c r="V59" s="7">
        <v>9</v>
      </c>
      <c r="W59" s="83">
        <v>1.65</v>
      </c>
      <c r="X59" s="83">
        <v>1.84</v>
      </c>
      <c r="Y59" s="83">
        <v>1.96</v>
      </c>
      <c r="Z59" s="83">
        <v>2.2400000000000002</v>
      </c>
      <c r="AA59" s="83">
        <v>3.14</v>
      </c>
      <c r="AB59" s="83">
        <v>4.08</v>
      </c>
      <c r="AC59" s="83">
        <v>6.31</v>
      </c>
      <c r="AD59" s="1"/>
      <c r="AE59" s="1"/>
      <c r="AF59" s="7">
        <v>9</v>
      </c>
      <c r="AG59" s="83">
        <v>0.03</v>
      </c>
      <c r="AH59" s="83">
        <v>0.06</v>
      </c>
      <c r="AI59" s="83">
        <v>0.19</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0.11</v>
      </c>
      <c r="P60" s="83">
        <v>0.32</v>
      </c>
      <c r="Q60" s="83">
        <v>1.32</v>
      </c>
      <c r="R60" s="83">
        <v>3.28</v>
      </c>
      <c r="S60" s="83">
        <v>5.41</v>
      </c>
      <c r="T60" s="1"/>
      <c r="U60" s="1"/>
      <c r="V60" s="7">
        <v>10</v>
      </c>
      <c r="W60" s="83">
        <v>1.62</v>
      </c>
      <c r="X60" s="83">
        <v>1.81</v>
      </c>
      <c r="Y60" s="83">
        <v>1.93</v>
      </c>
      <c r="Z60" s="83">
        <v>2.2200000000000002</v>
      </c>
      <c r="AA60" s="83">
        <v>3.1</v>
      </c>
      <c r="AB60" s="83">
        <v>4.04</v>
      </c>
      <c r="AC60" s="83">
        <v>5.41</v>
      </c>
      <c r="AD60" s="1"/>
      <c r="AE60" s="1"/>
      <c r="AF60" s="7">
        <v>10</v>
      </c>
      <c r="AG60" s="83">
        <v>0.03</v>
      </c>
      <c r="AH60" s="83">
        <v>0.06</v>
      </c>
      <c r="AI60" s="83">
        <v>0.21</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0.04</v>
      </c>
      <c r="O61" s="83">
        <v>0.12</v>
      </c>
      <c r="P61" s="83">
        <v>0.34</v>
      </c>
      <c r="Q61" s="83">
        <v>1.32</v>
      </c>
      <c r="R61" s="83">
        <v>3.07</v>
      </c>
      <c r="S61" s="83">
        <v>4.67</v>
      </c>
      <c r="T61" s="1"/>
      <c r="U61" s="1"/>
      <c r="V61" s="7">
        <v>11</v>
      </c>
      <c r="W61" s="83">
        <v>1.58</v>
      </c>
      <c r="X61" s="83">
        <v>1.77</v>
      </c>
      <c r="Y61" s="83">
        <v>1.9</v>
      </c>
      <c r="Z61" s="83">
        <v>2.1800000000000002</v>
      </c>
      <c r="AA61" s="83">
        <v>3.06</v>
      </c>
      <c r="AB61" s="83">
        <v>4</v>
      </c>
      <c r="AC61" s="83">
        <v>4.67</v>
      </c>
      <c r="AD61" s="1"/>
      <c r="AE61" s="1"/>
      <c r="AF61" s="7">
        <v>11</v>
      </c>
      <c r="AG61" s="83">
        <v>0.03</v>
      </c>
      <c r="AH61" s="83">
        <v>7.0000000000000007E-2</v>
      </c>
      <c r="AI61" s="83">
        <v>0.23</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0.13</v>
      </c>
      <c r="P62" s="83">
        <v>0.36</v>
      </c>
      <c r="Q62" s="83">
        <v>1.32</v>
      </c>
      <c r="R62" s="83">
        <v>2.87</v>
      </c>
      <c r="S62" s="83">
        <v>4.07</v>
      </c>
      <c r="T62" s="1"/>
      <c r="U62" s="1"/>
      <c r="V62" s="7">
        <v>12</v>
      </c>
      <c r="W62" s="83">
        <v>1.54</v>
      </c>
      <c r="X62" s="83">
        <v>1.73</v>
      </c>
      <c r="Y62" s="83">
        <v>1.86</v>
      </c>
      <c r="Z62" s="83">
        <v>2.15</v>
      </c>
      <c r="AA62" s="83">
        <v>3.02</v>
      </c>
      <c r="AB62" s="83">
        <v>3.96</v>
      </c>
      <c r="AC62" s="83">
        <v>4.07</v>
      </c>
      <c r="AD62" s="1"/>
      <c r="AE62" s="1"/>
      <c r="AF62" s="7">
        <v>12</v>
      </c>
      <c r="AG62" s="83">
        <v>0.04</v>
      </c>
      <c r="AH62" s="83">
        <v>7.0000000000000007E-2</v>
      </c>
      <c r="AI62" s="83">
        <v>0.24</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0.05</v>
      </c>
      <c r="O63" s="83">
        <v>0.14000000000000001</v>
      </c>
      <c r="P63" s="83">
        <v>0.37</v>
      </c>
      <c r="Q63" s="83">
        <v>1.31</v>
      </c>
      <c r="R63" s="83">
        <v>2.68</v>
      </c>
      <c r="S63" s="83">
        <v>3.57</v>
      </c>
      <c r="T63" s="1"/>
      <c r="U63" s="1"/>
      <c r="V63" s="7">
        <v>13</v>
      </c>
      <c r="W63" s="83">
        <v>1.5</v>
      </c>
      <c r="X63" s="83">
        <v>1.69</v>
      </c>
      <c r="Y63" s="83">
        <v>1.82</v>
      </c>
      <c r="Z63" s="83">
        <v>2.11</v>
      </c>
      <c r="AA63" s="83">
        <v>2.98</v>
      </c>
      <c r="AB63" s="83">
        <v>3.92</v>
      </c>
      <c r="AC63" s="83">
        <v>3.92</v>
      </c>
      <c r="AD63" s="1"/>
      <c r="AE63" s="1"/>
      <c r="AF63" s="7">
        <v>13</v>
      </c>
      <c r="AG63" s="83">
        <v>0.04</v>
      </c>
      <c r="AH63" s="83">
        <v>0.08</v>
      </c>
      <c r="AI63" s="83">
        <v>0.26</v>
      </c>
      <c r="AJ63" s="83">
        <v>0.12</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0.15</v>
      </c>
      <c r="P64" s="83">
        <v>0.38</v>
      </c>
      <c r="Q64" s="83">
        <v>1.29</v>
      </c>
      <c r="R64" s="83">
        <v>2.5099999999999998</v>
      </c>
      <c r="S64" s="83">
        <v>3.15</v>
      </c>
      <c r="T64" s="1"/>
      <c r="U64" s="1"/>
      <c r="V64" s="7">
        <v>14</v>
      </c>
      <c r="W64" s="83">
        <v>1.46</v>
      </c>
      <c r="X64" s="83">
        <v>1.65</v>
      </c>
      <c r="Y64" s="83">
        <v>1.78</v>
      </c>
      <c r="Z64" s="83">
        <v>2.0699999999999998</v>
      </c>
      <c r="AA64" s="83">
        <v>2.94</v>
      </c>
      <c r="AB64" s="83">
        <v>3.88</v>
      </c>
      <c r="AC64" s="83">
        <v>3.88</v>
      </c>
      <c r="AD64" s="1"/>
      <c r="AE64" s="1"/>
      <c r="AF64" s="7">
        <v>14</v>
      </c>
      <c r="AG64" s="83">
        <v>0.04</v>
      </c>
      <c r="AH64" s="83">
        <v>0.08</v>
      </c>
      <c r="AI64" s="83">
        <v>0.28000000000000003</v>
      </c>
      <c r="AJ64" s="83">
        <v>0.14000000000000001</v>
      </c>
      <c r="AK64" s="83">
        <v>0.05</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0.16</v>
      </c>
      <c r="P65" s="83">
        <v>0.39</v>
      </c>
      <c r="Q65" s="83">
        <v>1.27</v>
      </c>
      <c r="R65" s="83">
        <v>2.34</v>
      </c>
      <c r="S65" s="83">
        <v>2.79</v>
      </c>
      <c r="T65" s="1"/>
      <c r="U65" s="1"/>
      <c r="V65" s="7">
        <v>15</v>
      </c>
      <c r="W65" s="83">
        <v>1.42</v>
      </c>
      <c r="X65" s="83">
        <v>1.62</v>
      </c>
      <c r="Y65" s="83">
        <v>1.75</v>
      </c>
      <c r="Z65" s="83">
        <v>2.0299999999999998</v>
      </c>
      <c r="AA65" s="83">
        <v>2.9</v>
      </c>
      <c r="AB65" s="83">
        <v>3.85</v>
      </c>
      <c r="AC65" s="83">
        <v>3.85</v>
      </c>
      <c r="AD65" s="1"/>
      <c r="AE65" s="1"/>
      <c r="AF65" s="7">
        <v>15</v>
      </c>
      <c r="AG65" s="83">
        <v>0.04</v>
      </c>
      <c r="AH65" s="83">
        <v>0.08</v>
      </c>
      <c r="AI65" s="83">
        <v>0.3</v>
      </c>
      <c r="AJ65" s="83">
        <v>0.15</v>
      </c>
      <c r="AK65" s="83">
        <v>0.1</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7.0000000000000007E-2</v>
      </c>
      <c r="O66" s="83">
        <v>0.16</v>
      </c>
      <c r="P66" s="83">
        <v>0.4</v>
      </c>
      <c r="Q66" s="83">
        <v>1.24</v>
      </c>
      <c r="R66" s="83">
        <v>2.1800000000000002</v>
      </c>
      <c r="S66" s="83">
        <v>2.48</v>
      </c>
      <c r="T66" s="1"/>
      <c r="U66" s="1"/>
      <c r="V66" s="7">
        <v>16</v>
      </c>
      <c r="W66" s="83">
        <v>1.39</v>
      </c>
      <c r="X66" s="83">
        <v>1.58</v>
      </c>
      <c r="Y66" s="83">
        <v>1.71</v>
      </c>
      <c r="Z66" s="83">
        <v>2</v>
      </c>
      <c r="AA66" s="83">
        <v>2.87</v>
      </c>
      <c r="AB66" s="83">
        <v>3.81</v>
      </c>
      <c r="AC66" s="83">
        <v>3.81</v>
      </c>
      <c r="AD66" s="1"/>
      <c r="AE66" s="1"/>
      <c r="AF66" s="7">
        <v>16</v>
      </c>
      <c r="AG66" s="83">
        <v>0.04</v>
      </c>
      <c r="AH66" s="83">
        <v>0.09</v>
      </c>
      <c r="AI66" s="83">
        <v>0.32</v>
      </c>
      <c r="AJ66" s="83">
        <v>0.16</v>
      </c>
      <c r="AK66" s="83">
        <v>0.16</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0.03</v>
      </c>
      <c r="N67" s="83">
        <v>7.0000000000000007E-2</v>
      </c>
      <c r="O67" s="83">
        <v>0.17</v>
      </c>
      <c r="P67" s="83">
        <v>0.41</v>
      </c>
      <c r="Q67" s="83">
        <v>1.21</v>
      </c>
      <c r="R67" s="83">
        <v>2.04</v>
      </c>
      <c r="S67" s="83">
        <v>2.2200000000000002</v>
      </c>
      <c r="T67" s="1"/>
      <c r="U67" s="1"/>
      <c r="V67" s="7">
        <v>17</v>
      </c>
      <c r="W67" s="83">
        <v>1.36</v>
      </c>
      <c r="X67" s="83">
        <v>1.55</v>
      </c>
      <c r="Y67" s="83">
        <v>1.68</v>
      </c>
      <c r="Z67" s="83">
        <v>1.97</v>
      </c>
      <c r="AA67" s="83">
        <v>2.84</v>
      </c>
      <c r="AB67" s="83">
        <v>3.78</v>
      </c>
      <c r="AC67" s="83">
        <v>3.78</v>
      </c>
      <c r="AD67" s="1"/>
      <c r="AE67" s="1"/>
      <c r="AF67" s="7">
        <v>17</v>
      </c>
      <c r="AG67" s="83">
        <v>0.04</v>
      </c>
      <c r="AH67" s="83">
        <v>0.09</v>
      </c>
      <c r="AI67" s="83">
        <v>0.34</v>
      </c>
      <c r="AJ67" s="83">
        <v>0.18</v>
      </c>
      <c r="AK67" s="83">
        <v>0.22</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0.08</v>
      </c>
      <c r="O68" s="83">
        <v>0.18</v>
      </c>
      <c r="P68" s="83">
        <v>0.42</v>
      </c>
      <c r="Q68" s="83">
        <v>1.17</v>
      </c>
      <c r="R68" s="83">
        <v>1.9</v>
      </c>
      <c r="S68" s="83">
        <v>1.99</v>
      </c>
      <c r="T68" s="1"/>
      <c r="U68" s="1"/>
      <c r="V68" s="7">
        <v>18</v>
      </c>
      <c r="W68" s="83">
        <v>1.33</v>
      </c>
      <c r="X68" s="83">
        <v>1.52</v>
      </c>
      <c r="Y68" s="83">
        <v>1.65</v>
      </c>
      <c r="Z68" s="83">
        <v>1.94</v>
      </c>
      <c r="AA68" s="83">
        <v>2.81</v>
      </c>
      <c r="AB68" s="83">
        <v>3.75</v>
      </c>
      <c r="AC68" s="83">
        <v>3.75</v>
      </c>
      <c r="AD68" s="1"/>
      <c r="AE68" s="1"/>
      <c r="AF68" s="7">
        <v>18</v>
      </c>
      <c r="AG68" s="83">
        <v>0.04</v>
      </c>
      <c r="AH68" s="83">
        <v>0.09</v>
      </c>
      <c r="AI68" s="83">
        <v>0.35</v>
      </c>
      <c r="AJ68" s="83">
        <v>0.19</v>
      </c>
      <c r="AK68" s="83">
        <v>0.28000000000000003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0.19</v>
      </c>
      <c r="P69" s="83">
        <v>0.43</v>
      </c>
      <c r="Q69" s="83">
        <v>1.1399999999999999</v>
      </c>
      <c r="R69" s="83">
        <v>1.78</v>
      </c>
      <c r="S69" s="83">
        <v>1.79</v>
      </c>
      <c r="T69" s="1"/>
      <c r="U69" s="1"/>
      <c r="V69" s="7">
        <v>19</v>
      </c>
      <c r="W69" s="83">
        <v>1.3</v>
      </c>
      <c r="X69" s="83">
        <v>1.49</v>
      </c>
      <c r="Y69" s="83">
        <v>1.62</v>
      </c>
      <c r="Z69" s="83">
        <v>1.91</v>
      </c>
      <c r="AA69" s="83">
        <v>2.78</v>
      </c>
      <c r="AB69" s="83">
        <v>3.72</v>
      </c>
      <c r="AC69" s="83">
        <v>3.72</v>
      </c>
      <c r="AD69" s="1"/>
      <c r="AE69" s="1"/>
      <c r="AF69" s="7">
        <v>19</v>
      </c>
      <c r="AG69" s="83">
        <v>0.05</v>
      </c>
      <c r="AH69" s="83">
        <v>0.1</v>
      </c>
      <c r="AI69" s="83">
        <v>0.37</v>
      </c>
      <c r="AJ69" s="83">
        <v>0.21</v>
      </c>
      <c r="AK69" s="83">
        <v>0.33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0.04</v>
      </c>
      <c r="N70" s="83">
        <v>0.09</v>
      </c>
      <c r="O70" s="83">
        <v>0.2</v>
      </c>
      <c r="P70" s="83">
        <v>0.43</v>
      </c>
      <c r="Q70" s="83">
        <v>1.1000000000000001</v>
      </c>
      <c r="R70" s="83">
        <v>1.66</v>
      </c>
      <c r="S70" s="83">
        <v>1.62</v>
      </c>
      <c r="T70" s="1"/>
      <c r="U70" s="1"/>
      <c r="V70" s="7">
        <v>20</v>
      </c>
      <c r="W70" s="83">
        <v>1.27</v>
      </c>
      <c r="X70" s="83">
        <v>1.46</v>
      </c>
      <c r="Y70" s="83">
        <v>1.59</v>
      </c>
      <c r="Z70" s="83">
        <v>1.88</v>
      </c>
      <c r="AA70" s="83">
        <v>2.75</v>
      </c>
      <c r="AB70" s="83">
        <v>3.69</v>
      </c>
      <c r="AC70" s="83">
        <v>3.69</v>
      </c>
      <c r="AD70" s="1"/>
      <c r="AE70" s="1"/>
      <c r="AF70" s="7">
        <v>20</v>
      </c>
      <c r="AG70" s="83">
        <v>0.05</v>
      </c>
      <c r="AH70" s="83">
        <v>0.1</v>
      </c>
      <c r="AI70" s="83">
        <v>0.39</v>
      </c>
      <c r="AJ70" s="83">
        <v>0.23</v>
      </c>
      <c r="AK70" s="83">
        <v>0.39</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0.1</v>
      </c>
      <c r="O71" s="83">
        <v>0.2</v>
      </c>
      <c r="P71" s="83">
        <v>0.43</v>
      </c>
      <c r="Q71" s="83">
        <v>1.07</v>
      </c>
      <c r="R71" s="83">
        <v>1.55</v>
      </c>
      <c r="S71" s="83">
        <v>1.46</v>
      </c>
      <c r="T71" s="1"/>
      <c r="U71" s="1"/>
      <c r="V71" s="7">
        <v>21</v>
      </c>
      <c r="W71" s="83">
        <v>1.24</v>
      </c>
      <c r="X71" s="83">
        <v>1.44</v>
      </c>
      <c r="Y71" s="83">
        <v>1.56</v>
      </c>
      <c r="Z71" s="83">
        <v>1.85</v>
      </c>
      <c r="AA71" s="83">
        <v>2.72</v>
      </c>
      <c r="AB71" s="83">
        <v>3.67</v>
      </c>
      <c r="AC71" s="83">
        <v>3.67</v>
      </c>
      <c r="AD71" s="1"/>
      <c r="AE71" s="1"/>
      <c r="AF71" s="7">
        <v>21</v>
      </c>
      <c r="AG71" s="83">
        <v>0.05</v>
      </c>
      <c r="AH71" s="83">
        <v>0.1</v>
      </c>
      <c r="AI71" s="83">
        <v>0.41</v>
      </c>
      <c r="AJ71" s="83">
        <v>0.25</v>
      </c>
      <c r="AK71" s="83">
        <v>0.45</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0.21</v>
      </c>
      <c r="P72" s="83">
        <v>0.44</v>
      </c>
      <c r="Q72" s="83">
        <v>1.03</v>
      </c>
      <c r="R72" s="83">
        <v>1.45</v>
      </c>
      <c r="S72" s="83">
        <v>1.33</v>
      </c>
      <c r="T72" s="1"/>
      <c r="U72" s="1"/>
      <c r="V72" s="7">
        <v>22</v>
      </c>
      <c r="W72" s="83">
        <v>1.21</v>
      </c>
      <c r="X72" s="83">
        <v>1.41</v>
      </c>
      <c r="Y72" s="83">
        <v>1.54</v>
      </c>
      <c r="Z72" s="83">
        <v>1.82</v>
      </c>
      <c r="AA72" s="83">
        <v>2.69</v>
      </c>
      <c r="AB72" s="83">
        <v>3.64</v>
      </c>
      <c r="AC72" s="83">
        <v>3.64</v>
      </c>
      <c r="AD72" s="1"/>
      <c r="AE72" s="1"/>
      <c r="AF72" s="7">
        <v>22</v>
      </c>
      <c r="AG72" s="83">
        <v>0.05</v>
      </c>
      <c r="AH72" s="83">
        <v>0.11</v>
      </c>
      <c r="AI72" s="83">
        <v>0.43</v>
      </c>
      <c r="AJ72" s="83">
        <v>0.27</v>
      </c>
      <c r="AK72" s="83">
        <v>0.5</v>
      </c>
      <c r="AL72" s="83">
        <v>0.08</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0.05</v>
      </c>
      <c r="N73" s="83">
        <v>0.11</v>
      </c>
      <c r="O73" s="83">
        <v>0.22</v>
      </c>
      <c r="P73" s="83">
        <v>0.44</v>
      </c>
      <c r="Q73" s="83">
        <v>1</v>
      </c>
      <c r="R73" s="83">
        <v>1.36</v>
      </c>
      <c r="S73" s="83">
        <v>1.21</v>
      </c>
      <c r="T73" s="1"/>
      <c r="U73" s="1"/>
      <c r="V73" s="7">
        <v>23</v>
      </c>
      <c r="W73" s="83">
        <v>1.19</v>
      </c>
      <c r="X73" s="83">
        <v>1.38</v>
      </c>
      <c r="Y73" s="83">
        <v>1.51</v>
      </c>
      <c r="Z73" s="83">
        <v>1.8</v>
      </c>
      <c r="AA73" s="83">
        <v>2.67</v>
      </c>
      <c r="AB73" s="83">
        <v>3.61</v>
      </c>
      <c r="AC73" s="83">
        <v>3.61</v>
      </c>
      <c r="AD73" s="1"/>
      <c r="AE73" s="1"/>
      <c r="AF73" s="7">
        <v>23</v>
      </c>
      <c r="AG73" s="83">
        <v>0.05</v>
      </c>
      <c r="AH73" s="83">
        <v>0.11</v>
      </c>
      <c r="AI73" s="83">
        <v>0.45</v>
      </c>
      <c r="AJ73" s="83">
        <v>0.28999999999999998</v>
      </c>
      <c r="AK73" s="83">
        <v>0.55000000000000004</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0.12</v>
      </c>
      <c r="O74" s="83">
        <v>0.22</v>
      </c>
      <c r="P74" s="83">
        <v>0.44</v>
      </c>
      <c r="Q74" s="83">
        <v>0.96</v>
      </c>
      <c r="R74" s="83">
        <v>1.27</v>
      </c>
      <c r="S74" s="83">
        <v>1.1000000000000001</v>
      </c>
      <c r="T74" s="1"/>
      <c r="U74" s="1"/>
      <c r="V74" s="7">
        <v>24</v>
      </c>
      <c r="W74" s="83">
        <v>1.1599999999999999</v>
      </c>
      <c r="X74" s="83">
        <v>1.36</v>
      </c>
      <c r="Y74" s="83">
        <v>1.48</v>
      </c>
      <c r="Z74" s="83">
        <v>1.77</v>
      </c>
      <c r="AA74" s="83">
        <v>2.64</v>
      </c>
      <c r="AB74" s="83">
        <v>3.58</v>
      </c>
      <c r="AC74" s="83">
        <v>3.58</v>
      </c>
      <c r="AD74" s="1"/>
      <c r="AE74" s="1"/>
      <c r="AF74" s="7">
        <v>24</v>
      </c>
      <c r="AG74" s="83">
        <v>0.05</v>
      </c>
      <c r="AH74" s="83">
        <v>0.11</v>
      </c>
      <c r="AI74" s="83">
        <v>0.47</v>
      </c>
      <c r="AJ74" s="83">
        <v>0.31</v>
      </c>
      <c r="AK74" s="83">
        <v>0.61</v>
      </c>
      <c r="AL74" s="83">
        <v>0.17</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0.06</v>
      </c>
      <c r="N75" s="83">
        <v>0.12</v>
      </c>
      <c r="O75" s="83">
        <v>0.23</v>
      </c>
      <c r="P75" s="83">
        <v>0.44</v>
      </c>
      <c r="Q75" s="83">
        <v>0.93</v>
      </c>
      <c r="R75" s="83">
        <v>1.19</v>
      </c>
      <c r="S75" s="83">
        <v>1</v>
      </c>
      <c r="T75" s="1"/>
      <c r="U75" s="1"/>
      <c r="V75" s="7">
        <v>25</v>
      </c>
      <c r="W75" s="83">
        <v>1.1399999999999999</v>
      </c>
      <c r="X75" s="83">
        <v>1.33</v>
      </c>
      <c r="Y75" s="83">
        <v>1.46</v>
      </c>
      <c r="Z75" s="83">
        <v>1.74</v>
      </c>
      <c r="AA75" s="83">
        <v>2.61</v>
      </c>
      <c r="AB75" s="83">
        <v>3.56</v>
      </c>
      <c r="AC75" s="83">
        <v>3.56</v>
      </c>
      <c r="AD75" s="1"/>
      <c r="AE75" s="1"/>
      <c r="AF75" s="7">
        <v>25</v>
      </c>
      <c r="AG75" s="83">
        <v>0.05</v>
      </c>
      <c r="AH75" s="83">
        <v>0.12</v>
      </c>
      <c r="AI75" s="83">
        <v>0.49</v>
      </c>
      <c r="AJ75" s="83">
        <v>0.33</v>
      </c>
      <c r="AK75" s="83">
        <v>0.66</v>
      </c>
      <c r="AL75" s="83">
        <v>0.21</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0.13</v>
      </c>
      <c r="O76" s="83">
        <v>0.24</v>
      </c>
      <c r="P76" s="83">
        <v>0.44</v>
      </c>
      <c r="Q76" s="83">
        <v>0.89</v>
      </c>
      <c r="R76" s="83">
        <v>1.1100000000000001</v>
      </c>
      <c r="S76" s="83">
        <v>0.92</v>
      </c>
      <c r="T76" s="1"/>
      <c r="U76" s="1"/>
      <c r="V76" s="7">
        <v>26</v>
      </c>
      <c r="W76" s="83">
        <v>1.1100000000000001</v>
      </c>
      <c r="X76" s="83">
        <v>1.31</v>
      </c>
      <c r="Y76" s="83">
        <v>1.43</v>
      </c>
      <c r="Z76" s="83">
        <v>1.72</v>
      </c>
      <c r="AA76" s="83">
        <v>2.59</v>
      </c>
      <c r="AB76" s="83">
        <v>3.53</v>
      </c>
      <c r="AC76" s="83">
        <v>3.53</v>
      </c>
      <c r="AD76" s="1"/>
      <c r="AE76" s="1"/>
      <c r="AF76" s="7">
        <v>26</v>
      </c>
      <c r="AG76" s="83">
        <v>0.05</v>
      </c>
      <c r="AH76" s="83">
        <v>0.12</v>
      </c>
      <c r="AI76" s="83">
        <v>0.51</v>
      </c>
      <c r="AJ76" s="83">
        <v>0.35</v>
      </c>
      <c r="AK76" s="83">
        <v>0.7</v>
      </c>
      <c r="AL76" s="83">
        <v>0.25</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0.24</v>
      </c>
      <c r="P77" s="83">
        <v>0.43</v>
      </c>
      <c r="Q77" s="83">
        <v>0.86</v>
      </c>
      <c r="R77" s="83">
        <v>1.04</v>
      </c>
      <c r="S77" s="83">
        <v>0.84</v>
      </c>
      <c r="T77" s="1"/>
      <c r="U77" s="1"/>
      <c r="V77" s="7">
        <v>27</v>
      </c>
      <c r="W77" s="83">
        <v>1.0900000000000001</v>
      </c>
      <c r="X77" s="83">
        <v>1.28</v>
      </c>
      <c r="Y77" s="83">
        <v>1.41</v>
      </c>
      <c r="Z77" s="83">
        <v>1.69</v>
      </c>
      <c r="AA77" s="83">
        <v>2.56</v>
      </c>
      <c r="AB77" s="83">
        <v>3.51</v>
      </c>
      <c r="AC77" s="83">
        <v>3.51</v>
      </c>
      <c r="AD77" s="1"/>
      <c r="AE77" s="1"/>
      <c r="AF77" s="7">
        <v>27</v>
      </c>
      <c r="AG77" s="83">
        <v>0.05</v>
      </c>
      <c r="AH77" s="83">
        <v>0.12</v>
      </c>
      <c r="AI77" s="83">
        <v>0.53</v>
      </c>
      <c r="AJ77" s="83">
        <v>0.38</v>
      </c>
      <c r="AK77" s="83">
        <v>0.75</v>
      </c>
      <c r="AL77" s="83">
        <v>0.28000000000000003</v>
      </c>
      <c r="AM77" s="83">
        <v>7.0000000000000007E-2</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0.14000000000000001</v>
      </c>
      <c r="O78" s="83">
        <v>0.24</v>
      </c>
      <c r="P78" s="83">
        <v>0.43</v>
      </c>
      <c r="Q78" s="83">
        <v>0.82</v>
      </c>
      <c r="R78" s="83">
        <v>0.98</v>
      </c>
      <c r="S78" s="83">
        <v>0.77</v>
      </c>
      <c r="T78" s="1"/>
      <c r="U78" s="1"/>
      <c r="V78" s="7">
        <v>28</v>
      </c>
      <c r="W78" s="83">
        <v>1.06</v>
      </c>
      <c r="X78" s="83">
        <v>1.26</v>
      </c>
      <c r="Y78" s="83">
        <v>1.38</v>
      </c>
      <c r="Z78" s="83">
        <v>1.67</v>
      </c>
      <c r="AA78" s="83">
        <v>2.54</v>
      </c>
      <c r="AB78" s="83">
        <v>3.49</v>
      </c>
      <c r="AC78" s="83">
        <v>3.49</v>
      </c>
      <c r="AD78" s="1"/>
      <c r="AE78" s="1"/>
      <c r="AF78" s="7">
        <v>28</v>
      </c>
      <c r="AG78" s="83">
        <v>0.05</v>
      </c>
      <c r="AH78" s="83">
        <v>0.13</v>
      </c>
      <c r="AI78" s="83">
        <v>0.56000000000000005</v>
      </c>
      <c r="AJ78" s="83">
        <v>0.4</v>
      </c>
      <c r="AK78" s="83">
        <v>0.8</v>
      </c>
      <c r="AL78" s="83">
        <v>0.32</v>
      </c>
      <c r="AM78" s="83">
        <v>0.08</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0.25</v>
      </c>
      <c r="P79" s="83">
        <v>0.43</v>
      </c>
      <c r="Q79" s="83">
        <v>0.79</v>
      </c>
      <c r="R79" s="83">
        <v>0.92</v>
      </c>
      <c r="S79" s="83">
        <v>0.71</v>
      </c>
      <c r="T79" s="1"/>
      <c r="U79" s="1"/>
      <c r="V79" s="7">
        <v>29</v>
      </c>
      <c r="W79" s="83">
        <v>1.04</v>
      </c>
      <c r="X79" s="83">
        <v>1.23</v>
      </c>
      <c r="Y79" s="83">
        <v>1.36</v>
      </c>
      <c r="Z79" s="83">
        <v>1.65</v>
      </c>
      <c r="AA79" s="83">
        <v>2.52</v>
      </c>
      <c r="AB79" s="83">
        <v>3.46</v>
      </c>
      <c r="AC79" s="83">
        <v>3.46</v>
      </c>
      <c r="AD79" s="1"/>
      <c r="AE79" s="1"/>
      <c r="AF79" s="7">
        <v>29</v>
      </c>
      <c r="AG79" s="83">
        <v>0.05</v>
      </c>
      <c r="AH79" s="83">
        <v>0.13</v>
      </c>
      <c r="AI79" s="83">
        <v>0.57999999999999996</v>
      </c>
      <c r="AJ79" s="83">
        <v>0.42</v>
      </c>
      <c r="AK79" s="83">
        <v>0.84</v>
      </c>
      <c r="AL79" s="83">
        <v>0.35</v>
      </c>
      <c r="AM79" s="83">
        <v>0.09</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0.08</v>
      </c>
      <c r="N80" s="84">
        <v>0.15</v>
      </c>
      <c r="O80" s="84">
        <v>0.25</v>
      </c>
      <c r="P80" s="84">
        <v>0.43</v>
      </c>
      <c r="Q80" s="84">
        <v>0.76</v>
      </c>
      <c r="R80" s="84">
        <v>0.86</v>
      </c>
      <c r="S80" s="84">
        <v>0.65</v>
      </c>
      <c r="T80" s="1"/>
      <c r="U80" s="1"/>
      <c r="V80" s="9">
        <v>30</v>
      </c>
      <c r="W80" s="84">
        <v>1.02</v>
      </c>
      <c r="X80" s="84">
        <v>1.21</v>
      </c>
      <c r="Y80" s="84">
        <v>1.34</v>
      </c>
      <c r="Z80" s="84">
        <v>1.63</v>
      </c>
      <c r="AA80" s="84">
        <v>2.5</v>
      </c>
      <c r="AB80" s="84">
        <v>3.44</v>
      </c>
      <c r="AC80" s="84">
        <v>3.44</v>
      </c>
      <c r="AD80" s="1"/>
      <c r="AE80" s="1"/>
      <c r="AF80" s="9">
        <v>30</v>
      </c>
      <c r="AG80" s="84">
        <v>0.04</v>
      </c>
      <c r="AH80" s="84">
        <v>0.14000000000000001</v>
      </c>
      <c r="AI80" s="84">
        <v>0.6</v>
      </c>
      <c r="AJ80" s="84">
        <v>0.45</v>
      </c>
      <c r="AK80" s="84">
        <v>0.88</v>
      </c>
      <c r="AL80" s="84">
        <v>0.37</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12"/>
  <sheetViews>
    <sheetView zoomScale="90" zoomScaleNormal="90" workbookViewId="0">
      <pane xSplit="2" ySplit="10" topLeftCell="C11" activePane="bottomRight" state="frozen"/>
      <selection pane="topRight" activeCell="C1" sqref="C1"/>
      <selection pane="bottomLeft" activeCell="A11" sqref="A11"/>
      <selection pane="bottomRight" activeCell="C11" sqref="C11:AF52"/>
    </sheetView>
  </sheetViews>
  <sheetFormatPr defaultColWidth="0" defaultRowHeight="0" customHeight="1" zeroHeight="1" x14ac:dyDescent="0.25"/>
  <cols>
    <col min="1" max="1" width="3.7109375" customWidth="1"/>
    <col min="2" max="2" width="22.140625" bestFit="1" customWidth="1"/>
    <col min="3" max="36" width="9.140625" customWidth="1"/>
    <col min="37" max="62" width="0" hidden="1" customWidth="1"/>
    <col min="63" max="16384" width="9.140625" hidden="1"/>
  </cols>
  <sheetData>
    <row r="1" spans="1:62" ht="15" x14ac:dyDescent="0.25">
      <c r="A1" s="50"/>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row>
    <row r="2" spans="1:62" ht="15" hidden="1" x14ac:dyDescent="0.25">
      <c r="A2" s="50"/>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row>
    <row r="3" spans="1:62" ht="15" hidden="1" x14ac:dyDescent="0.25">
      <c r="A3" s="50"/>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spans="1:62" ht="15" hidden="1" x14ac:dyDescent="0.25">
      <c r="A4" s="50"/>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row>
    <row r="5" spans="1:62" ht="15" hidden="1" x14ac:dyDescent="0.25">
      <c r="A5" s="50"/>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6" spans="1:62" ht="15" x14ac:dyDescent="0.25">
      <c r="A6" s="50"/>
      <c r="B6" s="15"/>
      <c r="C6" s="19"/>
      <c r="D6" s="19" t="s">
        <v>51</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spans="1:62" ht="15" x14ac:dyDescent="0.25">
      <c r="A7" s="50"/>
      <c r="B7" s="15"/>
      <c r="C7" s="15"/>
      <c r="D7" s="81" t="s">
        <v>98</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spans="1:62" ht="15.75" thickBot="1" x14ac:dyDescent="0.3">
      <c r="A8" s="50"/>
      <c r="B8" s="15"/>
      <c r="C8" s="20" t="s">
        <v>103</v>
      </c>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spans="1:62" ht="15.75" thickBot="1" x14ac:dyDescent="0.3">
      <c r="A9" s="50"/>
      <c r="B9" s="20" t="s">
        <v>127</v>
      </c>
      <c r="C9" s="51">
        <v>1</v>
      </c>
      <c r="D9" s="51">
        <v>2</v>
      </c>
      <c r="E9" s="51">
        <v>3</v>
      </c>
      <c r="F9" s="51">
        <v>4</v>
      </c>
      <c r="G9" s="51">
        <v>5</v>
      </c>
      <c r="H9" s="51">
        <v>6</v>
      </c>
      <c r="I9" s="51">
        <v>7</v>
      </c>
      <c r="J9" s="51">
        <v>8</v>
      </c>
      <c r="K9" s="51">
        <v>9</v>
      </c>
      <c r="L9" s="51">
        <v>10</v>
      </c>
      <c r="M9" s="51">
        <v>11</v>
      </c>
      <c r="N9" s="51">
        <v>12</v>
      </c>
      <c r="O9" s="51">
        <v>13</v>
      </c>
      <c r="P9" s="51">
        <v>14</v>
      </c>
      <c r="Q9" s="51">
        <v>15</v>
      </c>
      <c r="R9" s="51">
        <v>16</v>
      </c>
      <c r="S9" s="51">
        <v>17</v>
      </c>
      <c r="T9" s="51">
        <v>18</v>
      </c>
      <c r="U9" s="51">
        <v>19</v>
      </c>
      <c r="V9" s="51">
        <v>20</v>
      </c>
      <c r="W9" s="51">
        <v>21</v>
      </c>
      <c r="X9" s="51">
        <v>22</v>
      </c>
      <c r="Y9" s="51">
        <v>23</v>
      </c>
      <c r="Z9" s="51">
        <v>24</v>
      </c>
      <c r="AA9" s="51">
        <v>25</v>
      </c>
      <c r="AB9" s="51">
        <v>26</v>
      </c>
      <c r="AC9" s="51">
        <v>27</v>
      </c>
      <c r="AD9" s="51">
        <v>28</v>
      </c>
      <c r="AE9" s="51">
        <v>29</v>
      </c>
      <c r="AF9" s="52">
        <v>30</v>
      </c>
      <c r="AG9" s="15"/>
      <c r="AH9" s="15"/>
      <c r="AI9" s="15"/>
      <c r="AJ9" s="15"/>
    </row>
    <row r="10" spans="1:62" ht="15.75" thickBot="1" x14ac:dyDescent="0.3">
      <c r="A10" s="53"/>
      <c r="B10" s="15"/>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15"/>
      <c r="AH10" s="15"/>
      <c r="AI10" s="15"/>
      <c r="AJ10" s="15"/>
    </row>
    <row r="11" spans="1:62" ht="15" x14ac:dyDescent="0.25">
      <c r="A11" s="166" t="s">
        <v>52</v>
      </c>
      <c r="B11" s="55" t="s">
        <v>56</v>
      </c>
      <c r="C11" s="56">
        <v>0.18603473131032217</v>
      </c>
      <c r="D11" s="57">
        <v>0.18603473131032217</v>
      </c>
      <c r="E11" s="57">
        <v>0.21699173723313164</v>
      </c>
      <c r="F11" s="57">
        <v>0.25086711768089953</v>
      </c>
      <c r="G11" s="57">
        <v>0.29128012857597763</v>
      </c>
      <c r="H11" s="57">
        <v>0.32235189346915943</v>
      </c>
      <c r="I11" s="57">
        <v>0.35713685261635286</v>
      </c>
      <c r="J11" s="57">
        <v>0.35663763774419405</v>
      </c>
      <c r="K11" s="57">
        <v>0.36199418261917754</v>
      </c>
      <c r="L11" s="57">
        <v>0.37797479964094122</v>
      </c>
      <c r="M11" s="57">
        <v>0.39513502889168084</v>
      </c>
      <c r="N11" s="57">
        <v>0.40785574505864347</v>
      </c>
      <c r="O11" s="57">
        <v>0.41710363863510491</v>
      </c>
      <c r="P11" s="57">
        <v>0.42247120934450338</v>
      </c>
      <c r="Q11" s="57">
        <v>0.42167449032125803</v>
      </c>
      <c r="R11" s="57">
        <v>0.42070349081069786</v>
      </c>
      <c r="S11" s="57">
        <v>0.41994447822790515</v>
      </c>
      <c r="T11" s="57">
        <v>0.4201399506384968</v>
      </c>
      <c r="U11" s="57">
        <v>0.42020985627533697</v>
      </c>
      <c r="V11" s="57">
        <v>0.42031328681630703</v>
      </c>
      <c r="W11" s="57">
        <v>0.42045107898371736</v>
      </c>
      <c r="X11" s="57">
        <v>0.42061800577855346</v>
      </c>
      <c r="Y11" s="57">
        <v>0.42080842580581856</v>
      </c>
      <c r="Z11" s="57">
        <v>0.42101777350185415</v>
      </c>
      <c r="AA11" s="57">
        <v>0.42124234099120916</v>
      </c>
      <c r="AB11" s="57">
        <v>0.42147910858237436</v>
      </c>
      <c r="AC11" s="57">
        <v>0.42172561179459628</v>
      </c>
      <c r="AD11" s="57">
        <v>0.42197983617054036</v>
      </c>
      <c r="AE11" s="57">
        <v>0.42224013346325778</v>
      </c>
      <c r="AF11" s="58">
        <v>0.42224013346325767</v>
      </c>
      <c r="AG11" s="59"/>
      <c r="AH11" s="59"/>
      <c r="AI11" s="59"/>
      <c r="AJ11" s="59"/>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row>
    <row r="12" spans="1:62" ht="15" x14ac:dyDescent="0.25">
      <c r="A12" s="167"/>
      <c r="B12" s="61" t="s">
        <v>97</v>
      </c>
      <c r="C12" s="62">
        <v>0.57243604210244503</v>
      </c>
      <c r="D12" s="63">
        <v>0.57243604210244503</v>
      </c>
      <c r="E12" s="63">
        <v>0.63590039283894007</v>
      </c>
      <c r="F12" s="63">
        <v>0.70259971602799809</v>
      </c>
      <c r="G12" s="63">
        <v>0.77636262376323029</v>
      </c>
      <c r="H12" s="63">
        <v>0.83756670908862085</v>
      </c>
      <c r="I12" s="63">
        <v>0.90153804340518595</v>
      </c>
      <c r="J12" s="63">
        <v>0.92174161804189203</v>
      </c>
      <c r="K12" s="63">
        <v>0.94653137249874664</v>
      </c>
      <c r="L12" s="63">
        <v>0.98110776785639642</v>
      </c>
      <c r="M12" s="63">
        <v>1.0130798564709573</v>
      </c>
      <c r="N12" s="63">
        <v>1.0357845204865868</v>
      </c>
      <c r="O12" s="63">
        <v>1.0510360547071651</v>
      </c>
      <c r="P12" s="63">
        <v>1.0592227257316928</v>
      </c>
      <c r="Q12" s="63">
        <v>1.0586316168080712</v>
      </c>
      <c r="R12" s="63">
        <v>1.0577096573466156</v>
      </c>
      <c r="S12" s="63">
        <v>1.0569274934134634</v>
      </c>
      <c r="T12" s="63">
        <v>1.0572251785622104</v>
      </c>
      <c r="U12" s="63">
        <v>1.0573369456529274</v>
      </c>
      <c r="V12" s="63">
        <v>1.0574822376477744</v>
      </c>
      <c r="W12" s="63">
        <v>1.0576618912690614</v>
      </c>
      <c r="X12" s="63">
        <v>1.0578706795177744</v>
      </c>
      <c r="Y12" s="63">
        <v>1.0581029609989163</v>
      </c>
      <c r="Z12" s="63">
        <v>1.058354170148829</v>
      </c>
      <c r="AA12" s="63">
        <v>1.0586205990920607</v>
      </c>
      <c r="AB12" s="63">
        <v>1.058899228137103</v>
      </c>
      <c r="AC12" s="63">
        <v>1.0591875928032015</v>
      </c>
      <c r="AD12" s="63">
        <v>1.0594836786330226</v>
      </c>
      <c r="AE12" s="63">
        <v>1.059785837379617</v>
      </c>
      <c r="AF12" s="64">
        <v>1.059785837379617</v>
      </c>
      <c r="AG12" s="59"/>
      <c r="AH12" s="59"/>
      <c r="AI12" s="59"/>
      <c r="AJ12" s="59"/>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row>
    <row r="13" spans="1:62" ht="15" x14ac:dyDescent="0.25">
      <c r="A13" s="167"/>
      <c r="B13" s="61" t="s">
        <v>57</v>
      </c>
      <c r="C13" s="62">
        <v>1.2580253353291393</v>
      </c>
      <c r="D13" s="63">
        <v>1.2580253353291393</v>
      </c>
      <c r="E13" s="63">
        <v>1.2906223758450599</v>
      </c>
      <c r="F13" s="63">
        <v>1.3691304575813621</v>
      </c>
      <c r="G13" s="63">
        <v>1.5120217015250128</v>
      </c>
      <c r="H13" s="63">
        <v>1.6095726297055573</v>
      </c>
      <c r="I13" s="63">
        <v>1.6618804926923072</v>
      </c>
      <c r="J13" s="63">
        <v>1.6551551578520156</v>
      </c>
      <c r="K13" s="63">
        <v>1.6549586729713386</v>
      </c>
      <c r="L13" s="63">
        <v>1.6635189637426977</v>
      </c>
      <c r="M13" s="63">
        <v>1.6716594686251742</v>
      </c>
      <c r="N13" s="63">
        <v>1.6724710565207392</v>
      </c>
      <c r="O13" s="63">
        <v>1.6726735031312252</v>
      </c>
      <c r="P13" s="63">
        <v>1.6726735031312252</v>
      </c>
      <c r="Q13" s="63">
        <v>1.6726735031312252</v>
      </c>
      <c r="R13" s="63">
        <v>1.6726735031312252</v>
      </c>
      <c r="S13" s="63">
        <v>1.6726735031312252</v>
      </c>
      <c r="T13" s="63">
        <v>1.6726735031312252</v>
      </c>
      <c r="U13" s="63">
        <v>1.6726735031312252</v>
      </c>
      <c r="V13" s="63">
        <v>1.6726735031312252</v>
      </c>
      <c r="W13" s="63">
        <v>1.6726735031312252</v>
      </c>
      <c r="X13" s="63">
        <v>1.6726735031312252</v>
      </c>
      <c r="Y13" s="63">
        <v>1.6726735031312252</v>
      </c>
      <c r="Z13" s="63">
        <v>1.6726735031312252</v>
      </c>
      <c r="AA13" s="63">
        <v>1.6726735031312252</v>
      </c>
      <c r="AB13" s="63">
        <v>1.6726735031312252</v>
      </c>
      <c r="AC13" s="63">
        <v>1.6726735031312252</v>
      </c>
      <c r="AD13" s="63">
        <v>1.6726735031312252</v>
      </c>
      <c r="AE13" s="63">
        <v>1.6726735031312252</v>
      </c>
      <c r="AF13" s="64">
        <v>1.6726735031312252</v>
      </c>
      <c r="AG13" s="59"/>
      <c r="AH13" s="59"/>
      <c r="AI13" s="59"/>
      <c r="AJ13" s="59"/>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row>
    <row r="14" spans="1:62" ht="15" x14ac:dyDescent="0.25">
      <c r="A14" s="167"/>
      <c r="B14" s="61" t="s">
        <v>58</v>
      </c>
      <c r="C14" s="62">
        <v>3.326536635373412</v>
      </c>
      <c r="D14" s="63">
        <v>3.326536635373412</v>
      </c>
      <c r="E14" s="63">
        <v>3.1445757748527123</v>
      </c>
      <c r="F14" s="63">
        <v>3.2062597644011159</v>
      </c>
      <c r="G14" s="63">
        <v>3.2983525888477767</v>
      </c>
      <c r="H14" s="63">
        <v>3.4341563615986144</v>
      </c>
      <c r="I14" s="63">
        <v>3.5068038619667097</v>
      </c>
      <c r="J14" s="63">
        <v>3.4726142446548658</v>
      </c>
      <c r="K14" s="63">
        <v>3.4540608485458715</v>
      </c>
      <c r="L14" s="63">
        <v>3.4534583244718728</v>
      </c>
      <c r="M14" s="63">
        <v>3.4580160670221001</v>
      </c>
      <c r="N14" s="63">
        <v>3.4580160670221001</v>
      </c>
      <c r="O14" s="63">
        <v>3.4580160670221001</v>
      </c>
      <c r="P14" s="63">
        <v>3.4580160670221001</v>
      </c>
      <c r="Q14" s="63">
        <v>3.4580160670221001</v>
      </c>
      <c r="R14" s="63">
        <v>3.4580160670221001</v>
      </c>
      <c r="S14" s="63">
        <v>3.4580160670221001</v>
      </c>
      <c r="T14" s="63">
        <v>3.4580160670221001</v>
      </c>
      <c r="U14" s="63">
        <v>3.4580160670221001</v>
      </c>
      <c r="V14" s="63">
        <v>3.4580160670221001</v>
      </c>
      <c r="W14" s="63">
        <v>3.4580160670221001</v>
      </c>
      <c r="X14" s="63">
        <v>3.4580160670221001</v>
      </c>
      <c r="Y14" s="63">
        <v>3.4580160670221001</v>
      </c>
      <c r="Z14" s="63">
        <v>3.4580160670221001</v>
      </c>
      <c r="AA14" s="63">
        <v>3.4580160670221001</v>
      </c>
      <c r="AB14" s="63">
        <v>3.4580160670221001</v>
      </c>
      <c r="AC14" s="63">
        <v>3.4580160670221001</v>
      </c>
      <c r="AD14" s="63">
        <v>3.4580160670221001</v>
      </c>
      <c r="AE14" s="63">
        <v>3.4580160670221001</v>
      </c>
      <c r="AF14" s="64">
        <v>3.4580160670221001</v>
      </c>
      <c r="AG14" s="59"/>
      <c r="AH14" s="59"/>
      <c r="AI14" s="59"/>
      <c r="AJ14" s="59"/>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row>
    <row r="15" spans="1:62" ht="15" x14ac:dyDescent="0.25">
      <c r="A15" s="167"/>
      <c r="B15" s="61" t="s">
        <v>59</v>
      </c>
      <c r="C15" s="62">
        <v>6.5578039275575808</v>
      </c>
      <c r="D15" s="63">
        <v>6.5578039275575808</v>
      </c>
      <c r="E15" s="63">
        <v>6.45640597779395</v>
      </c>
      <c r="F15" s="63">
        <v>6.4268016088579465</v>
      </c>
      <c r="G15" s="63">
        <v>6.4229134172278339</v>
      </c>
      <c r="H15" s="63">
        <v>6.4229134172278339</v>
      </c>
      <c r="I15" s="63">
        <v>6.4229134172278322</v>
      </c>
      <c r="J15" s="63">
        <v>6.4229134172278339</v>
      </c>
      <c r="K15" s="63">
        <v>6.4229134172278339</v>
      </c>
      <c r="L15" s="63">
        <v>6.4229134172278339</v>
      </c>
      <c r="M15" s="63">
        <v>6.4229134172278339</v>
      </c>
      <c r="N15" s="63">
        <v>6.4229134172278339</v>
      </c>
      <c r="O15" s="63">
        <v>6.4229134172278339</v>
      </c>
      <c r="P15" s="63">
        <v>6.4229134172278339</v>
      </c>
      <c r="Q15" s="63">
        <v>6.422913417227833</v>
      </c>
      <c r="R15" s="63">
        <v>6.4229134172278322</v>
      </c>
      <c r="S15" s="63">
        <v>6.4229134172278339</v>
      </c>
      <c r="T15" s="63">
        <v>6.4229134172278339</v>
      </c>
      <c r="U15" s="63">
        <v>6.422913417227833</v>
      </c>
      <c r="V15" s="63">
        <v>6.4229134172278339</v>
      </c>
      <c r="W15" s="63">
        <v>6.422913417227833</v>
      </c>
      <c r="X15" s="63">
        <v>6.4229134172278339</v>
      </c>
      <c r="Y15" s="63">
        <v>6.4229134172278339</v>
      </c>
      <c r="Z15" s="63">
        <v>6.4229134172278339</v>
      </c>
      <c r="AA15" s="63">
        <v>6.4229134172278339</v>
      </c>
      <c r="AB15" s="63">
        <v>6.4229134172278339</v>
      </c>
      <c r="AC15" s="63">
        <v>6.4229134172278339</v>
      </c>
      <c r="AD15" s="63">
        <v>6.4229134172278322</v>
      </c>
      <c r="AE15" s="63">
        <v>6.4229134172278339</v>
      </c>
      <c r="AF15" s="64">
        <v>6.4229134172278339</v>
      </c>
      <c r="AG15" s="59"/>
      <c r="AH15" s="59"/>
      <c r="AI15" s="59"/>
      <c r="AJ15" s="59"/>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row>
    <row r="16" spans="1:62" ht="15" x14ac:dyDescent="0.25">
      <c r="A16" s="167"/>
      <c r="B16" s="61" t="s">
        <v>60</v>
      </c>
      <c r="C16" s="62">
        <v>15.445740859312641</v>
      </c>
      <c r="D16" s="63">
        <v>15.445740859312641</v>
      </c>
      <c r="E16" s="63">
        <v>15.340254135498556</v>
      </c>
      <c r="F16" s="63">
        <v>15.313500909336577</v>
      </c>
      <c r="G16" s="63">
        <v>15.312389644650189</v>
      </c>
      <c r="H16" s="63">
        <v>15.312389644650189</v>
      </c>
      <c r="I16" s="63">
        <v>15.312389644650189</v>
      </c>
      <c r="J16" s="63">
        <v>15.312389644650189</v>
      </c>
      <c r="K16" s="63">
        <v>15.312389644650189</v>
      </c>
      <c r="L16" s="63">
        <v>15.312389644650189</v>
      </c>
      <c r="M16" s="63">
        <v>15.312389644650189</v>
      </c>
      <c r="N16" s="63">
        <v>15.312389644650189</v>
      </c>
      <c r="O16" s="63">
        <v>15.312389644650189</v>
      </c>
      <c r="P16" s="63">
        <v>15.312389644650189</v>
      </c>
      <c r="Q16" s="63">
        <v>15.312389644650189</v>
      </c>
      <c r="R16" s="63">
        <v>15.312389644650189</v>
      </c>
      <c r="S16" s="63">
        <v>15.312389644650189</v>
      </c>
      <c r="T16" s="63">
        <v>15.312389644650189</v>
      </c>
      <c r="U16" s="63">
        <v>15.312389644650189</v>
      </c>
      <c r="V16" s="63">
        <v>15.312389644650189</v>
      </c>
      <c r="W16" s="63">
        <v>15.312389644650189</v>
      </c>
      <c r="X16" s="63">
        <v>15.312389644650189</v>
      </c>
      <c r="Y16" s="63">
        <v>15.312389644650189</v>
      </c>
      <c r="Z16" s="63">
        <v>15.312389644650189</v>
      </c>
      <c r="AA16" s="63">
        <v>15.312389644650189</v>
      </c>
      <c r="AB16" s="63">
        <v>15.312389644650189</v>
      </c>
      <c r="AC16" s="63">
        <v>15.312389644650189</v>
      </c>
      <c r="AD16" s="63">
        <v>15.312389644650189</v>
      </c>
      <c r="AE16" s="63">
        <v>15.312389644650189</v>
      </c>
      <c r="AF16" s="64">
        <v>15.312389644650189</v>
      </c>
      <c r="AG16" s="59"/>
      <c r="AH16" s="59"/>
      <c r="AI16" s="59"/>
      <c r="AJ16" s="59"/>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row>
    <row r="17" spans="1:62" ht="15.75" thickBot="1" x14ac:dyDescent="0.3">
      <c r="A17" s="167"/>
      <c r="B17" s="65" t="s">
        <v>61</v>
      </c>
      <c r="C17" s="66">
        <v>15.445740859312641</v>
      </c>
      <c r="D17" s="67">
        <v>15.445740859312641</v>
      </c>
      <c r="E17" s="67">
        <v>15.340254135498556</v>
      </c>
      <c r="F17" s="67">
        <v>15.313500909336577</v>
      </c>
      <c r="G17" s="67">
        <v>15.312389644650189</v>
      </c>
      <c r="H17" s="67">
        <v>15.312389644650189</v>
      </c>
      <c r="I17" s="67">
        <v>15.312389644650189</v>
      </c>
      <c r="J17" s="67">
        <v>15.312389644650189</v>
      </c>
      <c r="K17" s="67">
        <v>15.312389644650189</v>
      </c>
      <c r="L17" s="67">
        <v>15.312389644650189</v>
      </c>
      <c r="M17" s="67">
        <v>15.312389644650189</v>
      </c>
      <c r="N17" s="67">
        <v>15.312389644650189</v>
      </c>
      <c r="O17" s="67">
        <v>15.312389644650189</v>
      </c>
      <c r="P17" s="67">
        <v>15.312389644650189</v>
      </c>
      <c r="Q17" s="67">
        <v>15.312389644650189</v>
      </c>
      <c r="R17" s="67">
        <v>15.312389644650189</v>
      </c>
      <c r="S17" s="67">
        <v>15.312389644650189</v>
      </c>
      <c r="T17" s="67">
        <v>15.312389644650189</v>
      </c>
      <c r="U17" s="67">
        <v>15.312389644650189</v>
      </c>
      <c r="V17" s="67">
        <v>15.312389644650189</v>
      </c>
      <c r="W17" s="67">
        <v>15.312389644650189</v>
      </c>
      <c r="X17" s="67">
        <v>15.312389644650189</v>
      </c>
      <c r="Y17" s="67">
        <v>15.312389644650189</v>
      </c>
      <c r="Z17" s="67">
        <v>15.312389644650189</v>
      </c>
      <c r="AA17" s="67">
        <v>15.312389644650189</v>
      </c>
      <c r="AB17" s="67">
        <v>15.312389644650189</v>
      </c>
      <c r="AC17" s="67">
        <v>15.312389644650189</v>
      </c>
      <c r="AD17" s="67">
        <v>15.312389644650189</v>
      </c>
      <c r="AE17" s="67">
        <v>15.312389644650189</v>
      </c>
      <c r="AF17" s="68">
        <v>15.312389644650189</v>
      </c>
      <c r="AG17" s="59"/>
      <c r="AH17" s="59"/>
      <c r="AI17" s="59"/>
      <c r="AJ17" s="59"/>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row>
    <row r="18" spans="1:62" ht="15" x14ac:dyDescent="0.25">
      <c r="A18" s="167"/>
      <c r="B18" s="69" t="s">
        <v>62</v>
      </c>
      <c r="C18" s="56">
        <v>5.4061079613461752E-2</v>
      </c>
      <c r="D18" s="57">
        <v>5.4061079613461752E-2</v>
      </c>
      <c r="E18" s="57">
        <v>3.9096253421666824E-2</v>
      </c>
      <c r="F18" s="57">
        <v>3.9320813867005769E-2</v>
      </c>
      <c r="G18" s="57">
        <v>6.5956095717273788E-2</v>
      </c>
      <c r="H18" s="57">
        <v>0.10794859879661034</v>
      </c>
      <c r="I18" s="57">
        <v>0.15317183919947797</v>
      </c>
      <c r="J18" s="57">
        <v>0.15527195847270822</v>
      </c>
      <c r="K18" s="57">
        <v>0.16572901512093527</v>
      </c>
      <c r="L18" s="57">
        <v>0.17664323882737185</v>
      </c>
      <c r="M18" s="57">
        <v>0.18389016042203329</v>
      </c>
      <c r="N18" s="57">
        <v>0.18533241154028676</v>
      </c>
      <c r="O18" s="57">
        <v>0.18553679896366218</v>
      </c>
      <c r="P18" s="57">
        <v>0.18553679896366215</v>
      </c>
      <c r="Q18" s="57">
        <v>0.18553679896366218</v>
      </c>
      <c r="R18" s="57">
        <v>0.18553679896366218</v>
      </c>
      <c r="S18" s="57">
        <v>0.18553679896366218</v>
      </c>
      <c r="T18" s="57">
        <v>0.18553679896366218</v>
      </c>
      <c r="U18" s="57">
        <v>0.18553679896366218</v>
      </c>
      <c r="V18" s="57">
        <v>0.18553679896366218</v>
      </c>
      <c r="W18" s="57">
        <v>0.18553679896366218</v>
      </c>
      <c r="X18" s="57">
        <v>0.18553679896366218</v>
      </c>
      <c r="Y18" s="57">
        <v>0.18553679896366218</v>
      </c>
      <c r="Z18" s="57">
        <v>0.18553679896366218</v>
      </c>
      <c r="AA18" s="57">
        <v>0.18553679896366218</v>
      </c>
      <c r="AB18" s="57">
        <v>0.18553679896366218</v>
      </c>
      <c r="AC18" s="57">
        <v>0.18553679896366218</v>
      </c>
      <c r="AD18" s="57">
        <v>0.18553679896366215</v>
      </c>
      <c r="AE18" s="57">
        <v>0.18553679896366218</v>
      </c>
      <c r="AF18" s="58">
        <v>0.18553679896366218</v>
      </c>
      <c r="AG18" s="59"/>
      <c r="AH18" s="59"/>
      <c r="AI18" s="59"/>
      <c r="AJ18" s="59"/>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row>
    <row r="19" spans="1:62" ht="15" x14ac:dyDescent="0.25">
      <c r="A19" s="167"/>
      <c r="B19" s="61" t="s">
        <v>63</v>
      </c>
      <c r="C19" s="62">
        <v>0.41692754534746923</v>
      </c>
      <c r="D19" s="63">
        <v>0.41692754534746923</v>
      </c>
      <c r="E19" s="63">
        <v>0.42673594419691652</v>
      </c>
      <c r="F19" s="63">
        <v>0.45390868187444133</v>
      </c>
      <c r="G19" s="63">
        <v>0.51103452243497638</v>
      </c>
      <c r="H19" s="63">
        <v>0.58478408687468508</v>
      </c>
      <c r="I19" s="63">
        <v>0.65872708576636485</v>
      </c>
      <c r="J19" s="63">
        <v>0.6791722207697598</v>
      </c>
      <c r="K19" s="63">
        <v>0.70638048175370771</v>
      </c>
      <c r="L19" s="63">
        <v>0.72874832123806232</v>
      </c>
      <c r="M19" s="63">
        <v>0.74031917972520955</v>
      </c>
      <c r="N19" s="63">
        <v>0.74254915774568875</v>
      </c>
      <c r="O19" s="63">
        <v>0.74286657813160595</v>
      </c>
      <c r="P19" s="63">
        <v>0.74286657813160595</v>
      </c>
      <c r="Q19" s="63">
        <v>0.74286657813160595</v>
      </c>
      <c r="R19" s="63">
        <v>0.74286657813160595</v>
      </c>
      <c r="S19" s="63">
        <v>0.74286657813160595</v>
      </c>
      <c r="T19" s="63">
        <v>0.74286657813160595</v>
      </c>
      <c r="U19" s="63">
        <v>0.74286657813160595</v>
      </c>
      <c r="V19" s="63">
        <v>0.74286657813160595</v>
      </c>
      <c r="W19" s="63">
        <v>0.74286657813160595</v>
      </c>
      <c r="X19" s="63">
        <v>0.74286657813160595</v>
      </c>
      <c r="Y19" s="63">
        <v>0.74286657813160595</v>
      </c>
      <c r="Z19" s="63">
        <v>0.74286657813160595</v>
      </c>
      <c r="AA19" s="63">
        <v>0.74286657813160595</v>
      </c>
      <c r="AB19" s="63">
        <v>0.74286657813160595</v>
      </c>
      <c r="AC19" s="63">
        <v>0.74286657813160595</v>
      </c>
      <c r="AD19" s="63">
        <v>0.74286657813160595</v>
      </c>
      <c r="AE19" s="63">
        <v>0.74286657813160595</v>
      </c>
      <c r="AF19" s="64">
        <v>0.74286657813160595</v>
      </c>
      <c r="AG19" s="59"/>
      <c r="AH19" s="59"/>
      <c r="AI19" s="59"/>
      <c r="AJ19" s="59"/>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row>
    <row r="20" spans="1:62" ht="15" x14ac:dyDescent="0.25">
      <c r="A20" s="167"/>
      <c r="B20" s="61" t="s">
        <v>64</v>
      </c>
      <c r="C20" s="62">
        <v>0.60234591177289443</v>
      </c>
      <c r="D20" s="63">
        <v>0.60234591177289443</v>
      </c>
      <c r="E20" s="63">
        <v>0.66795929242622454</v>
      </c>
      <c r="F20" s="63">
        <v>0.75038800871244971</v>
      </c>
      <c r="G20" s="63">
        <v>0.84544802300459698</v>
      </c>
      <c r="H20" s="63">
        <v>0.91184625461820346</v>
      </c>
      <c r="I20" s="63">
        <v>0.9651929401565702</v>
      </c>
      <c r="J20" s="63">
        <v>1.0009986782033835</v>
      </c>
      <c r="K20" s="63">
        <v>1.0452521237006982</v>
      </c>
      <c r="L20" s="63">
        <v>1.0905665201874708</v>
      </c>
      <c r="M20" s="63">
        <v>1.1046056924161354</v>
      </c>
      <c r="N20" s="63">
        <v>1.1073752227560634</v>
      </c>
      <c r="O20" s="63">
        <v>1.1073752227560634</v>
      </c>
      <c r="P20" s="63">
        <v>1.1073752227560634</v>
      </c>
      <c r="Q20" s="63">
        <v>1.1073752227560634</v>
      </c>
      <c r="R20" s="63">
        <v>1.1073752227560634</v>
      </c>
      <c r="S20" s="63">
        <v>1.1073752227560634</v>
      </c>
      <c r="T20" s="63">
        <v>1.1073752227560634</v>
      </c>
      <c r="U20" s="63">
        <v>1.1073752227560634</v>
      </c>
      <c r="V20" s="63">
        <v>1.1073752227560634</v>
      </c>
      <c r="W20" s="63">
        <v>1.1073752227560634</v>
      </c>
      <c r="X20" s="63">
        <v>1.1073752227560634</v>
      </c>
      <c r="Y20" s="63">
        <v>1.1073752227560634</v>
      </c>
      <c r="Z20" s="63">
        <v>1.1073752227560634</v>
      </c>
      <c r="AA20" s="63">
        <v>1.1073752227560634</v>
      </c>
      <c r="AB20" s="63">
        <v>1.1073752227560634</v>
      </c>
      <c r="AC20" s="63">
        <v>1.1073752227560634</v>
      </c>
      <c r="AD20" s="63">
        <v>1.1073752227560634</v>
      </c>
      <c r="AE20" s="63">
        <v>1.1073752227560634</v>
      </c>
      <c r="AF20" s="64">
        <v>1.1073752227560634</v>
      </c>
      <c r="AG20" s="59"/>
      <c r="AH20" s="59"/>
      <c r="AI20" s="59"/>
      <c r="AJ20" s="59"/>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row>
    <row r="21" spans="1:62" ht="15" x14ac:dyDescent="0.25">
      <c r="A21" s="167"/>
      <c r="B21" s="61" t="s">
        <v>65</v>
      </c>
      <c r="C21" s="62">
        <v>1.2265097067591564</v>
      </c>
      <c r="D21" s="63">
        <v>1.2265097067591564</v>
      </c>
      <c r="E21" s="63">
        <v>1.3652640068436437</v>
      </c>
      <c r="F21" s="63">
        <v>1.4729677738300928</v>
      </c>
      <c r="G21" s="63">
        <v>1.5296185785966734</v>
      </c>
      <c r="H21" s="63">
        <v>1.6192201449499792</v>
      </c>
      <c r="I21" s="63">
        <v>1.6796047998787638</v>
      </c>
      <c r="J21" s="63">
        <v>1.7517283958198206</v>
      </c>
      <c r="K21" s="63">
        <v>1.8361307068158081</v>
      </c>
      <c r="L21" s="63">
        <v>1.8950824062228642</v>
      </c>
      <c r="M21" s="63">
        <v>1.9200533697917859</v>
      </c>
      <c r="N21" s="63">
        <v>1.9261701112742564</v>
      </c>
      <c r="O21" s="63">
        <v>1.9262386637133282</v>
      </c>
      <c r="P21" s="63">
        <v>1.9262386637133282</v>
      </c>
      <c r="Q21" s="63">
        <v>1.9262386637133282</v>
      </c>
      <c r="R21" s="63">
        <v>1.9262386637133282</v>
      </c>
      <c r="S21" s="63">
        <v>1.9262386637133282</v>
      </c>
      <c r="T21" s="63">
        <v>1.9262386637133282</v>
      </c>
      <c r="U21" s="63">
        <v>1.9262386637133282</v>
      </c>
      <c r="V21" s="63">
        <v>1.9262386637133282</v>
      </c>
      <c r="W21" s="63">
        <v>1.9262386637133282</v>
      </c>
      <c r="X21" s="63">
        <v>1.9262386637133282</v>
      </c>
      <c r="Y21" s="63">
        <v>1.9262386637133282</v>
      </c>
      <c r="Z21" s="63">
        <v>1.9262386637133282</v>
      </c>
      <c r="AA21" s="63">
        <v>1.9262386637133282</v>
      </c>
      <c r="AB21" s="63">
        <v>1.9262386637133282</v>
      </c>
      <c r="AC21" s="63">
        <v>1.9262386637133282</v>
      </c>
      <c r="AD21" s="63">
        <v>1.9262386637133282</v>
      </c>
      <c r="AE21" s="63">
        <v>1.9262386637133282</v>
      </c>
      <c r="AF21" s="64">
        <v>1.9262386637133282</v>
      </c>
      <c r="AG21" s="59"/>
      <c r="AH21" s="59"/>
      <c r="AI21" s="59"/>
      <c r="AJ21" s="59"/>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row>
    <row r="22" spans="1:62" ht="15" x14ac:dyDescent="0.25">
      <c r="A22" s="167"/>
      <c r="B22" s="61" t="s">
        <v>66</v>
      </c>
      <c r="C22" s="62">
        <v>4.6312438638177307</v>
      </c>
      <c r="D22" s="63">
        <v>4.6312438638177307</v>
      </c>
      <c r="E22" s="63">
        <v>4.480553906722669</v>
      </c>
      <c r="F22" s="63">
        <v>4.4114587814635371</v>
      </c>
      <c r="G22" s="63">
        <v>4.4114587814635371</v>
      </c>
      <c r="H22" s="63">
        <v>4.4114587814635371</v>
      </c>
      <c r="I22" s="63">
        <v>4.4114587814635371</v>
      </c>
      <c r="J22" s="63">
        <v>4.4114587814635371</v>
      </c>
      <c r="K22" s="63">
        <v>4.4114587814635371</v>
      </c>
      <c r="L22" s="63">
        <v>4.4114587814635371</v>
      </c>
      <c r="M22" s="63">
        <v>4.4114587814635371</v>
      </c>
      <c r="N22" s="63">
        <v>4.4114587814635371</v>
      </c>
      <c r="O22" s="63">
        <v>4.4114587814635371</v>
      </c>
      <c r="P22" s="63">
        <v>4.4114587814635371</v>
      </c>
      <c r="Q22" s="63">
        <v>4.4114587814635371</v>
      </c>
      <c r="R22" s="63">
        <v>4.4114587814635371</v>
      </c>
      <c r="S22" s="63">
        <v>4.4114587814635371</v>
      </c>
      <c r="T22" s="63">
        <v>4.4114587814635371</v>
      </c>
      <c r="U22" s="63">
        <v>4.4114587814635371</v>
      </c>
      <c r="V22" s="63">
        <v>4.4114587814635371</v>
      </c>
      <c r="W22" s="63">
        <v>4.4114587814635371</v>
      </c>
      <c r="X22" s="63">
        <v>4.4114587814635371</v>
      </c>
      <c r="Y22" s="63">
        <v>4.4114587814635371</v>
      </c>
      <c r="Z22" s="63">
        <v>4.4114587814635371</v>
      </c>
      <c r="AA22" s="63">
        <v>4.4114587814635371</v>
      </c>
      <c r="AB22" s="63">
        <v>4.4114587814635371</v>
      </c>
      <c r="AC22" s="63">
        <v>4.4114587814635371</v>
      </c>
      <c r="AD22" s="63">
        <v>4.4114587814635371</v>
      </c>
      <c r="AE22" s="63">
        <v>4.4114587814635371</v>
      </c>
      <c r="AF22" s="64">
        <v>4.4114587814635371</v>
      </c>
      <c r="AG22" s="59"/>
      <c r="AH22" s="59"/>
      <c r="AI22" s="59"/>
      <c r="AJ22" s="59"/>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row>
    <row r="23" spans="1:62" ht="15" x14ac:dyDescent="0.25">
      <c r="A23" s="167"/>
      <c r="B23" s="61" t="s">
        <v>67</v>
      </c>
      <c r="C23" s="62">
        <v>7.3849245691065599</v>
      </c>
      <c r="D23" s="63">
        <v>7.3849245691065599</v>
      </c>
      <c r="E23" s="63">
        <v>7.2353652060088587</v>
      </c>
      <c r="F23" s="63">
        <v>7.1306621134193238</v>
      </c>
      <c r="G23" s="63">
        <v>7.1109408067913336</v>
      </c>
      <c r="H23" s="63">
        <v>7.1109408067913336</v>
      </c>
      <c r="I23" s="63">
        <v>7.1109408067913336</v>
      </c>
      <c r="J23" s="63">
        <v>7.1109408067913336</v>
      </c>
      <c r="K23" s="63">
        <v>7.1109408067913336</v>
      </c>
      <c r="L23" s="63">
        <v>7.1109408067913336</v>
      </c>
      <c r="M23" s="63">
        <v>7.1109408067913336</v>
      </c>
      <c r="N23" s="63">
        <v>7.1109408067913336</v>
      </c>
      <c r="O23" s="63">
        <v>7.1109408067913336</v>
      </c>
      <c r="P23" s="63">
        <v>7.1109408067913336</v>
      </c>
      <c r="Q23" s="63">
        <v>7.1109408067913336</v>
      </c>
      <c r="R23" s="63">
        <v>7.1109408067913336</v>
      </c>
      <c r="S23" s="63">
        <v>7.1109408067913336</v>
      </c>
      <c r="T23" s="63">
        <v>7.1109408067913336</v>
      </c>
      <c r="U23" s="63">
        <v>7.1109408067913336</v>
      </c>
      <c r="V23" s="63">
        <v>7.1109408067913336</v>
      </c>
      <c r="W23" s="63">
        <v>7.1109408067913336</v>
      </c>
      <c r="X23" s="63">
        <v>7.1109408067913336</v>
      </c>
      <c r="Y23" s="63">
        <v>7.1109408067913336</v>
      </c>
      <c r="Z23" s="63">
        <v>7.1109408067913336</v>
      </c>
      <c r="AA23" s="63">
        <v>7.1109408067913336</v>
      </c>
      <c r="AB23" s="63">
        <v>7.1109408067913336</v>
      </c>
      <c r="AC23" s="63">
        <v>7.1109408067913336</v>
      </c>
      <c r="AD23" s="63">
        <v>7.1109408067913336</v>
      </c>
      <c r="AE23" s="63">
        <v>7.1109408067913336</v>
      </c>
      <c r="AF23" s="64">
        <v>7.1109408067913336</v>
      </c>
      <c r="AG23" s="59"/>
      <c r="AH23" s="59"/>
      <c r="AI23" s="59"/>
      <c r="AJ23" s="59"/>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row>
    <row r="24" spans="1:62" ht="15.75" thickBot="1" x14ac:dyDescent="0.3">
      <c r="A24" s="168"/>
      <c r="B24" s="65" t="s">
        <v>68</v>
      </c>
      <c r="C24" s="66">
        <v>7.3849245691065599</v>
      </c>
      <c r="D24" s="67">
        <v>7.3849245691065599</v>
      </c>
      <c r="E24" s="67">
        <v>7.2353652060088587</v>
      </c>
      <c r="F24" s="67">
        <v>7.1306621134193238</v>
      </c>
      <c r="G24" s="67">
        <v>7.1109408067913336</v>
      </c>
      <c r="H24" s="67">
        <v>7.1109408067913336</v>
      </c>
      <c r="I24" s="67">
        <v>7.1109408067913336</v>
      </c>
      <c r="J24" s="67">
        <v>7.1109408067913336</v>
      </c>
      <c r="K24" s="67">
        <v>7.1109408067913336</v>
      </c>
      <c r="L24" s="67">
        <v>7.1109408067913336</v>
      </c>
      <c r="M24" s="67">
        <v>7.1109408067913336</v>
      </c>
      <c r="N24" s="67">
        <v>7.1109408067913336</v>
      </c>
      <c r="O24" s="67">
        <v>7.1109408067913336</v>
      </c>
      <c r="P24" s="67">
        <v>7.1109408067913336</v>
      </c>
      <c r="Q24" s="67">
        <v>7.1109408067913336</v>
      </c>
      <c r="R24" s="67">
        <v>7.1109408067913336</v>
      </c>
      <c r="S24" s="67">
        <v>7.1109408067913336</v>
      </c>
      <c r="T24" s="67">
        <v>7.1109408067913336</v>
      </c>
      <c r="U24" s="67">
        <v>7.1109408067913336</v>
      </c>
      <c r="V24" s="67">
        <v>7.1109408067913336</v>
      </c>
      <c r="W24" s="67">
        <v>7.1109408067913336</v>
      </c>
      <c r="X24" s="67">
        <v>7.1109408067913336</v>
      </c>
      <c r="Y24" s="67">
        <v>7.1109408067913336</v>
      </c>
      <c r="Z24" s="67">
        <v>7.1109408067913336</v>
      </c>
      <c r="AA24" s="67">
        <v>7.1109408067913336</v>
      </c>
      <c r="AB24" s="67">
        <v>7.1109408067913336</v>
      </c>
      <c r="AC24" s="67">
        <v>7.1109408067913336</v>
      </c>
      <c r="AD24" s="67">
        <v>7.1109408067913336</v>
      </c>
      <c r="AE24" s="67">
        <v>7.1109408067913336</v>
      </c>
      <c r="AF24" s="68">
        <v>7.1109408067913336</v>
      </c>
      <c r="AG24" s="59"/>
      <c r="AH24" s="59"/>
      <c r="AI24" s="59"/>
      <c r="AJ24" s="59"/>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row>
    <row r="25" spans="1:62" ht="15" customHeight="1" x14ac:dyDescent="0.25">
      <c r="A25" s="166" t="s">
        <v>22</v>
      </c>
      <c r="B25" s="55" t="s">
        <v>69</v>
      </c>
      <c r="C25" s="62">
        <v>0.21974304083634871</v>
      </c>
      <c r="D25" s="63">
        <v>0.21974304083634871</v>
      </c>
      <c r="E25" s="63">
        <v>0.24759202646836001</v>
      </c>
      <c r="F25" s="63">
        <v>0.29108337339072232</v>
      </c>
      <c r="G25" s="63">
        <v>0.33182746344489145</v>
      </c>
      <c r="H25" s="63">
        <v>0.4082998852172004</v>
      </c>
      <c r="I25" s="63">
        <v>0.46458561055752862</v>
      </c>
      <c r="J25" s="63">
        <v>0.49501914259153884</v>
      </c>
      <c r="K25" s="63">
        <v>0.57205313505517785</v>
      </c>
      <c r="L25" s="63">
        <v>0.55367760190561288</v>
      </c>
      <c r="M25" s="63">
        <v>0.52578519949205982</v>
      </c>
      <c r="N25" s="63">
        <v>0.5159836970983237</v>
      </c>
      <c r="O25" s="63">
        <v>0.51748439422942749</v>
      </c>
      <c r="P25" s="63">
        <v>0.52092342828301286</v>
      </c>
      <c r="Q25" s="63">
        <v>0.52164862583195981</v>
      </c>
      <c r="R25" s="63">
        <v>0.52260174460528286</v>
      </c>
      <c r="S25" s="63">
        <v>0.52352766295594799</v>
      </c>
      <c r="T25" s="63">
        <v>0.52426929393767996</v>
      </c>
      <c r="U25" s="63">
        <v>0.52426929393768007</v>
      </c>
      <c r="V25" s="63">
        <v>0.52426929393768007</v>
      </c>
      <c r="W25" s="63">
        <v>0.52426929393767996</v>
      </c>
      <c r="X25" s="63">
        <v>0.52426929393767996</v>
      </c>
      <c r="Y25" s="63">
        <v>0.52426929393767996</v>
      </c>
      <c r="Z25" s="63">
        <v>0.52426929393768007</v>
      </c>
      <c r="AA25" s="63">
        <v>0.52426929393768007</v>
      </c>
      <c r="AB25" s="63">
        <v>0.52426929393768007</v>
      </c>
      <c r="AC25" s="63">
        <v>0.52426929393767996</v>
      </c>
      <c r="AD25" s="63">
        <v>0.52426929393767996</v>
      </c>
      <c r="AE25" s="63">
        <v>0.52426929393767996</v>
      </c>
      <c r="AF25" s="64">
        <v>0.52426929393767996</v>
      </c>
      <c r="AG25" s="59"/>
      <c r="AH25" s="59"/>
      <c r="AI25" s="59"/>
      <c r="AJ25" s="59"/>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row>
    <row r="26" spans="1:62" ht="15" x14ac:dyDescent="0.25">
      <c r="A26" s="167"/>
      <c r="B26" s="61" t="s">
        <v>70</v>
      </c>
      <c r="C26" s="62">
        <v>0.69772023997805699</v>
      </c>
      <c r="D26" s="63">
        <v>0.69772023997805699</v>
      </c>
      <c r="E26" s="63">
        <v>0.75324410025626365</v>
      </c>
      <c r="F26" s="63">
        <v>0.82175171320287155</v>
      </c>
      <c r="G26" s="63">
        <v>0.87188048492353898</v>
      </c>
      <c r="H26" s="63">
        <v>0.97316327490271393</v>
      </c>
      <c r="I26" s="63">
        <v>1.0491704852732187</v>
      </c>
      <c r="J26" s="63">
        <v>1.0934015411792661</v>
      </c>
      <c r="K26" s="63">
        <v>1.2832234585230455</v>
      </c>
      <c r="L26" s="63">
        <v>1.268607340295536</v>
      </c>
      <c r="M26" s="63">
        <v>1.2416797766572516</v>
      </c>
      <c r="N26" s="63">
        <v>1.2356570904651489</v>
      </c>
      <c r="O26" s="63">
        <v>1.2415350521857438</v>
      </c>
      <c r="P26" s="63">
        <v>1.2470071844201411</v>
      </c>
      <c r="Q26" s="63">
        <v>1.2482335737702543</v>
      </c>
      <c r="R26" s="63">
        <v>1.249541468188458</v>
      </c>
      <c r="S26" s="63">
        <v>1.2507073553861496</v>
      </c>
      <c r="T26" s="63">
        <v>1.2516242473877763</v>
      </c>
      <c r="U26" s="63">
        <v>1.2516242473877763</v>
      </c>
      <c r="V26" s="63">
        <v>1.2516242473877763</v>
      </c>
      <c r="W26" s="63">
        <v>1.2516242473877763</v>
      </c>
      <c r="X26" s="63">
        <v>1.2516242473877763</v>
      </c>
      <c r="Y26" s="63">
        <v>1.2516242473877763</v>
      </c>
      <c r="Z26" s="63">
        <v>1.2516242473877763</v>
      </c>
      <c r="AA26" s="63">
        <v>1.2516242473877763</v>
      </c>
      <c r="AB26" s="63">
        <v>1.2516242473877763</v>
      </c>
      <c r="AC26" s="63">
        <v>1.2516242473877763</v>
      </c>
      <c r="AD26" s="63">
        <v>1.2516242473877763</v>
      </c>
      <c r="AE26" s="63">
        <v>1.2516242473877763</v>
      </c>
      <c r="AF26" s="64">
        <v>1.2516242473877763</v>
      </c>
      <c r="AG26" s="59"/>
      <c r="AH26" s="59"/>
      <c r="AI26" s="59"/>
      <c r="AJ26" s="59"/>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row>
    <row r="27" spans="1:62" ht="15" x14ac:dyDescent="0.25">
      <c r="A27" s="167"/>
      <c r="B27" s="61" t="s">
        <v>71</v>
      </c>
      <c r="C27" s="62">
        <v>1.5480146935569152</v>
      </c>
      <c r="D27" s="63">
        <v>1.5480146935569152</v>
      </c>
      <c r="E27" s="63">
        <v>1.5436745777991432</v>
      </c>
      <c r="F27" s="63">
        <v>1.6023333157549533</v>
      </c>
      <c r="G27" s="63">
        <v>1.6379886616641177</v>
      </c>
      <c r="H27" s="63">
        <v>1.7311104517454505</v>
      </c>
      <c r="I27" s="63">
        <v>1.7610087853912357</v>
      </c>
      <c r="J27" s="63">
        <v>1.7188495273915338</v>
      </c>
      <c r="K27" s="63">
        <v>1.8106817030675262</v>
      </c>
      <c r="L27" s="63">
        <v>1.7543523298272543</v>
      </c>
      <c r="M27" s="63">
        <v>1.7218455076318688</v>
      </c>
      <c r="N27" s="63">
        <v>1.7352668738090837</v>
      </c>
      <c r="O27" s="63">
        <v>1.7526496457562588</v>
      </c>
      <c r="P27" s="63">
        <v>1.7527462601831647</v>
      </c>
      <c r="Q27" s="63">
        <v>1.7527462601831647</v>
      </c>
      <c r="R27" s="63">
        <v>1.7527462601831647</v>
      </c>
      <c r="S27" s="63">
        <v>1.7527462601831647</v>
      </c>
      <c r="T27" s="63">
        <v>1.7527462601831647</v>
      </c>
      <c r="U27" s="63">
        <v>1.7527462601831647</v>
      </c>
      <c r="V27" s="63">
        <v>1.7527462601831647</v>
      </c>
      <c r="W27" s="63">
        <v>1.7527462601831647</v>
      </c>
      <c r="X27" s="63">
        <v>1.7527462601831647</v>
      </c>
      <c r="Y27" s="63">
        <v>1.7527462601831647</v>
      </c>
      <c r="Z27" s="63">
        <v>1.7527462601831647</v>
      </c>
      <c r="AA27" s="63">
        <v>1.7527462601831647</v>
      </c>
      <c r="AB27" s="63">
        <v>1.7527462601831647</v>
      </c>
      <c r="AC27" s="63">
        <v>1.7527462601831647</v>
      </c>
      <c r="AD27" s="63">
        <v>1.7527462601831647</v>
      </c>
      <c r="AE27" s="63">
        <v>1.7527462601831647</v>
      </c>
      <c r="AF27" s="64">
        <v>1.7527462601831647</v>
      </c>
      <c r="AG27" s="59"/>
      <c r="AH27" s="59"/>
      <c r="AI27" s="59"/>
      <c r="AJ27" s="59"/>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row>
    <row r="28" spans="1:62" ht="15" x14ac:dyDescent="0.25">
      <c r="A28" s="167"/>
      <c r="B28" s="61" t="s">
        <v>72</v>
      </c>
      <c r="C28" s="62">
        <v>4.2145235311489735</v>
      </c>
      <c r="D28" s="63">
        <v>4.2145235311489735</v>
      </c>
      <c r="E28" s="63">
        <v>3.8205019525558552</v>
      </c>
      <c r="F28" s="63">
        <v>3.5431600244328449</v>
      </c>
      <c r="G28" s="63">
        <v>3.2366713880193121</v>
      </c>
      <c r="H28" s="63">
        <v>3.0445130440273922</v>
      </c>
      <c r="I28" s="63">
        <v>2.8485281327951486</v>
      </c>
      <c r="J28" s="63">
        <v>2.6514385175416666</v>
      </c>
      <c r="K28" s="63">
        <v>2.4997059591545194</v>
      </c>
      <c r="L28" s="63">
        <v>2.4125960984093817</v>
      </c>
      <c r="M28" s="63">
        <v>2.4187253256323866</v>
      </c>
      <c r="N28" s="63">
        <v>2.4570413516066205</v>
      </c>
      <c r="O28" s="63">
        <v>2.4632272954661194</v>
      </c>
      <c r="P28" s="63">
        <v>2.4632272954661194</v>
      </c>
      <c r="Q28" s="63">
        <v>2.4632272954661198</v>
      </c>
      <c r="R28" s="63">
        <v>2.4632272954661194</v>
      </c>
      <c r="S28" s="63">
        <v>2.4632272954661194</v>
      </c>
      <c r="T28" s="63">
        <v>2.4632272954661194</v>
      </c>
      <c r="U28" s="63">
        <v>2.4632272954661194</v>
      </c>
      <c r="V28" s="63">
        <v>2.4632272954661194</v>
      </c>
      <c r="W28" s="63">
        <v>2.4632272954661194</v>
      </c>
      <c r="X28" s="63">
        <v>2.4632272954661194</v>
      </c>
      <c r="Y28" s="63">
        <v>2.4632272954661198</v>
      </c>
      <c r="Z28" s="63">
        <v>2.4632272954661194</v>
      </c>
      <c r="AA28" s="63">
        <v>2.4632272954661194</v>
      </c>
      <c r="AB28" s="63">
        <v>2.4632272954661194</v>
      </c>
      <c r="AC28" s="63">
        <v>2.4632272954661194</v>
      </c>
      <c r="AD28" s="63">
        <v>2.4632272954661198</v>
      </c>
      <c r="AE28" s="63">
        <v>2.4632272954661194</v>
      </c>
      <c r="AF28" s="64">
        <v>2.4632272954661198</v>
      </c>
      <c r="AG28" s="59"/>
      <c r="AH28" s="59"/>
      <c r="AI28" s="59"/>
      <c r="AJ28" s="59"/>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row>
    <row r="29" spans="1:62" ht="15" x14ac:dyDescent="0.25">
      <c r="A29" s="167"/>
      <c r="B29" s="61" t="s">
        <v>73</v>
      </c>
      <c r="C29" s="62">
        <v>7.0678190122953906</v>
      </c>
      <c r="D29" s="63">
        <v>7.0678190122953906</v>
      </c>
      <c r="E29" s="63">
        <v>6.9631855843341457</v>
      </c>
      <c r="F29" s="63">
        <v>6.9131692444151316</v>
      </c>
      <c r="G29" s="63">
        <v>6.8804798659150856</v>
      </c>
      <c r="H29" s="63">
        <v>6.8489780648595646</v>
      </c>
      <c r="I29" s="63">
        <v>6.8170047608530568</v>
      </c>
      <c r="J29" s="63">
        <v>6.7867988824133691</v>
      </c>
      <c r="K29" s="63">
        <v>6.759251853206159</v>
      </c>
      <c r="L29" s="63">
        <v>6.7341574304882181</v>
      </c>
      <c r="M29" s="63">
        <v>6.7098632571293324</v>
      </c>
      <c r="N29" s="63">
        <v>6.6866650999655182</v>
      </c>
      <c r="O29" s="63">
        <v>6.6668727231391705</v>
      </c>
      <c r="P29" s="63">
        <v>6.6465340454296351</v>
      </c>
      <c r="Q29" s="63">
        <v>6.6222800447267485</v>
      </c>
      <c r="R29" s="63">
        <v>6.5838900361837185</v>
      </c>
      <c r="S29" s="63">
        <v>6.5604782798881924</v>
      </c>
      <c r="T29" s="63">
        <v>6.5440693442918265</v>
      </c>
      <c r="U29" s="63">
        <v>6.5416477337448935</v>
      </c>
      <c r="V29" s="63">
        <v>6.5523172838260608</v>
      </c>
      <c r="W29" s="63">
        <v>6.5554207035947814</v>
      </c>
      <c r="X29" s="63">
        <v>6.5478127644518951</v>
      </c>
      <c r="Y29" s="63">
        <v>6.5334521633650269</v>
      </c>
      <c r="Z29" s="63">
        <v>6.5163594050712952</v>
      </c>
      <c r="AA29" s="63">
        <v>6.499347334077938</v>
      </c>
      <c r="AB29" s="63">
        <v>6.4838022665128907</v>
      </c>
      <c r="AC29" s="63">
        <v>6.4694192933777508</v>
      </c>
      <c r="AD29" s="63">
        <v>6.4557136643692186</v>
      </c>
      <c r="AE29" s="63">
        <v>6.4422899706588357</v>
      </c>
      <c r="AF29" s="64">
        <v>6.4287824060823811</v>
      </c>
      <c r="AG29" s="59"/>
      <c r="AH29" s="59"/>
      <c r="AI29" s="59"/>
      <c r="AJ29" s="59"/>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row>
    <row r="30" spans="1:62" ht="15" x14ac:dyDescent="0.25">
      <c r="A30" s="167"/>
      <c r="B30" s="61" t="s">
        <v>74</v>
      </c>
      <c r="C30" s="62">
        <v>15.95575594405045</v>
      </c>
      <c r="D30" s="63">
        <v>15.95575594405045</v>
      </c>
      <c r="E30" s="63">
        <v>15.847033742038752</v>
      </c>
      <c r="F30" s="63">
        <v>15.799868544893762</v>
      </c>
      <c r="G30" s="63">
        <v>15.76995609333744</v>
      </c>
      <c r="H30" s="63">
        <v>15.73845429228192</v>
      </c>
      <c r="I30" s="63">
        <v>15.706480988275413</v>
      </c>
      <c r="J30" s="63">
        <v>15.676275109835725</v>
      </c>
      <c r="K30" s="63">
        <v>15.648728080628514</v>
      </c>
      <c r="L30" s="63">
        <v>15.623633657910574</v>
      </c>
      <c r="M30" s="63">
        <v>15.599339484551686</v>
      </c>
      <c r="N30" s="63">
        <v>15.576141327387873</v>
      </c>
      <c r="O30" s="63">
        <v>15.556348950561524</v>
      </c>
      <c r="P30" s="63">
        <v>15.536010272851989</v>
      </c>
      <c r="Q30" s="63">
        <v>15.511756272149103</v>
      </c>
      <c r="R30" s="63">
        <v>15.473366263606074</v>
      </c>
      <c r="S30" s="63">
        <v>15.449954507310547</v>
      </c>
      <c r="T30" s="63">
        <v>15.433545571714182</v>
      </c>
      <c r="U30" s="63">
        <v>15.431123961167248</v>
      </c>
      <c r="V30" s="63">
        <v>15.441793511248417</v>
      </c>
      <c r="W30" s="63">
        <v>15.444896931017137</v>
      </c>
      <c r="X30" s="63">
        <v>15.437288991874251</v>
      </c>
      <c r="Y30" s="63">
        <v>15.422928390787382</v>
      </c>
      <c r="Z30" s="63">
        <v>15.40583563249365</v>
      </c>
      <c r="AA30" s="63">
        <v>15.388823561500294</v>
      </c>
      <c r="AB30" s="63">
        <v>15.373278493935246</v>
      </c>
      <c r="AC30" s="63">
        <v>15.358895520800106</v>
      </c>
      <c r="AD30" s="63">
        <v>15.345189891791575</v>
      </c>
      <c r="AE30" s="63">
        <v>15.331766198081191</v>
      </c>
      <c r="AF30" s="64">
        <v>15.318258633504737</v>
      </c>
      <c r="AG30" s="59"/>
      <c r="AH30" s="59"/>
      <c r="AI30" s="59"/>
      <c r="AJ30" s="59"/>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row>
    <row r="31" spans="1:62" ht="15.75" thickBot="1" x14ac:dyDescent="0.3">
      <c r="A31" s="167"/>
      <c r="B31" s="65" t="s">
        <v>75</v>
      </c>
      <c r="C31" s="66">
        <v>15.95575594405045</v>
      </c>
      <c r="D31" s="67">
        <v>15.95575594405045</v>
      </c>
      <c r="E31" s="67">
        <v>15.847033742038752</v>
      </c>
      <c r="F31" s="67">
        <v>15.799868544893762</v>
      </c>
      <c r="G31" s="67">
        <v>15.76995609333744</v>
      </c>
      <c r="H31" s="67">
        <v>15.73845429228192</v>
      </c>
      <c r="I31" s="67">
        <v>15.706480988275413</v>
      </c>
      <c r="J31" s="67">
        <v>15.676275109835725</v>
      </c>
      <c r="K31" s="67">
        <v>15.648728080628514</v>
      </c>
      <c r="L31" s="67">
        <v>15.623633657910574</v>
      </c>
      <c r="M31" s="67">
        <v>15.599339484551686</v>
      </c>
      <c r="N31" s="67">
        <v>15.576141327387873</v>
      </c>
      <c r="O31" s="67">
        <v>15.556348950561524</v>
      </c>
      <c r="P31" s="67">
        <v>15.536010272851989</v>
      </c>
      <c r="Q31" s="67">
        <v>15.511756272149103</v>
      </c>
      <c r="R31" s="67">
        <v>15.473366263606074</v>
      </c>
      <c r="S31" s="67">
        <v>15.449954507310547</v>
      </c>
      <c r="T31" s="67">
        <v>15.433545571714182</v>
      </c>
      <c r="U31" s="67">
        <v>15.431123961167248</v>
      </c>
      <c r="V31" s="67">
        <v>15.441793511248417</v>
      </c>
      <c r="W31" s="67">
        <v>15.444896931017137</v>
      </c>
      <c r="X31" s="67">
        <v>15.437288991874251</v>
      </c>
      <c r="Y31" s="67">
        <v>15.422928390787382</v>
      </c>
      <c r="Z31" s="67">
        <v>15.40583563249365</v>
      </c>
      <c r="AA31" s="67">
        <v>15.388823561500294</v>
      </c>
      <c r="AB31" s="67">
        <v>15.373278493935246</v>
      </c>
      <c r="AC31" s="67">
        <v>15.358895520800106</v>
      </c>
      <c r="AD31" s="67">
        <v>15.345189891791575</v>
      </c>
      <c r="AE31" s="67">
        <v>15.331766198081191</v>
      </c>
      <c r="AF31" s="68">
        <v>15.318258633504737</v>
      </c>
      <c r="AG31" s="59"/>
      <c r="AH31" s="59"/>
      <c r="AI31" s="59"/>
      <c r="AJ31" s="59"/>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row>
    <row r="32" spans="1:62" ht="15" x14ac:dyDescent="0.25">
      <c r="A32" s="167"/>
      <c r="B32" s="69" t="s">
        <v>76</v>
      </c>
      <c r="C32" s="62">
        <v>-0.10332729346060848</v>
      </c>
      <c r="D32" s="63">
        <v>-0.10332729346060848</v>
      </c>
      <c r="E32" s="63">
        <v>-0.12712558671135554</v>
      </c>
      <c r="F32" s="63">
        <v>-7.8133652694687417E-2</v>
      </c>
      <c r="G32" s="63">
        <v>-1.7436139913754353E-2</v>
      </c>
      <c r="H32" s="63">
        <v>3.5871039114761985E-2</v>
      </c>
      <c r="I32" s="63">
        <v>8.5498400108874092E-2</v>
      </c>
      <c r="J32" s="63">
        <v>0.14500556924468314</v>
      </c>
      <c r="K32" s="63">
        <v>0.22853294640444732</v>
      </c>
      <c r="L32" s="63">
        <v>0.29821419029491497</v>
      </c>
      <c r="M32" s="63">
        <v>0.26909399890245139</v>
      </c>
      <c r="N32" s="63">
        <v>0.24136707417571807</v>
      </c>
      <c r="O32" s="63">
        <v>0.21292085438913663</v>
      </c>
      <c r="P32" s="63">
        <v>0.2119308722530884</v>
      </c>
      <c r="Q32" s="63">
        <v>0.21502202823845035</v>
      </c>
      <c r="R32" s="63">
        <v>0.21617606527039016</v>
      </c>
      <c r="S32" s="63">
        <v>0.21684134865319521</v>
      </c>
      <c r="T32" s="63">
        <v>0.21699026065948157</v>
      </c>
      <c r="U32" s="63">
        <v>0.21716142217045217</v>
      </c>
      <c r="V32" s="63">
        <v>0.21726398498138569</v>
      </c>
      <c r="W32" s="63">
        <v>0.2173819676941656</v>
      </c>
      <c r="X32" s="63">
        <v>0.21751236645935904</v>
      </c>
      <c r="Y32" s="63">
        <v>0.21765292816887963</v>
      </c>
      <c r="Z32" s="63">
        <v>0.21780269857581644</v>
      </c>
      <c r="AA32" s="63">
        <v>0.21796165065824974</v>
      </c>
      <c r="AB32" s="63">
        <v>0.21812917093407397</v>
      </c>
      <c r="AC32" s="63">
        <v>0.21829181855163299</v>
      </c>
      <c r="AD32" s="63">
        <v>0.21837869218909103</v>
      </c>
      <c r="AE32" s="63">
        <v>0.21838600637515415</v>
      </c>
      <c r="AF32" s="64">
        <v>0.21838600637515415</v>
      </c>
      <c r="AG32" s="59"/>
      <c r="AH32" s="59"/>
      <c r="AI32" s="59"/>
      <c r="AJ32" s="59"/>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row>
    <row r="33" spans="1:62" ht="15" x14ac:dyDescent="0.25">
      <c r="A33" s="167"/>
      <c r="B33" s="61" t="s">
        <v>77</v>
      </c>
      <c r="C33" s="62">
        <v>0.31763749374634292</v>
      </c>
      <c r="D33" s="63">
        <v>0.31763749374634292</v>
      </c>
      <c r="E33" s="63">
        <v>0.31239984945659693</v>
      </c>
      <c r="F33" s="63">
        <v>0.38096853554177695</v>
      </c>
      <c r="G33" s="63">
        <v>0.45195978384482227</v>
      </c>
      <c r="H33" s="63">
        <v>0.52520162781940916</v>
      </c>
      <c r="I33" s="63">
        <v>0.59405955409777633</v>
      </c>
      <c r="J33" s="63">
        <v>0.67445389392810073</v>
      </c>
      <c r="K33" s="63">
        <v>0.87420694528940845</v>
      </c>
      <c r="L33" s="63">
        <v>0.9680621501653035</v>
      </c>
      <c r="M33" s="63">
        <v>0.93960909084978605</v>
      </c>
      <c r="N33" s="63">
        <v>0.91198972263168332</v>
      </c>
      <c r="O33" s="63">
        <v>0.88371979062207795</v>
      </c>
      <c r="P33" s="63">
        <v>0.88322125317628464</v>
      </c>
      <c r="Q33" s="63">
        <v>0.88719105629965944</v>
      </c>
      <c r="R33" s="63">
        <v>0.88865662778067533</v>
      </c>
      <c r="S33" s="63">
        <v>0.88949347114188992</v>
      </c>
      <c r="T33" s="63">
        <v>0.88969000533289555</v>
      </c>
      <c r="U33" s="63">
        <v>0.88990878902858561</v>
      </c>
      <c r="V33" s="63">
        <v>0.89003942561754013</v>
      </c>
      <c r="W33" s="63">
        <v>0.89018548210834103</v>
      </c>
      <c r="X33" s="63">
        <v>0.89034395465155547</v>
      </c>
      <c r="Y33" s="63">
        <v>0.89051259013909678</v>
      </c>
      <c r="Z33" s="63">
        <v>0.8906904343240547</v>
      </c>
      <c r="AA33" s="63">
        <v>0.89087746018450908</v>
      </c>
      <c r="AB33" s="63">
        <v>0.89107305423835415</v>
      </c>
      <c r="AC33" s="63">
        <v>0.8912622013692032</v>
      </c>
      <c r="AD33" s="63">
        <v>0.89136289492655563</v>
      </c>
      <c r="AE33" s="63">
        <v>0.89137137506945718</v>
      </c>
      <c r="AF33" s="64">
        <v>0.89137137506945718</v>
      </c>
      <c r="AG33" s="59"/>
      <c r="AH33" s="59"/>
      <c r="AI33" s="59"/>
      <c r="AJ33" s="59"/>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row>
    <row r="34" spans="1:62" ht="15" x14ac:dyDescent="0.25">
      <c r="A34" s="167"/>
      <c r="B34" s="61" t="s">
        <v>78</v>
      </c>
      <c r="C34" s="62">
        <v>0.63953510439913874</v>
      </c>
      <c r="D34" s="63">
        <v>0.63953510439913874</v>
      </c>
      <c r="E34" s="63">
        <v>0.67444629795145994</v>
      </c>
      <c r="F34" s="63">
        <v>0.74826357811073019</v>
      </c>
      <c r="G34" s="63">
        <v>0.81286989536967291</v>
      </c>
      <c r="H34" s="63">
        <v>0.93684485779014726</v>
      </c>
      <c r="I34" s="63">
        <v>1.0373656416656543</v>
      </c>
      <c r="J34" s="63">
        <v>1.066034261086948</v>
      </c>
      <c r="K34" s="63">
        <v>1.1932332524384794</v>
      </c>
      <c r="L34" s="63">
        <v>1.1925945146552532</v>
      </c>
      <c r="M34" s="63">
        <v>1.1854909453272342</v>
      </c>
      <c r="N34" s="63">
        <v>1.1840219315220295</v>
      </c>
      <c r="O34" s="63">
        <v>1.1939133367236128</v>
      </c>
      <c r="P34" s="63">
        <v>1.2091931148894033</v>
      </c>
      <c r="Q34" s="63">
        <v>1.2197478081431155</v>
      </c>
      <c r="R34" s="63">
        <v>1.2266755203740443</v>
      </c>
      <c r="S34" s="63">
        <v>1.2291657821632735</v>
      </c>
      <c r="T34" s="63">
        <v>1.2291657821632735</v>
      </c>
      <c r="U34" s="63">
        <v>1.2291657821632735</v>
      </c>
      <c r="V34" s="63">
        <v>1.2291657821632735</v>
      </c>
      <c r="W34" s="63">
        <v>1.2291657821632735</v>
      </c>
      <c r="X34" s="63">
        <v>1.2291657821632735</v>
      </c>
      <c r="Y34" s="63">
        <v>1.2291657821632735</v>
      </c>
      <c r="Z34" s="63">
        <v>1.2291657821632735</v>
      </c>
      <c r="AA34" s="63">
        <v>1.2291657821632735</v>
      </c>
      <c r="AB34" s="63">
        <v>1.2291657821632735</v>
      </c>
      <c r="AC34" s="63">
        <v>1.2291657821632735</v>
      </c>
      <c r="AD34" s="63">
        <v>1.2291657821632735</v>
      </c>
      <c r="AE34" s="63">
        <v>1.2291657821632735</v>
      </c>
      <c r="AF34" s="64">
        <v>1.2291657821632735</v>
      </c>
      <c r="AG34" s="59"/>
      <c r="AH34" s="59"/>
      <c r="AI34" s="59"/>
      <c r="AJ34" s="59"/>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row>
    <row r="35" spans="1:62" ht="15" x14ac:dyDescent="0.25">
      <c r="A35" s="167"/>
      <c r="B35" s="61" t="s">
        <v>79</v>
      </c>
      <c r="C35" s="62">
        <v>1.2951988840534323</v>
      </c>
      <c r="D35" s="63">
        <v>1.2951988840534323</v>
      </c>
      <c r="E35" s="63">
        <v>1.4297867702982661</v>
      </c>
      <c r="F35" s="63">
        <v>1.5886370769876796</v>
      </c>
      <c r="G35" s="63">
        <v>1.6880310057032915</v>
      </c>
      <c r="H35" s="63">
        <v>1.7233182626515606</v>
      </c>
      <c r="I35" s="63">
        <v>1.719979437942786</v>
      </c>
      <c r="J35" s="63">
        <v>1.7045898938050885</v>
      </c>
      <c r="K35" s="63">
        <v>1.6736955359589951</v>
      </c>
      <c r="L35" s="63">
        <v>1.6397731801929896</v>
      </c>
      <c r="M35" s="63">
        <v>1.6214590080744444</v>
      </c>
      <c r="N35" s="63">
        <v>1.6184563583145595</v>
      </c>
      <c r="O35" s="63">
        <v>1.629529101093415</v>
      </c>
      <c r="P35" s="63">
        <v>1.6377294332746899</v>
      </c>
      <c r="Q35" s="63">
        <v>1.6379684583178995</v>
      </c>
      <c r="R35" s="63">
        <v>1.6379684583178995</v>
      </c>
      <c r="S35" s="63">
        <v>1.6379684583178995</v>
      </c>
      <c r="T35" s="63">
        <v>1.6379684583178995</v>
      </c>
      <c r="U35" s="63">
        <v>1.6379684583178995</v>
      </c>
      <c r="V35" s="63">
        <v>1.6379684583178995</v>
      </c>
      <c r="W35" s="63">
        <v>1.6379684583178995</v>
      </c>
      <c r="X35" s="63">
        <v>1.6379684583178995</v>
      </c>
      <c r="Y35" s="63">
        <v>1.6379684583178995</v>
      </c>
      <c r="Z35" s="63">
        <v>1.6379684583178995</v>
      </c>
      <c r="AA35" s="63">
        <v>1.6379684583178995</v>
      </c>
      <c r="AB35" s="63">
        <v>1.6379684583178995</v>
      </c>
      <c r="AC35" s="63">
        <v>1.6379684583178995</v>
      </c>
      <c r="AD35" s="63">
        <v>1.6379684583178995</v>
      </c>
      <c r="AE35" s="63">
        <v>1.6379684583178995</v>
      </c>
      <c r="AF35" s="64">
        <v>1.6379684583178995</v>
      </c>
      <c r="AG35" s="59"/>
      <c r="AH35" s="59"/>
      <c r="AI35" s="59"/>
      <c r="AJ35" s="59"/>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row>
    <row r="36" spans="1:62" ht="15" x14ac:dyDescent="0.25">
      <c r="A36" s="167"/>
      <c r="B36" s="61" t="s">
        <v>80</v>
      </c>
      <c r="C36" s="62">
        <v>5.1412589485555404</v>
      </c>
      <c r="D36" s="63">
        <v>5.1412589485555404</v>
      </c>
      <c r="E36" s="63">
        <v>4.9873335132628647</v>
      </c>
      <c r="F36" s="63">
        <v>4.8978264170207222</v>
      </c>
      <c r="G36" s="63">
        <v>4.8690252301507888</v>
      </c>
      <c r="H36" s="63">
        <v>4.8375234290952678</v>
      </c>
      <c r="I36" s="63">
        <v>4.8055501250887618</v>
      </c>
      <c r="J36" s="63">
        <v>4.7753442466490723</v>
      </c>
      <c r="K36" s="63">
        <v>4.7477972174418621</v>
      </c>
      <c r="L36" s="63">
        <v>4.7227027947239213</v>
      </c>
      <c r="M36" s="63">
        <v>4.6984086213650356</v>
      </c>
      <c r="N36" s="63">
        <v>4.6752104642012213</v>
      </c>
      <c r="O36" s="63">
        <v>4.6554180873748736</v>
      </c>
      <c r="P36" s="63">
        <v>4.6350794096653383</v>
      </c>
      <c r="Q36" s="63">
        <v>4.6108254089624525</v>
      </c>
      <c r="R36" s="63">
        <v>4.5724354004194234</v>
      </c>
      <c r="S36" s="63">
        <v>4.5490236441238956</v>
      </c>
      <c r="T36" s="63">
        <v>4.5326147085275297</v>
      </c>
      <c r="U36" s="63">
        <v>4.5301930979805975</v>
      </c>
      <c r="V36" s="63">
        <v>4.540862648061764</v>
      </c>
      <c r="W36" s="63">
        <v>4.5439660678304854</v>
      </c>
      <c r="X36" s="63">
        <v>4.5363581286875982</v>
      </c>
      <c r="Y36" s="63">
        <v>4.52199752760073</v>
      </c>
      <c r="Z36" s="63">
        <v>4.5049047693069983</v>
      </c>
      <c r="AA36" s="63">
        <v>4.4878926983136411</v>
      </c>
      <c r="AB36" s="63">
        <v>4.4723476307485939</v>
      </c>
      <c r="AC36" s="63">
        <v>4.457964657613454</v>
      </c>
      <c r="AD36" s="63">
        <v>4.4442590286049235</v>
      </c>
      <c r="AE36" s="63">
        <v>4.4308353348945388</v>
      </c>
      <c r="AF36" s="64">
        <v>4.4173277703180842</v>
      </c>
      <c r="AG36" s="59"/>
      <c r="AH36" s="59"/>
      <c r="AI36" s="59"/>
      <c r="AJ36" s="59"/>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row>
    <row r="37" spans="1:62" ht="15" x14ac:dyDescent="0.25">
      <c r="A37" s="167"/>
      <c r="B37" s="61" t="s">
        <v>81</v>
      </c>
      <c r="C37" s="62">
        <v>7.8949396538443697</v>
      </c>
      <c r="D37" s="63">
        <v>7.8949396538443697</v>
      </c>
      <c r="E37" s="63">
        <v>7.7421448125490544</v>
      </c>
      <c r="F37" s="63">
        <v>7.6170297489765089</v>
      </c>
      <c r="G37" s="63">
        <v>7.5685072554785853</v>
      </c>
      <c r="H37" s="63">
        <v>7.5370054544230642</v>
      </c>
      <c r="I37" s="63">
        <v>7.5050321504165582</v>
      </c>
      <c r="J37" s="63">
        <v>7.4748262719768688</v>
      </c>
      <c r="K37" s="63">
        <v>7.4472792427696586</v>
      </c>
      <c r="L37" s="63">
        <v>7.4221848200517178</v>
      </c>
      <c r="M37" s="63">
        <v>7.397890646692832</v>
      </c>
      <c r="N37" s="63">
        <v>7.3746924895290178</v>
      </c>
      <c r="O37" s="63">
        <v>7.3549001127026701</v>
      </c>
      <c r="P37" s="63">
        <v>7.3345614349931347</v>
      </c>
      <c r="Q37" s="63">
        <v>7.310307434290249</v>
      </c>
      <c r="R37" s="63">
        <v>7.2719174257472199</v>
      </c>
      <c r="S37" s="63">
        <v>7.2485056694516921</v>
      </c>
      <c r="T37" s="63">
        <v>7.2320967338553261</v>
      </c>
      <c r="U37" s="63">
        <v>7.229675123308394</v>
      </c>
      <c r="V37" s="63">
        <v>7.2403446733895604</v>
      </c>
      <c r="W37" s="63">
        <v>7.2434480931582819</v>
      </c>
      <c r="X37" s="63">
        <v>7.2358401540153947</v>
      </c>
      <c r="Y37" s="63">
        <v>7.2214795529285265</v>
      </c>
      <c r="Z37" s="63">
        <v>7.2043867946347948</v>
      </c>
      <c r="AA37" s="63">
        <v>7.1873747236414376</v>
      </c>
      <c r="AB37" s="63">
        <v>7.1718296560763903</v>
      </c>
      <c r="AC37" s="63">
        <v>7.1574466829412504</v>
      </c>
      <c r="AD37" s="63">
        <v>7.14374105393272</v>
      </c>
      <c r="AE37" s="63">
        <v>7.1303173602223353</v>
      </c>
      <c r="AF37" s="64">
        <v>7.1168097956458807</v>
      </c>
      <c r="AG37" s="59"/>
      <c r="AH37" s="59"/>
      <c r="AI37" s="59"/>
      <c r="AJ37" s="59"/>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row>
    <row r="38" spans="1:62" ht="15.75" thickBot="1" x14ac:dyDescent="0.3">
      <c r="A38" s="168"/>
      <c r="B38" s="65" t="s">
        <v>82</v>
      </c>
      <c r="C38" s="66">
        <v>7.8949396538443697</v>
      </c>
      <c r="D38" s="67">
        <v>7.8949396538443697</v>
      </c>
      <c r="E38" s="67">
        <v>7.7421448125490544</v>
      </c>
      <c r="F38" s="67">
        <v>7.6170297489765089</v>
      </c>
      <c r="G38" s="67">
        <v>7.5685072554785853</v>
      </c>
      <c r="H38" s="67">
        <v>7.5370054544230642</v>
      </c>
      <c r="I38" s="67">
        <v>7.5050321504165582</v>
      </c>
      <c r="J38" s="67">
        <v>7.4748262719768688</v>
      </c>
      <c r="K38" s="67">
        <v>7.4472792427696586</v>
      </c>
      <c r="L38" s="67">
        <v>7.4221848200517178</v>
      </c>
      <c r="M38" s="67">
        <v>7.397890646692832</v>
      </c>
      <c r="N38" s="67">
        <v>7.3746924895290178</v>
      </c>
      <c r="O38" s="67">
        <v>7.3549001127026701</v>
      </c>
      <c r="P38" s="67">
        <v>7.3345614349931347</v>
      </c>
      <c r="Q38" s="67">
        <v>7.310307434290249</v>
      </c>
      <c r="R38" s="67">
        <v>7.2719174257472199</v>
      </c>
      <c r="S38" s="67">
        <v>7.2485056694516921</v>
      </c>
      <c r="T38" s="67">
        <v>7.2320967338553261</v>
      </c>
      <c r="U38" s="67">
        <v>7.229675123308394</v>
      </c>
      <c r="V38" s="67">
        <v>7.2403446733895604</v>
      </c>
      <c r="W38" s="67">
        <v>7.2434480931582819</v>
      </c>
      <c r="X38" s="67">
        <v>7.2358401540153947</v>
      </c>
      <c r="Y38" s="67">
        <v>7.2214795529285265</v>
      </c>
      <c r="Z38" s="67">
        <v>7.2043867946347948</v>
      </c>
      <c r="AA38" s="67">
        <v>7.1873747236414376</v>
      </c>
      <c r="AB38" s="67">
        <v>7.1718296560763903</v>
      </c>
      <c r="AC38" s="67">
        <v>7.1574466829412504</v>
      </c>
      <c r="AD38" s="67">
        <v>7.14374105393272</v>
      </c>
      <c r="AE38" s="67">
        <v>7.1303173602223353</v>
      </c>
      <c r="AF38" s="68">
        <v>7.1168097956458807</v>
      </c>
      <c r="AG38" s="59"/>
      <c r="AH38" s="59"/>
      <c r="AI38" s="59"/>
      <c r="AJ38" s="59"/>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row>
    <row r="39" spans="1:62" ht="15" x14ac:dyDescent="0.25">
      <c r="A39" s="166" t="s">
        <v>18</v>
      </c>
      <c r="B39" s="55" t="s">
        <v>83</v>
      </c>
      <c r="C39" s="62">
        <v>0.24784965690621721</v>
      </c>
      <c r="D39" s="63">
        <v>0.24784965690621721</v>
      </c>
      <c r="E39" s="63">
        <v>0.2846561306503767</v>
      </c>
      <c r="F39" s="63">
        <v>0.36115009300077627</v>
      </c>
      <c r="G39" s="63">
        <v>0.47532439937560866</v>
      </c>
      <c r="H39" s="63">
        <v>0.53100957024728401</v>
      </c>
      <c r="I39" s="63">
        <v>0.562849541986012</v>
      </c>
      <c r="J39" s="63">
        <v>0.51332094181267873</v>
      </c>
      <c r="K39" s="63">
        <v>0.53253567094975507</v>
      </c>
      <c r="L39" s="63">
        <v>0.58879534587647386</v>
      </c>
      <c r="M39" s="63">
        <v>0.63560058424784882</v>
      </c>
      <c r="N39" s="63">
        <v>0.68250426060329183</v>
      </c>
      <c r="O39" s="63">
        <v>0.72339950635530648</v>
      </c>
      <c r="P39" s="63">
        <v>0.72797431624392195</v>
      </c>
      <c r="Q39" s="63">
        <v>0.73081397106567803</v>
      </c>
      <c r="R39" s="63">
        <v>0.73169838783090579</v>
      </c>
      <c r="S39" s="63">
        <v>0.73169838783090579</v>
      </c>
      <c r="T39" s="63">
        <v>0.73169838783090579</v>
      </c>
      <c r="U39" s="63">
        <v>0.73169838783090579</v>
      </c>
      <c r="V39" s="63">
        <v>0.73169838783090579</v>
      </c>
      <c r="W39" s="63">
        <v>0.73169838783090579</v>
      </c>
      <c r="X39" s="63">
        <v>0.73169838783090579</v>
      </c>
      <c r="Y39" s="63">
        <v>0.73169838783090579</v>
      </c>
      <c r="Z39" s="63">
        <v>0.73169838783090579</v>
      </c>
      <c r="AA39" s="63">
        <v>0.73169838783090579</v>
      </c>
      <c r="AB39" s="63">
        <v>0.73169838783090579</v>
      </c>
      <c r="AC39" s="63">
        <v>0.73169838783090579</v>
      </c>
      <c r="AD39" s="63">
        <v>0.73169838783090579</v>
      </c>
      <c r="AE39" s="63">
        <v>0.73169838783090579</v>
      </c>
      <c r="AF39" s="64">
        <v>0.73169838783090579</v>
      </c>
      <c r="AG39" s="59"/>
      <c r="AH39" s="59"/>
      <c r="AI39" s="59"/>
      <c r="AJ39" s="59"/>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row>
    <row r="40" spans="1:62" ht="15" x14ac:dyDescent="0.25">
      <c r="A40" s="167"/>
      <c r="B40" s="61" t="s">
        <v>84</v>
      </c>
      <c r="C40" s="62">
        <v>0.73118681874864622</v>
      </c>
      <c r="D40" s="63">
        <v>0.73118681874864622</v>
      </c>
      <c r="E40" s="63">
        <v>0.82064004739334429</v>
      </c>
      <c r="F40" s="63">
        <v>0.9517933058048097</v>
      </c>
      <c r="G40" s="63">
        <v>1.1224412042370358</v>
      </c>
      <c r="H40" s="63">
        <v>1.2192382988206238</v>
      </c>
      <c r="I40" s="63">
        <v>1.2832068397508531</v>
      </c>
      <c r="J40" s="63">
        <v>1.2471913828091687</v>
      </c>
      <c r="K40" s="63">
        <v>1.2886219131574579</v>
      </c>
      <c r="L40" s="63">
        <v>1.370905410555499</v>
      </c>
      <c r="M40" s="63">
        <v>1.4397671903261662</v>
      </c>
      <c r="N40" s="63">
        <v>1.5051629642168589</v>
      </c>
      <c r="O40" s="63">
        <v>1.5603369381372361</v>
      </c>
      <c r="P40" s="63">
        <v>1.5666259206597266</v>
      </c>
      <c r="Q40" s="63">
        <v>1.5702107685597562</v>
      </c>
      <c r="R40" s="63">
        <v>1.5713231484986807</v>
      </c>
      <c r="S40" s="63">
        <v>1.5713231484986807</v>
      </c>
      <c r="T40" s="63">
        <v>1.5713231484986807</v>
      </c>
      <c r="U40" s="63">
        <v>1.5713231484986807</v>
      </c>
      <c r="V40" s="63">
        <v>1.5713231484986807</v>
      </c>
      <c r="W40" s="63">
        <v>1.5713231484986807</v>
      </c>
      <c r="X40" s="63">
        <v>1.5713231484986807</v>
      </c>
      <c r="Y40" s="63">
        <v>1.5713231484986807</v>
      </c>
      <c r="Z40" s="63">
        <v>1.5713231484986807</v>
      </c>
      <c r="AA40" s="63">
        <v>1.5713231484986807</v>
      </c>
      <c r="AB40" s="63">
        <v>1.5713231484986807</v>
      </c>
      <c r="AC40" s="63">
        <v>1.5713231484986807</v>
      </c>
      <c r="AD40" s="63">
        <v>1.5713231484986807</v>
      </c>
      <c r="AE40" s="63">
        <v>1.5713231484986807</v>
      </c>
      <c r="AF40" s="64">
        <v>1.5713231484986807</v>
      </c>
      <c r="AG40" s="59"/>
      <c r="AH40" s="59"/>
      <c r="AI40" s="59"/>
      <c r="AJ40" s="59"/>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row>
    <row r="41" spans="1:62" ht="15" x14ac:dyDescent="0.25">
      <c r="A41" s="167"/>
      <c r="B41" s="61" t="s">
        <v>85</v>
      </c>
      <c r="C41" s="62">
        <v>1.4128839838047693</v>
      </c>
      <c r="D41" s="63">
        <v>1.4128839838047693</v>
      </c>
      <c r="E41" s="63">
        <v>1.4704036558231521</v>
      </c>
      <c r="F41" s="63">
        <v>1.5751842009064143</v>
      </c>
      <c r="G41" s="63">
        <v>1.7187039474300292</v>
      </c>
      <c r="H41" s="63">
        <v>1.836419359447808</v>
      </c>
      <c r="I41" s="63">
        <v>1.8196875159035906</v>
      </c>
      <c r="J41" s="63">
        <v>1.8027093201412689</v>
      </c>
      <c r="K41" s="63">
        <v>1.8627486324400586</v>
      </c>
      <c r="L41" s="63">
        <v>1.9314905388306758</v>
      </c>
      <c r="M41" s="63">
        <v>1.9817892810701092</v>
      </c>
      <c r="N41" s="63">
        <v>2.0148597929092356</v>
      </c>
      <c r="O41" s="63">
        <v>2.0340568914895374</v>
      </c>
      <c r="P41" s="63">
        <v>2.0461400793057503</v>
      </c>
      <c r="Q41" s="63">
        <v>2.0481018873187189</v>
      </c>
      <c r="R41" s="63">
        <v>2.0481018873187189</v>
      </c>
      <c r="S41" s="63">
        <v>2.0481018873187189</v>
      </c>
      <c r="T41" s="63">
        <v>2.0481018873187189</v>
      </c>
      <c r="U41" s="63">
        <v>2.0481018873187189</v>
      </c>
      <c r="V41" s="63">
        <v>2.0481018873187189</v>
      </c>
      <c r="W41" s="63">
        <v>2.0481018873187189</v>
      </c>
      <c r="X41" s="63">
        <v>2.0481018873187189</v>
      </c>
      <c r="Y41" s="63">
        <v>2.0481018873187189</v>
      </c>
      <c r="Z41" s="63">
        <v>2.0481018873187189</v>
      </c>
      <c r="AA41" s="63">
        <v>2.0481018873187189</v>
      </c>
      <c r="AB41" s="63">
        <v>2.0481018873187189</v>
      </c>
      <c r="AC41" s="63">
        <v>2.0481018873187189</v>
      </c>
      <c r="AD41" s="63">
        <v>2.0481018873187189</v>
      </c>
      <c r="AE41" s="63">
        <v>2.0481018873187189</v>
      </c>
      <c r="AF41" s="64">
        <v>2.0481018873187189</v>
      </c>
      <c r="AG41" s="59"/>
      <c r="AH41" s="59"/>
      <c r="AI41" s="59"/>
      <c r="AJ41" s="59"/>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row>
    <row r="42" spans="1:62" ht="15" x14ac:dyDescent="0.25">
      <c r="A42" s="167"/>
      <c r="B42" s="61" t="s">
        <v>86</v>
      </c>
      <c r="C42" s="62">
        <v>2.9841506544140972</v>
      </c>
      <c r="D42" s="63">
        <v>2.9841506544140972</v>
      </c>
      <c r="E42" s="63">
        <v>2.8508295100147056</v>
      </c>
      <c r="F42" s="63">
        <v>2.7874303416863757</v>
      </c>
      <c r="G42" s="63">
        <v>2.8669207976891342</v>
      </c>
      <c r="H42" s="63">
        <v>2.7702740750182446</v>
      </c>
      <c r="I42" s="63">
        <v>2.6040830490645051</v>
      </c>
      <c r="J42" s="63">
        <v>2.5878583478798651</v>
      </c>
      <c r="K42" s="63">
        <v>2.6944467283416333</v>
      </c>
      <c r="L42" s="63">
        <v>2.8024253076423129</v>
      </c>
      <c r="M42" s="63">
        <v>2.8829924591642828</v>
      </c>
      <c r="N42" s="63">
        <v>2.9081633177996808</v>
      </c>
      <c r="O42" s="63">
        <v>2.9150574128341544</v>
      </c>
      <c r="P42" s="63">
        <v>2.9160430775463055</v>
      </c>
      <c r="Q42" s="63">
        <v>2.9160430775463055</v>
      </c>
      <c r="R42" s="63">
        <v>2.9160430775463055</v>
      </c>
      <c r="S42" s="63">
        <v>2.9160430775463055</v>
      </c>
      <c r="T42" s="63">
        <v>2.9160430775463055</v>
      </c>
      <c r="U42" s="63">
        <v>2.9160430775463055</v>
      </c>
      <c r="V42" s="63">
        <v>2.9160430775463055</v>
      </c>
      <c r="W42" s="63">
        <v>2.9160430775463055</v>
      </c>
      <c r="X42" s="63">
        <v>2.9160430775463055</v>
      </c>
      <c r="Y42" s="63">
        <v>2.9160430775463055</v>
      </c>
      <c r="Z42" s="63">
        <v>2.9160430775463055</v>
      </c>
      <c r="AA42" s="63">
        <v>2.9160430775463055</v>
      </c>
      <c r="AB42" s="63">
        <v>2.9160430775463055</v>
      </c>
      <c r="AC42" s="63">
        <v>2.9160430775463055</v>
      </c>
      <c r="AD42" s="63">
        <v>2.9160430775463055</v>
      </c>
      <c r="AE42" s="63">
        <v>2.9160430775463055</v>
      </c>
      <c r="AF42" s="64">
        <v>2.9160430775463055</v>
      </c>
      <c r="AG42" s="59"/>
      <c r="AH42" s="59"/>
      <c r="AI42" s="59"/>
      <c r="AJ42" s="59"/>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row>
    <row r="43" spans="1:62" ht="15" x14ac:dyDescent="0.25">
      <c r="A43" s="167"/>
      <c r="B43" s="61" t="s">
        <v>87</v>
      </c>
      <c r="C43" s="62">
        <v>6.8211405273028323</v>
      </c>
      <c r="D43" s="63">
        <v>6.8211405273028323</v>
      </c>
      <c r="E43" s="63">
        <v>6.7692825332891386</v>
      </c>
      <c r="F43" s="63">
        <v>6.7761797210783277</v>
      </c>
      <c r="G43" s="63">
        <v>6.7991984332613438</v>
      </c>
      <c r="H43" s="63">
        <v>6.81644011016542</v>
      </c>
      <c r="I43" s="63">
        <v>6.825509539038042</v>
      </c>
      <c r="J43" s="63">
        <v>6.8290723030522305</v>
      </c>
      <c r="K43" s="63">
        <v>6.8304734041291697</v>
      </c>
      <c r="L43" s="63">
        <v>6.8318857632785557</v>
      </c>
      <c r="M43" s="63">
        <v>6.8323926343712316</v>
      </c>
      <c r="N43" s="63">
        <v>6.8320404908465218</v>
      </c>
      <c r="O43" s="63">
        <v>6.8308507207722071</v>
      </c>
      <c r="P43" s="63">
        <v>6.8299546986857926</v>
      </c>
      <c r="Q43" s="63">
        <v>6.8294511496010726</v>
      </c>
      <c r="R43" s="63">
        <v>6.8200981025337839</v>
      </c>
      <c r="S43" s="63">
        <v>6.8213862266160614</v>
      </c>
      <c r="T43" s="63">
        <v>6.8210774058125567</v>
      </c>
      <c r="U43" s="63">
        <v>6.8231604415131262</v>
      </c>
      <c r="V43" s="63">
        <v>6.8327053032972902</v>
      </c>
      <c r="W43" s="63">
        <v>6.8390447711027553</v>
      </c>
      <c r="X43" s="63">
        <v>6.8410738366932327</v>
      </c>
      <c r="Y43" s="63">
        <v>6.840168870886667</v>
      </c>
      <c r="Z43" s="63">
        <v>6.8372669788066078</v>
      </c>
      <c r="AA43" s="63">
        <v>6.8330269124667362</v>
      </c>
      <c r="AB43" s="63">
        <v>6.8278621560756356</v>
      </c>
      <c r="AC43" s="63">
        <v>6.8218083092107467</v>
      </c>
      <c r="AD43" s="63">
        <v>6.8147834512597658</v>
      </c>
      <c r="AE43" s="63">
        <v>6.8066812757409565</v>
      </c>
      <c r="AF43" s="64">
        <v>6.7974119195372484</v>
      </c>
      <c r="AG43" s="59"/>
      <c r="AH43" s="59"/>
      <c r="AI43" s="59"/>
      <c r="AJ43" s="59"/>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row>
    <row r="44" spans="1:62" ht="15" x14ac:dyDescent="0.25">
      <c r="A44" s="167"/>
      <c r="B44" s="61" t="s">
        <v>88</v>
      </c>
      <c r="C44" s="62">
        <v>15.709077459057893</v>
      </c>
      <c r="D44" s="63">
        <v>15.709077459057893</v>
      </c>
      <c r="E44" s="63">
        <v>15.653130690993745</v>
      </c>
      <c r="F44" s="63">
        <v>15.662879021556957</v>
      </c>
      <c r="G44" s="63">
        <v>15.688674660683699</v>
      </c>
      <c r="H44" s="63">
        <v>15.705916337587775</v>
      </c>
      <c r="I44" s="63">
        <v>15.714985766460398</v>
      </c>
      <c r="J44" s="63">
        <v>15.718548530474585</v>
      </c>
      <c r="K44" s="63">
        <v>15.719949631551524</v>
      </c>
      <c r="L44" s="63">
        <v>15.72136199070091</v>
      </c>
      <c r="M44" s="63">
        <v>15.721868861793586</v>
      </c>
      <c r="N44" s="63">
        <v>15.721516718268877</v>
      </c>
      <c r="O44" s="63">
        <v>15.720326948194563</v>
      </c>
      <c r="P44" s="63">
        <v>15.719430926108148</v>
      </c>
      <c r="Q44" s="63">
        <v>15.718927377023428</v>
      </c>
      <c r="R44" s="63">
        <v>15.709574329956141</v>
      </c>
      <c r="S44" s="63">
        <v>15.710862454038416</v>
      </c>
      <c r="T44" s="63">
        <v>15.710553633234912</v>
      </c>
      <c r="U44" s="63">
        <v>15.712636668935481</v>
      </c>
      <c r="V44" s="63">
        <v>15.722181530719645</v>
      </c>
      <c r="W44" s="63">
        <v>15.728520998525111</v>
      </c>
      <c r="X44" s="63">
        <v>15.730550064115587</v>
      </c>
      <c r="Y44" s="63">
        <v>15.729645098309021</v>
      </c>
      <c r="Z44" s="63">
        <v>15.726743206228962</v>
      </c>
      <c r="AA44" s="63">
        <v>15.72250313988909</v>
      </c>
      <c r="AB44" s="63">
        <v>15.717338383497991</v>
      </c>
      <c r="AC44" s="63">
        <v>15.711284536633102</v>
      </c>
      <c r="AD44" s="63">
        <v>15.704259678682122</v>
      </c>
      <c r="AE44" s="63">
        <v>15.696157503163311</v>
      </c>
      <c r="AF44" s="64">
        <v>15.686888146959603</v>
      </c>
      <c r="AG44" s="59"/>
      <c r="AH44" s="59"/>
      <c r="AI44" s="59"/>
      <c r="AJ44" s="59"/>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row>
    <row r="45" spans="1:62" ht="15.75" thickBot="1" x14ac:dyDescent="0.3">
      <c r="A45" s="167"/>
      <c r="B45" s="65" t="s">
        <v>89</v>
      </c>
      <c r="C45" s="66">
        <v>15.709077459057893</v>
      </c>
      <c r="D45" s="67">
        <v>15.709077459057893</v>
      </c>
      <c r="E45" s="67">
        <v>15.653130690993745</v>
      </c>
      <c r="F45" s="67">
        <v>15.662879021556957</v>
      </c>
      <c r="G45" s="67">
        <v>15.688674660683699</v>
      </c>
      <c r="H45" s="67">
        <v>15.705916337587775</v>
      </c>
      <c r="I45" s="67">
        <v>15.714985766460398</v>
      </c>
      <c r="J45" s="67">
        <v>15.718548530474585</v>
      </c>
      <c r="K45" s="67">
        <v>15.719949631551524</v>
      </c>
      <c r="L45" s="67">
        <v>15.72136199070091</v>
      </c>
      <c r="M45" s="67">
        <v>15.721868861793586</v>
      </c>
      <c r="N45" s="67">
        <v>15.721516718268877</v>
      </c>
      <c r="O45" s="67">
        <v>15.720326948194563</v>
      </c>
      <c r="P45" s="67">
        <v>15.719430926108148</v>
      </c>
      <c r="Q45" s="67">
        <v>15.718927377023428</v>
      </c>
      <c r="R45" s="67">
        <v>15.709574329956141</v>
      </c>
      <c r="S45" s="67">
        <v>15.710862454038416</v>
      </c>
      <c r="T45" s="67">
        <v>15.710553633234912</v>
      </c>
      <c r="U45" s="67">
        <v>15.712636668935481</v>
      </c>
      <c r="V45" s="67">
        <v>15.722181530719645</v>
      </c>
      <c r="W45" s="67">
        <v>15.728520998525111</v>
      </c>
      <c r="X45" s="67">
        <v>15.730550064115587</v>
      </c>
      <c r="Y45" s="67">
        <v>15.729645098309021</v>
      </c>
      <c r="Z45" s="67">
        <v>15.726743206228962</v>
      </c>
      <c r="AA45" s="67">
        <v>15.72250313988909</v>
      </c>
      <c r="AB45" s="67">
        <v>15.717338383497991</v>
      </c>
      <c r="AC45" s="67">
        <v>15.711284536633102</v>
      </c>
      <c r="AD45" s="67">
        <v>15.704259678682122</v>
      </c>
      <c r="AE45" s="67">
        <v>15.696157503163311</v>
      </c>
      <c r="AF45" s="68">
        <v>15.686888146959603</v>
      </c>
      <c r="AG45" s="59"/>
      <c r="AH45" s="59"/>
      <c r="AI45" s="59"/>
      <c r="AJ45" s="59"/>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row>
    <row r="46" spans="1:62" ht="15" x14ac:dyDescent="0.25">
      <c r="A46" s="167"/>
      <c r="B46" s="69" t="s">
        <v>90</v>
      </c>
      <c r="C46" s="62">
        <v>-2.1095301550180964E-2</v>
      </c>
      <c r="D46" s="63">
        <v>-2.1095301550180964E-2</v>
      </c>
      <c r="E46" s="63">
        <v>-3.544255257638003E-3</v>
      </c>
      <c r="F46" s="63">
        <v>3.3351361832314901E-2</v>
      </c>
      <c r="G46" s="63">
        <v>7.5950269996848799E-2</v>
      </c>
      <c r="H46" s="63">
        <v>0.14289548535520441</v>
      </c>
      <c r="I46" s="63">
        <v>0.21728349464635088</v>
      </c>
      <c r="J46" s="63">
        <v>0.28581842321798118</v>
      </c>
      <c r="K46" s="63">
        <v>0.33331035403904874</v>
      </c>
      <c r="L46" s="63">
        <v>0.36235607915785867</v>
      </c>
      <c r="M46" s="63">
        <v>0.38663364655819943</v>
      </c>
      <c r="N46" s="63">
        <v>0.40981454834977399</v>
      </c>
      <c r="O46" s="63">
        <v>0.43541659480594802</v>
      </c>
      <c r="P46" s="63">
        <v>0.44990016351585671</v>
      </c>
      <c r="Q46" s="63">
        <v>0.4538490970331891</v>
      </c>
      <c r="R46" s="63">
        <v>0.45535216696582625</v>
      </c>
      <c r="S46" s="63">
        <v>0.45546407347440743</v>
      </c>
      <c r="T46" s="63">
        <v>0.45546407347440748</v>
      </c>
      <c r="U46" s="63">
        <v>0.45546407347440748</v>
      </c>
      <c r="V46" s="63">
        <v>0.45546407347440743</v>
      </c>
      <c r="W46" s="63">
        <v>0.45546407347440748</v>
      </c>
      <c r="X46" s="63">
        <v>0.45546407347440748</v>
      </c>
      <c r="Y46" s="63">
        <v>0.45546407347440748</v>
      </c>
      <c r="Z46" s="63">
        <v>0.45546407347440743</v>
      </c>
      <c r="AA46" s="63">
        <v>0.45546407347440743</v>
      </c>
      <c r="AB46" s="63">
        <v>0.45546407347440748</v>
      </c>
      <c r="AC46" s="63">
        <v>0.45546407347440743</v>
      </c>
      <c r="AD46" s="63">
        <v>0.45546407347440743</v>
      </c>
      <c r="AE46" s="63">
        <v>0.45546407347440743</v>
      </c>
      <c r="AF46" s="64">
        <v>0.45546407347440748</v>
      </c>
      <c r="AG46" s="59"/>
      <c r="AH46" s="59"/>
      <c r="AI46" s="59"/>
      <c r="AJ46" s="59"/>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row>
    <row r="47" spans="1:62" ht="15" x14ac:dyDescent="0.25">
      <c r="A47" s="167"/>
      <c r="B47" s="61" t="s">
        <v>91</v>
      </c>
      <c r="C47" s="62">
        <v>0.41482080457423831</v>
      </c>
      <c r="D47" s="63">
        <v>0.41482080457423831</v>
      </c>
      <c r="E47" s="63">
        <v>0.48162580324378468</v>
      </c>
      <c r="F47" s="63">
        <v>0.56619723064160177</v>
      </c>
      <c r="G47" s="63">
        <v>0.65264247718753121</v>
      </c>
      <c r="H47" s="63">
        <v>0.7626895943108668</v>
      </c>
      <c r="I47" s="63">
        <v>0.87683810023303932</v>
      </c>
      <c r="J47" s="63">
        <v>0.97981618841378415</v>
      </c>
      <c r="K47" s="63">
        <v>1.0547656262191309</v>
      </c>
      <c r="L47" s="63">
        <v>1.1057197562857175</v>
      </c>
      <c r="M47" s="63">
        <v>1.1489799721482186</v>
      </c>
      <c r="N47" s="63">
        <v>1.1886932263812058</v>
      </c>
      <c r="O47" s="63">
        <v>1.2274756990555877</v>
      </c>
      <c r="P47" s="63">
        <v>1.248515089010614</v>
      </c>
      <c r="Q47" s="63">
        <v>1.2534477164618478</v>
      </c>
      <c r="R47" s="63">
        <v>1.255336109267839</v>
      </c>
      <c r="S47" s="63">
        <v>1.2554773720746455</v>
      </c>
      <c r="T47" s="63">
        <v>1.2554773720746455</v>
      </c>
      <c r="U47" s="63">
        <v>1.2554773720746455</v>
      </c>
      <c r="V47" s="63">
        <v>1.2554773720746455</v>
      </c>
      <c r="W47" s="63">
        <v>1.2554773720746455</v>
      </c>
      <c r="X47" s="63">
        <v>1.2554773720746455</v>
      </c>
      <c r="Y47" s="63">
        <v>1.2554773720746455</v>
      </c>
      <c r="Z47" s="63">
        <v>1.2554773720746455</v>
      </c>
      <c r="AA47" s="63">
        <v>1.2554773720746455</v>
      </c>
      <c r="AB47" s="63">
        <v>1.2554773720746455</v>
      </c>
      <c r="AC47" s="63">
        <v>1.2554773720746455</v>
      </c>
      <c r="AD47" s="63">
        <v>1.2554773720746455</v>
      </c>
      <c r="AE47" s="63">
        <v>1.2554773720746455</v>
      </c>
      <c r="AF47" s="64">
        <v>1.2554773720746455</v>
      </c>
      <c r="AG47" s="59"/>
      <c r="AH47" s="59"/>
      <c r="AI47" s="59"/>
      <c r="AJ47" s="59"/>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row>
    <row r="48" spans="1:62" ht="15" x14ac:dyDescent="0.25">
      <c r="A48" s="167"/>
      <c r="B48" s="61" t="s">
        <v>92</v>
      </c>
      <c r="C48" s="62">
        <v>0.73814876742483615</v>
      </c>
      <c r="D48" s="63">
        <v>0.73814876742483615</v>
      </c>
      <c r="E48" s="63">
        <v>0.80732063992802983</v>
      </c>
      <c r="F48" s="63">
        <v>0.90648747418098252</v>
      </c>
      <c r="G48" s="63">
        <v>1.0408467205343082</v>
      </c>
      <c r="H48" s="63">
        <v>1.1243862714391148</v>
      </c>
      <c r="I48" s="63">
        <v>1.2054273655715126</v>
      </c>
      <c r="J48" s="63">
        <v>1.3073547327440098</v>
      </c>
      <c r="K48" s="63">
        <v>1.4172136298701206</v>
      </c>
      <c r="L48" s="63">
        <v>1.4638128244954804</v>
      </c>
      <c r="M48" s="63">
        <v>1.5028216381263986</v>
      </c>
      <c r="N48" s="63">
        <v>1.5395040941471285</v>
      </c>
      <c r="O48" s="63">
        <v>1.5624977081006308</v>
      </c>
      <c r="P48" s="63">
        <v>1.5786681313602307</v>
      </c>
      <c r="Q48" s="63">
        <v>1.5818019966483534</v>
      </c>
      <c r="R48" s="63">
        <v>1.5835634889975179</v>
      </c>
      <c r="S48" s="63">
        <v>1.5835634889975179</v>
      </c>
      <c r="T48" s="63">
        <v>1.5835634889975174</v>
      </c>
      <c r="U48" s="63">
        <v>1.5835634889975179</v>
      </c>
      <c r="V48" s="63">
        <v>1.5835634889975174</v>
      </c>
      <c r="W48" s="63">
        <v>1.5835634889975179</v>
      </c>
      <c r="X48" s="63">
        <v>1.5835634889975179</v>
      </c>
      <c r="Y48" s="63">
        <v>1.5835634889975174</v>
      </c>
      <c r="Z48" s="63">
        <v>1.5835634889975174</v>
      </c>
      <c r="AA48" s="63">
        <v>1.5835634889975179</v>
      </c>
      <c r="AB48" s="63">
        <v>1.5835634889975174</v>
      </c>
      <c r="AC48" s="63">
        <v>1.5835634889975179</v>
      </c>
      <c r="AD48" s="63">
        <v>1.5835634889975174</v>
      </c>
      <c r="AE48" s="63">
        <v>1.5835634889975174</v>
      </c>
      <c r="AF48" s="64">
        <v>1.5835634889975179</v>
      </c>
      <c r="AG48" s="59"/>
      <c r="AH48" s="59"/>
      <c r="AI48" s="59"/>
      <c r="AJ48" s="59"/>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row>
    <row r="49" spans="1:62" ht="15" x14ac:dyDescent="0.25">
      <c r="A49" s="167"/>
      <c r="B49" s="61" t="s">
        <v>93</v>
      </c>
      <c r="C49" s="62">
        <v>1.4882790392033616</v>
      </c>
      <c r="D49" s="63">
        <v>1.4882790392033616</v>
      </c>
      <c r="E49" s="63">
        <v>1.6095118815720246</v>
      </c>
      <c r="F49" s="63">
        <v>1.7557810157378413</v>
      </c>
      <c r="G49" s="63">
        <v>1.9190674139826873</v>
      </c>
      <c r="H49" s="63">
        <v>1.9645124572195714</v>
      </c>
      <c r="I49" s="63">
        <v>2.0388821782852773</v>
      </c>
      <c r="J49" s="63">
        <v>2.1247915262544779</v>
      </c>
      <c r="K49" s="63">
        <v>2.184555464108441</v>
      </c>
      <c r="L49" s="63">
        <v>2.2072424204799246</v>
      </c>
      <c r="M49" s="63">
        <v>2.2409971397452786</v>
      </c>
      <c r="N49" s="63">
        <v>2.2756466081839117</v>
      </c>
      <c r="O49" s="63">
        <v>2.2960760576018853</v>
      </c>
      <c r="P49" s="63">
        <v>2.301574598783044</v>
      </c>
      <c r="Q49" s="63">
        <v>2.3027672536851456</v>
      </c>
      <c r="R49" s="63">
        <v>2.3027672536851456</v>
      </c>
      <c r="S49" s="63">
        <v>2.3027672536851456</v>
      </c>
      <c r="T49" s="63">
        <v>2.3027672536851456</v>
      </c>
      <c r="U49" s="63">
        <v>2.3027672536851456</v>
      </c>
      <c r="V49" s="63">
        <v>2.3027672536851456</v>
      </c>
      <c r="W49" s="63">
        <v>2.3027672536851456</v>
      </c>
      <c r="X49" s="63">
        <v>2.3027672536851456</v>
      </c>
      <c r="Y49" s="63">
        <v>2.3027672536851456</v>
      </c>
      <c r="Z49" s="63">
        <v>2.3027672536851456</v>
      </c>
      <c r="AA49" s="63">
        <v>2.3027672536851456</v>
      </c>
      <c r="AB49" s="63">
        <v>2.3027672536851456</v>
      </c>
      <c r="AC49" s="63">
        <v>2.3027672536851456</v>
      </c>
      <c r="AD49" s="63">
        <v>2.3027672536851456</v>
      </c>
      <c r="AE49" s="63">
        <v>2.3027672536851456</v>
      </c>
      <c r="AF49" s="64">
        <v>2.3027672536851456</v>
      </c>
      <c r="AG49" s="59"/>
      <c r="AH49" s="59"/>
      <c r="AI49" s="59"/>
      <c r="AJ49" s="59"/>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row>
    <row r="50" spans="1:62" ht="15" x14ac:dyDescent="0.25">
      <c r="A50" s="167"/>
      <c r="B50" s="61" t="s">
        <v>94</v>
      </c>
      <c r="C50" s="62">
        <v>4.8945804635629822</v>
      </c>
      <c r="D50" s="63">
        <v>4.8945804635629822</v>
      </c>
      <c r="E50" s="63">
        <v>4.7934304622178576</v>
      </c>
      <c r="F50" s="63">
        <v>4.7608368936839183</v>
      </c>
      <c r="G50" s="63">
        <v>4.7877437974970469</v>
      </c>
      <c r="H50" s="63">
        <v>4.8049854744011231</v>
      </c>
      <c r="I50" s="63">
        <v>4.814054903273747</v>
      </c>
      <c r="J50" s="63">
        <v>4.8176176672879336</v>
      </c>
      <c r="K50" s="63">
        <v>4.8190187683648729</v>
      </c>
      <c r="L50" s="63">
        <v>4.8204311275142588</v>
      </c>
      <c r="M50" s="63">
        <v>4.8209379986069347</v>
      </c>
      <c r="N50" s="63">
        <v>4.8205858550822249</v>
      </c>
      <c r="O50" s="63">
        <v>4.8193960850079103</v>
      </c>
      <c r="P50" s="63">
        <v>4.8185000629214958</v>
      </c>
      <c r="Q50" s="63">
        <v>4.8179965138367766</v>
      </c>
      <c r="R50" s="63">
        <v>4.8086434667694888</v>
      </c>
      <c r="S50" s="63">
        <v>4.8099315908517646</v>
      </c>
      <c r="T50" s="63">
        <v>4.8096227700482599</v>
      </c>
      <c r="U50" s="63">
        <v>4.8117058057488302</v>
      </c>
      <c r="V50" s="63">
        <v>4.8212506675329934</v>
      </c>
      <c r="W50" s="63">
        <v>4.8275901353384594</v>
      </c>
      <c r="X50" s="63">
        <v>4.8296192009289358</v>
      </c>
      <c r="Y50" s="63">
        <v>4.8287142351223702</v>
      </c>
      <c r="Z50" s="63">
        <v>4.825812343042311</v>
      </c>
      <c r="AA50" s="63">
        <v>4.8215722767024394</v>
      </c>
      <c r="AB50" s="63">
        <v>4.8164075203113388</v>
      </c>
      <c r="AC50" s="63">
        <v>4.8103536734464498</v>
      </c>
      <c r="AD50" s="63">
        <v>4.8033288154954707</v>
      </c>
      <c r="AE50" s="63">
        <v>4.7952266399766597</v>
      </c>
      <c r="AF50" s="64">
        <v>4.7859572837729516</v>
      </c>
      <c r="AG50" s="59"/>
      <c r="AH50" s="59"/>
      <c r="AI50" s="59"/>
      <c r="AJ50" s="59"/>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row>
    <row r="51" spans="1:62" ht="15" x14ac:dyDescent="0.25">
      <c r="A51" s="167"/>
      <c r="B51" s="61" t="s">
        <v>95</v>
      </c>
      <c r="C51" s="62">
        <v>7.6482611688518114</v>
      </c>
      <c r="D51" s="63">
        <v>7.6482611688518114</v>
      </c>
      <c r="E51" s="63">
        <v>7.5482417615040474</v>
      </c>
      <c r="F51" s="63">
        <v>7.4800402256397049</v>
      </c>
      <c r="G51" s="63">
        <v>7.4872258228248434</v>
      </c>
      <c r="H51" s="63">
        <v>7.5044674997289196</v>
      </c>
      <c r="I51" s="63">
        <v>7.5135369286015434</v>
      </c>
      <c r="J51" s="63">
        <v>7.5170996926157301</v>
      </c>
      <c r="K51" s="63">
        <v>7.5185007936926693</v>
      </c>
      <c r="L51" s="63">
        <v>7.5199131528420553</v>
      </c>
      <c r="M51" s="63">
        <v>7.5204200239347312</v>
      </c>
      <c r="N51" s="63">
        <v>7.5200678804100214</v>
      </c>
      <c r="O51" s="63">
        <v>7.5188781103357067</v>
      </c>
      <c r="P51" s="63">
        <v>7.5179820882492923</v>
      </c>
      <c r="Q51" s="63">
        <v>7.5174785391645731</v>
      </c>
      <c r="R51" s="63">
        <v>7.5081254920972853</v>
      </c>
      <c r="S51" s="63">
        <v>7.509413616179561</v>
      </c>
      <c r="T51" s="63">
        <v>7.5091047953760564</v>
      </c>
      <c r="U51" s="63">
        <v>7.5111878310766267</v>
      </c>
      <c r="V51" s="63">
        <v>7.5207326928607898</v>
      </c>
      <c r="W51" s="63">
        <v>7.5270721606662558</v>
      </c>
      <c r="X51" s="63">
        <v>7.5291012262567323</v>
      </c>
      <c r="Y51" s="63">
        <v>7.5281962604501667</v>
      </c>
      <c r="Z51" s="63">
        <v>7.5252943683701075</v>
      </c>
      <c r="AA51" s="63">
        <v>7.5210543020302358</v>
      </c>
      <c r="AB51" s="63">
        <v>7.5158895456391352</v>
      </c>
      <c r="AC51" s="63">
        <v>7.5098356987742463</v>
      </c>
      <c r="AD51" s="63">
        <v>7.5028108408232672</v>
      </c>
      <c r="AE51" s="63">
        <v>7.4947086653044561</v>
      </c>
      <c r="AF51" s="64">
        <v>7.4854393091007481</v>
      </c>
      <c r="AG51" s="59"/>
      <c r="AH51" s="59"/>
      <c r="AI51" s="59"/>
      <c r="AJ51" s="59"/>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row>
    <row r="52" spans="1:62" ht="15.75" thickBot="1" x14ac:dyDescent="0.3">
      <c r="A52" s="168"/>
      <c r="B52" s="65" t="s">
        <v>96</v>
      </c>
      <c r="C52" s="66">
        <v>7.6482611688518114</v>
      </c>
      <c r="D52" s="67">
        <v>7.6482611688518114</v>
      </c>
      <c r="E52" s="67">
        <v>7.5482417615040474</v>
      </c>
      <c r="F52" s="67">
        <v>7.4800402256397049</v>
      </c>
      <c r="G52" s="67">
        <v>7.4872258228248434</v>
      </c>
      <c r="H52" s="67">
        <v>7.5044674997289196</v>
      </c>
      <c r="I52" s="67">
        <v>7.5135369286015434</v>
      </c>
      <c r="J52" s="67">
        <v>7.5170996926157301</v>
      </c>
      <c r="K52" s="67">
        <v>7.5185007936926693</v>
      </c>
      <c r="L52" s="67">
        <v>7.5199131528420553</v>
      </c>
      <c r="M52" s="67">
        <v>7.5204200239347312</v>
      </c>
      <c r="N52" s="67">
        <v>7.5200678804100214</v>
      </c>
      <c r="O52" s="67">
        <v>7.5188781103357067</v>
      </c>
      <c r="P52" s="67">
        <v>7.5179820882492923</v>
      </c>
      <c r="Q52" s="67">
        <v>7.5174785391645731</v>
      </c>
      <c r="R52" s="67">
        <v>7.5081254920972853</v>
      </c>
      <c r="S52" s="67">
        <v>7.509413616179561</v>
      </c>
      <c r="T52" s="67">
        <v>7.5091047953760564</v>
      </c>
      <c r="U52" s="67">
        <v>7.5111878310766267</v>
      </c>
      <c r="V52" s="67">
        <v>7.5207326928607898</v>
      </c>
      <c r="W52" s="67">
        <v>7.5270721606662558</v>
      </c>
      <c r="X52" s="67">
        <v>7.5291012262567323</v>
      </c>
      <c r="Y52" s="67">
        <v>7.5281962604501667</v>
      </c>
      <c r="Z52" s="67">
        <v>7.5252943683701075</v>
      </c>
      <c r="AA52" s="67">
        <v>7.5210543020302358</v>
      </c>
      <c r="AB52" s="67">
        <v>7.5158895456391352</v>
      </c>
      <c r="AC52" s="67">
        <v>7.5098356987742463</v>
      </c>
      <c r="AD52" s="67">
        <v>7.5028108408232672</v>
      </c>
      <c r="AE52" s="67">
        <v>7.4947086653044561</v>
      </c>
      <c r="AF52" s="68">
        <v>7.4854393091007481</v>
      </c>
      <c r="AG52" s="59"/>
      <c r="AH52" s="59"/>
      <c r="AI52" s="59"/>
      <c r="AJ52" s="59"/>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row>
    <row r="53" spans="1:62" ht="15" x14ac:dyDescent="0.25">
      <c r="A53" s="50"/>
      <c r="B53" s="15"/>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row>
    <row r="54" spans="1:62" ht="15" x14ac:dyDescent="0.25">
      <c r="A54" s="50"/>
      <c r="B54" s="15"/>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row>
    <row r="55" spans="1:62" ht="15" x14ac:dyDescent="0.25">
      <c r="A55" s="50"/>
      <c r="B55" s="15"/>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row>
    <row r="56" spans="1:62" ht="15" x14ac:dyDescent="0.25">
      <c r="A56" s="50"/>
      <c r="B56" s="15"/>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row>
    <row r="57" spans="1:62" ht="15" x14ac:dyDescent="0.25">
      <c r="A57" s="50"/>
      <c r="B57" s="15"/>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row>
    <row r="58" spans="1:62" ht="15" x14ac:dyDescent="0.25">
      <c r="A58" s="50"/>
      <c r="B58" s="15"/>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row>
    <row r="59" spans="1:62" ht="15" x14ac:dyDescent="0.25">
      <c r="A59" s="50"/>
      <c r="B59" s="15"/>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row>
    <row r="60" spans="1:62" ht="15" x14ac:dyDescent="0.25">
      <c r="A60" s="50"/>
      <c r="B60" s="15"/>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row>
    <row r="61" spans="1:62" ht="15" hidden="1" x14ac:dyDescent="0.25">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row>
    <row r="62" spans="1:62" ht="15" hidden="1" x14ac:dyDescent="0.25">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row>
    <row r="63" spans="1:62" ht="15" hidden="1" x14ac:dyDescent="0.25">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row>
    <row r="64" spans="1:62" ht="15" hidden="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sheetData>
  <mergeCells count="3">
    <mergeCell ref="A11:A24"/>
    <mergeCell ref="A25:A38"/>
    <mergeCell ref="A39:A52"/>
  </mergeCells>
  <pageMargins left="0" right="0" top="0.74803149606299213" bottom="0.74803149606299213" header="0.31496062992125984" footer="0.31496062992125984"/>
  <pageSetup scale="53"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18</v>
      </c>
      <c r="C10" s="12">
        <v>0</v>
      </c>
      <c r="D10" s="4">
        <v>1</v>
      </c>
      <c r="E10" s="4">
        <v>2</v>
      </c>
      <c r="F10" s="4">
        <v>3</v>
      </c>
      <c r="G10" s="4">
        <v>4</v>
      </c>
      <c r="H10" s="4">
        <v>5</v>
      </c>
      <c r="I10" s="4">
        <v>6</v>
      </c>
      <c r="J10" s="1"/>
      <c r="K10" s="1"/>
      <c r="L10" s="14" t="s">
        <v>18</v>
      </c>
      <c r="M10" s="4">
        <v>0</v>
      </c>
      <c r="N10" s="4">
        <v>1</v>
      </c>
      <c r="O10" s="4">
        <v>2</v>
      </c>
      <c r="P10" s="4">
        <v>3</v>
      </c>
      <c r="Q10" s="4">
        <v>4</v>
      </c>
      <c r="R10" s="4">
        <v>5</v>
      </c>
      <c r="S10" s="4">
        <v>6</v>
      </c>
      <c r="T10" s="1"/>
      <c r="U10" s="1"/>
      <c r="V10" s="14" t="s">
        <v>18</v>
      </c>
      <c r="W10" s="4">
        <v>0</v>
      </c>
      <c r="X10" s="4">
        <v>1</v>
      </c>
      <c r="Y10" s="4">
        <v>2</v>
      </c>
      <c r="Z10" s="4">
        <v>3</v>
      </c>
      <c r="AA10" s="4">
        <v>4</v>
      </c>
      <c r="AB10" s="4">
        <v>5</v>
      </c>
      <c r="AC10" s="4">
        <v>6</v>
      </c>
      <c r="AD10" s="1"/>
      <c r="AE10" s="1"/>
      <c r="AF10" s="14" t="s">
        <v>18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0.68</v>
      </c>
      <c r="R11" s="82">
        <v>2.37</v>
      </c>
      <c r="S11" s="82">
        <v>12.16</v>
      </c>
      <c r="T11" s="1"/>
      <c r="U11" s="141" t="s">
        <v>103</v>
      </c>
      <c r="V11" s="5">
        <v>1</v>
      </c>
      <c r="W11" s="82">
        <v>0.09</v>
      </c>
      <c r="X11" s="82">
        <v>0.26</v>
      </c>
      <c r="Y11" s="82">
        <v>0.49</v>
      </c>
      <c r="Z11" s="82">
        <v>1.04</v>
      </c>
      <c r="AA11" s="82">
        <v>2.39</v>
      </c>
      <c r="AB11" s="82">
        <v>5.5</v>
      </c>
      <c r="AC11" s="82">
        <v>12.16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2.35</v>
      </c>
      <c r="S12" s="83">
        <v>9.7799999999999994</v>
      </c>
      <c r="T12" s="1"/>
      <c r="U12" s="1"/>
      <c r="V12" s="7">
        <v>2</v>
      </c>
      <c r="W12" s="83">
        <v>0.09</v>
      </c>
      <c r="X12" s="83">
        <v>0.26</v>
      </c>
      <c r="Y12" s="83">
        <v>0.49</v>
      </c>
      <c r="Z12" s="83">
        <v>1.04</v>
      </c>
      <c r="AA12" s="83">
        <v>2.39</v>
      </c>
      <c r="AB12" s="83">
        <v>5.5</v>
      </c>
      <c r="AC12" s="83">
        <v>9.7799999999999994</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2.2999999999999998</v>
      </c>
      <c r="S13" s="83">
        <v>7.97</v>
      </c>
      <c r="T13" s="1"/>
      <c r="U13" s="1"/>
      <c r="V13" s="7">
        <v>3</v>
      </c>
      <c r="W13" s="83">
        <v>0.1</v>
      </c>
      <c r="X13" s="83">
        <v>0.28999999999999998</v>
      </c>
      <c r="Y13" s="83">
        <v>0.51</v>
      </c>
      <c r="Z13" s="83">
        <v>1</v>
      </c>
      <c r="AA13" s="83">
        <v>2.37</v>
      </c>
      <c r="AB13" s="83">
        <v>5.48</v>
      </c>
      <c r="AC13" s="83">
        <v>7.97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2.2200000000000002</v>
      </c>
      <c r="S14" s="83">
        <v>6.61</v>
      </c>
      <c r="T14" s="1"/>
      <c r="U14" s="1"/>
      <c r="V14" s="7">
        <v>4</v>
      </c>
      <c r="W14" s="83">
        <v>0.13</v>
      </c>
      <c r="X14" s="83">
        <v>0.33</v>
      </c>
      <c r="Y14" s="83">
        <v>0.55000000000000004</v>
      </c>
      <c r="Z14" s="83">
        <v>0.98</v>
      </c>
      <c r="AA14" s="83">
        <v>2.37</v>
      </c>
      <c r="AB14" s="83">
        <v>5.48</v>
      </c>
      <c r="AC14" s="83">
        <v>6.61</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2.13</v>
      </c>
      <c r="S15" s="83">
        <v>5.56</v>
      </c>
      <c r="T15" s="1"/>
      <c r="U15" s="1"/>
      <c r="V15" s="7">
        <v>5</v>
      </c>
      <c r="W15" s="83">
        <v>0.17</v>
      </c>
      <c r="X15" s="83">
        <v>0.39</v>
      </c>
      <c r="Y15" s="83">
        <v>0.6</v>
      </c>
      <c r="Z15" s="83">
        <v>1</v>
      </c>
      <c r="AA15" s="83">
        <v>2.38</v>
      </c>
      <c r="AB15" s="83">
        <v>5.49</v>
      </c>
      <c r="AC15" s="83">
        <v>5.56</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0.84</v>
      </c>
      <c r="R16" s="83">
        <v>2.04</v>
      </c>
      <c r="S16" s="83">
        <v>4.74</v>
      </c>
      <c r="T16" s="1"/>
      <c r="U16" s="1"/>
      <c r="V16" s="7">
        <v>6</v>
      </c>
      <c r="W16" s="83">
        <v>0.19</v>
      </c>
      <c r="X16" s="83">
        <v>0.43</v>
      </c>
      <c r="Y16" s="83">
        <v>0.64</v>
      </c>
      <c r="Z16" s="83">
        <v>0.97</v>
      </c>
      <c r="AA16" s="83">
        <v>2.39</v>
      </c>
      <c r="AB16" s="83">
        <v>5.5</v>
      </c>
      <c r="AC16" s="83">
        <v>5.5</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0.85</v>
      </c>
      <c r="R17" s="83">
        <v>1.94</v>
      </c>
      <c r="S17" s="83">
        <v>4.0999999999999996</v>
      </c>
      <c r="T17" s="1"/>
      <c r="U17" s="1"/>
      <c r="V17" s="7">
        <v>7</v>
      </c>
      <c r="W17" s="83">
        <v>0.2</v>
      </c>
      <c r="X17" s="83">
        <v>0.45</v>
      </c>
      <c r="Y17" s="83">
        <v>0.64</v>
      </c>
      <c r="Z17" s="83">
        <v>0.91</v>
      </c>
      <c r="AA17" s="83">
        <v>2.39</v>
      </c>
      <c r="AB17" s="83">
        <v>5.5</v>
      </c>
      <c r="AC17" s="83">
        <v>5.5</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0.84</v>
      </c>
      <c r="R18" s="83">
        <v>1.84</v>
      </c>
      <c r="S18" s="83">
        <v>3.58</v>
      </c>
      <c r="T18" s="1"/>
      <c r="U18" s="1"/>
      <c r="V18" s="7">
        <v>8</v>
      </c>
      <c r="W18" s="83">
        <v>0.18</v>
      </c>
      <c r="X18" s="83">
        <v>0.44</v>
      </c>
      <c r="Y18" s="83">
        <v>0.63</v>
      </c>
      <c r="Z18" s="83">
        <v>0.91</v>
      </c>
      <c r="AA18" s="83">
        <v>2.39</v>
      </c>
      <c r="AB18" s="83">
        <v>5.5</v>
      </c>
      <c r="AC18" s="83">
        <v>5.5</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1.75</v>
      </c>
      <c r="S19" s="83">
        <v>3.15</v>
      </c>
      <c r="T19" s="1"/>
      <c r="U19" s="1"/>
      <c r="V19" s="7">
        <v>9</v>
      </c>
      <c r="W19" s="83">
        <v>0.19</v>
      </c>
      <c r="X19" s="83">
        <v>0.45</v>
      </c>
      <c r="Y19" s="83">
        <v>0.65</v>
      </c>
      <c r="Z19" s="83">
        <v>0.94</v>
      </c>
      <c r="AA19" s="83">
        <v>2.39</v>
      </c>
      <c r="AB19" s="83">
        <v>5.5</v>
      </c>
      <c r="AC19" s="83">
        <v>5.5</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0.82</v>
      </c>
      <c r="R20" s="83">
        <v>1.66</v>
      </c>
      <c r="S20" s="83">
        <v>2.8</v>
      </c>
      <c r="T20" s="1"/>
      <c r="U20" s="1"/>
      <c r="V20" s="7">
        <v>10</v>
      </c>
      <c r="W20" s="83">
        <v>0.21</v>
      </c>
      <c r="X20" s="83">
        <v>0.48</v>
      </c>
      <c r="Y20" s="83">
        <v>0.68</v>
      </c>
      <c r="Z20" s="83">
        <v>0.98</v>
      </c>
      <c r="AA20" s="83">
        <v>2.39</v>
      </c>
      <c r="AB20" s="83">
        <v>5.5</v>
      </c>
      <c r="AC20" s="83">
        <v>5.5</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1.57</v>
      </c>
      <c r="S21" s="83">
        <v>2.5</v>
      </c>
      <c r="T21" s="1"/>
      <c r="U21" s="1"/>
      <c r="V21" s="7">
        <v>11</v>
      </c>
      <c r="W21" s="83">
        <v>0.22</v>
      </c>
      <c r="X21" s="83">
        <v>0.5</v>
      </c>
      <c r="Y21" s="83">
        <v>0.69</v>
      </c>
      <c r="Z21" s="83">
        <v>1.01</v>
      </c>
      <c r="AA21" s="83">
        <v>2.39</v>
      </c>
      <c r="AB21" s="83">
        <v>5.5</v>
      </c>
      <c r="AC21" s="83">
        <v>5.5</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0.79</v>
      </c>
      <c r="R22" s="83">
        <v>1.48</v>
      </c>
      <c r="S22" s="83">
        <v>2.25</v>
      </c>
      <c r="T22" s="1"/>
      <c r="U22" s="1"/>
      <c r="V22" s="7">
        <v>12</v>
      </c>
      <c r="W22" s="83">
        <v>0.24</v>
      </c>
      <c r="X22" s="83">
        <v>0.53</v>
      </c>
      <c r="Y22" s="83">
        <v>0.71</v>
      </c>
      <c r="Z22" s="83">
        <v>1.02</v>
      </c>
      <c r="AA22" s="83">
        <v>2.39</v>
      </c>
      <c r="AB22" s="83">
        <v>5.5</v>
      </c>
      <c r="AC22" s="83">
        <v>5.5</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1.4</v>
      </c>
      <c r="S23" s="83">
        <v>2.0299999999999998</v>
      </c>
      <c r="T23" s="1"/>
      <c r="U23" s="1"/>
      <c r="V23" s="7">
        <v>13</v>
      </c>
      <c r="W23" s="83">
        <v>0.25</v>
      </c>
      <c r="X23" s="83">
        <v>0.55000000000000004</v>
      </c>
      <c r="Y23" s="83">
        <v>0.71</v>
      </c>
      <c r="Z23" s="83">
        <v>1.02</v>
      </c>
      <c r="AA23" s="83">
        <v>2.39</v>
      </c>
      <c r="AB23" s="83">
        <v>5.5</v>
      </c>
      <c r="AC23" s="83">
        <v>5.5</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0.75</v>
      </c>
      <c r="R24" s="83">
        <v>1.33</v>
      </c>
      <c r="S24" s="83">
        <v>1.84</v>
      </c>
      <c r="T24" s="1"/>
      <c r="U24" s="1"/>
      <c r="V24" s="7">
        <v>14</v>
      </c>
      <c r="W24" s="83">
        <v>0.25</v>
      </c>
      <c r="X24" s="83">
        <v>0.55000000000000004</v>
      </c>
      <c r="Y24" s="83">
        <v>0.72</v>
      </c>
      <c r="Z24" s="83">
        <v>1.02</v>
      </c>
      <c r="AA24" s="83">
        <v>2.39</v>
      </c>
      <c r="AB24" s="83">
        <v>5.5</v>
      </c>
      <c r="AC24" s="83">
        <v>5.5</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0.73</v>
      </c>
      <c r="R25" s="83">
        <v>1.25</v>
      </c>
      <c r="S25" s="83">
        <v>1.68</v>
      </c>
      <c r="T25" s="1"/>
      <c r="U25" s="1"/>
      <c r="V25" s="7">
        <v>15</v>
      </c>
      <c r="W25" s="83">
        <v>0.26</v>
      </c>
      <c r="X25" s="83">
        <v>0.55000000000000004</v>
      </c>
      <c r="Y25" s="83">
        <v>0.72</v>
      </c>
      <c r="Z25" s="83">
        <v>1.02</v>
      </c>
      <c r="AA25" s="83">
        <v>2.39</v>
      </c>
      <c r="AB25" s="83">
        <v>5.5</v>
      </c>
      <c r="AC25" s="83">
        <v>5.5</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0.25</v>
      </c>
      <c r="Q26" s="83">
        <v>0.71</v>
      </c>
      <c r="R26" s="83">
        <v>1.19</v>
      </c>
      <c r="S26" s="83">
        <v>1.53</v>
      </c>
      <c r="T26" s="1"/>
      <c r="U26" s="1"/>
      <c r="V26" s="7">
        <v>16</v>
      </c>
      <c r="W26" s="83">
        <v>0.26</v>
      </c>
      <c r="X26" s="83">
        <v>0.55000000000000004</v>
      </c>
      <c r="Y26" s="83">
        <v>0.72</v>
      </c>
      <c r="Z26" s="83">
        <v>1.02</v>
      </c>
      <c r="AA26" s="83">
        <v>2.39</v>
      </c>
      <c r="AB26" s="83">
        <v>5.5</v>
      </c>
      <c r="AC26" s="83">
        <v>5.5</v>
      </c>
      <c r="AD26" s="1"/>
      <c r="AE26" s="1"/>
      <c r="AF26" s="7">
        <v>16</v>
      </c>
      <c r="AG26" s="83">
        <v>0.08</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1.1200000000000001</v>
      </c>
      <c r="S27" s="83">
        <v>1.4</v>
      </c>
      <c r="T27" s="1"/>
      <c r="U27" s="1"/>
      <c r="V27" s="7">
        <v>17</v>
      </c>
      <c r="W27" s="83">
        <v>0.26</v>
      </c>
      <c r="X27" s="83">
        <v>0.55000000000000004</v>
      </c>
      <c r="Y27" s="83">
        <v>0.72</v>
      </c>
      <c r="Z27" s="83">
        <v>1.02</v>
      </c>
      <c r="AA27" s="83">
        <v>2.39</v>
      </c>
      <c r="AB27" s="83">
        <v>5.5</v>
      </c>
      <c r="AC27" s="83">
        <v>5.5</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1.06</v>
      </c>
      <c r="S28" s="83">
        <v>1.29</v>
      </c>
      <c r="T28" s="1"/>
      <c r="U28" s="1"/>
      <c r="V28" s="7">
        <v>18</v>
      </c>
      <c r="W28" s="83">
        <v>0.26</v>
      </c>
      <c r="X28" s="83">
        <v>0.55000000000000004</v>
      </c>
      <c r="Y28" s="83">
        <v>0.72</v>
      </c>
      <c r="Z28" s="83">
        <v>1.02</v>
      </c>
      <c r="AA28" s="83">
        <v>2.39</v>
      </c>
      <c r="AB28" s="83">
        <v>5.5</v>
      </c>
      <c r="AC28" s="83">
        <v>5.5</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v>
      </c>
      <c r="S29" s="83">
        <v>1.19</v>
      </c>
      <c r="T29" s="1"/>
      <c r="U29" s="1"/>
      <c r="V29" s="7">
        <v>19</v>
      </c>
      <c r="W29" s="83">
        <v>0.26</v>
      </c>
      <c r="X29" s="83">
        <v>0.55000000000000004</v>
      </c>
      <c r="Y29" s="83">
        <v>0.72</v>
      </c>
      <c r="Z29" s="83">
        <v>1.02</v>
      </c>
      <c r="AA29" s="83">
        <v>2.39</v>
      </c>
      <c r="AB29" s="83">
        <v>5.5</v>
      </c>
      <c r="AC29" s="83">
        <v>5.5</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0.95</v>
      </c>
      <c r="S30" s="83">
        <v>1.1000000000000001</v>
      </c>
      <c r="T30" s="1"/>
      <c r="U30" s="1"/>
      <c r="V30" s="7">
        <v>20</v>
      </c>
      <c r="W30" s="83">
        <v>0.26</v>
      </c>
      <c r="X30" s="83">
        <v>0.55000000000000004</v>
      </c>
      <c r="Y30" s="83">
        <v>0.72</v>
      </c>
      <c r="Z30" s="83">
        <v>1.02</v>
      </c>
      <c r="AA30" s="83">
        <v>2.39</v>
      </c>
      <c r="AB30" s="83">
        <v>5.5</v>
      </c>
      <c r="AC30" s="83">
        <v>5.5</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v>
      </c>
      <c r="S31" s="83">
        <v>1.01</v>
      </c>
      <c r="T31" s="1"/>
      <c r="U31" s="1"/>
      <c r="V31" s="7">
        <v>21</v>
      </c>
      <c r="W31" s="83">
        <v>0.26</v>
      </c>
      <c r="X31" s="83">
        <v>0.55000000000000004</v>
      </c>
      <c r="Y31" s="83">
        <v>0.72</v>
      </c>
      <c r="Z31" s="83">
        <v>1.02</v>
      </c>
      <c r="AA31" s="83">
        <v>2.39</v>
      </c>
      <c r="AB31" s="83">
        <v>5.5</v>
      </c>
      <c r="AC31" s="83">
        <v>5.5</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0.59</v>
      </c>
      <c r="R32" s="83">
        <v>0.85</v>
      </c>
      <c r="S32" s="83">
        <v>0.94</v>
      </c>
      <c r="T32" s="1"/>
      <c r="U32" s="1"/>
      <c r="V32" s="7">
        <v>22</v>
      </c>
      <c r="W32" s="83">
        <v>0.26</v>
      </c>
      <c r="X32" s="83">
        <v>0.55000000000000004</v>
      </c>
      <c r="Y32" s="83">
        <v>0.72</v>
      </c>
      <c r="Z32" s="83">
        <v>1.02</v>
      </c>
      <c r="AA32" s="83">
        <v>2.39</v>
      </c>
      <c r="AB32" s="83">
        <v>5.51</v>
      </c>
      <c r="AC32" s="83">
        <v>5.51</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0.87</v>
      </c>
      <c r="T33" s="1"/>
      <c r="U33" s="1"/>
      <c r="V33" s="7">
        <v>23</v>
      </c>
      <c r="W33" s="83">
        <v>0.26</v>
      </c>
      <c r="X33" s="83">
        <v>0.55000000000000004</v>
      </c>
      <c r="Y33" s="83">
        <v>0.72</v>
      </c>
      <c r="Z33" s="83">
        <v>1.02</v>
      </c>
      <c r="AA33" s="83">
        <v>2.39</v>
      </c>
      <c r="AB33" s="83">
        <v>5.51</v>
      </c>
      <c r="AC33" s="83">
        <v>5.51</v>
      </c>
      <c r="AD33" s="1"/>
      <c r="AE33" s="1"/>
      <c r="AF33" s="7">
        <v>23</v>
      </c>
      <c r="AG33" s="83">
        <v>0.11</v>
      </c>
      <c r="AH33" s="83">
        <v>0.13</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0.81</v>
      </c>
      <c r="T34" s="1"/>
      <c r="U34" s="1"/>
      <c r="V34" s="7">
        <v>24</v>
      </c>
      <c r="W34" s="83">
        <v>0.26</v>
      </c>
      <c r="X34" s="83">
        <v>0.55000000000000004</v>
      </c>
      <c r="Y34" s="83">
        <v>0.72</v>
      </c>
      <c r="Z34" s="83">
        <v>1.02</v>
      </c>
      <c r="AA34" s="83">
        <v>2.39</v>
      </c>
      <c r="AB34" s="83">
        <v>5.5</v>
      </c>
      <c r="AC34" s="83">
        <v>5.5</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0.75</v>
      </c>
      <c r="T35" s="1"/>
      <c r="U35" s="1"/>
      <c r="V35" s="7">
        <v>25</v>
      </c>
      <c r="W35" s="83">
        <v>0.26</v>
      </c>
      <c r="X35" s="83">
        <v>0.55000000000000004</v>
      </c>
      <c r="Y35" s="83">
        <v>0.72</v>
      </c>
      <c r="Z35" s="83">
        <v>1.02</v>
      </c>
      <c r="AA35" s="83">
        <v>2.39</v>
      </c>
      <c r="AB35" s="83">
        <v>5.5</v>
      </c>
      <c r="AC35" s="83">
        <v>5.5</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v>
      </c>
      <c r="T36" s="1"/>
      <c r="U36" s="1"/>
      <c r="V36" s="7">
        <v>26</v>
      </c>
      <c r="W36" s="83">
        <v>0.26</v>
      </c>
      <c r="X36" s="83">
        <v>0.55000000000000004</v>
      </c>
      <c r="Y36" s="83">
        <v>0.72</v>
      </c>
      <c r="Z36" s="83">
        <v>1.02</v>
      </c>
      <c r="AA36" s="83">
        <v>2.39</v>
      </c>
      <c r="AB36" s="83">
        <v>5.5</v>
      </c>
      <c r="AC36" s="83">
        <v>5.5</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0.49</v>
      </c>
      <c r="R37" s="83">
        <v>0.66</v>
      </c>
      <c r="S37" s="83">
        <v>0.66</v>
      </c>
      <c r="T37" s="1"/>
      <c r="U37" s="1"/>
      <c r="V37" s="7">
        <v>27</v>
      </c>
      <c r="W37" s="83">
        <v>0.26</v>
      </c>
      <c r="X37" s="83">
        <v>0.55000000000000004</v>
      </c>
      <c r="Y37" s="83">
        <v>0.72</v>
      </c>
      <c r="Z37" s="83">
        <v>1.02</v>
      </c>
      <c r="AA37" s="83">
        <v>2.39</v>
      </c>
      <c r="AB37" s="83">
        <v>5.5</v>
      </c>
      <c r="AC37" s="83">
        <v>5.5</v>
      </c>
      <c r="AD37" s="1"/>
      <c r="AE37" s="1"/>
      <c r="AF37" s="7">
        <v>27</v>
      </c>
      <c r="AG37" s="83">
        <v>0.13</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0.62</v>
      </c>
      <c r="S38" s="83">
        <v>0.61</v>
      </c>
      <c r="T38" s="1"/>
      <c r="U38" s="1"/>
      <c r="V38" s="7">
        <v>28</v>
      </c>
      <c r="W38" s="83">
        <v>0.26</v>
      </c>
      <c r="X38" s="83">
        <v>0.55000000000000004</v>
      </c>
      <c r="Y38" s="83">
        <v>0.72</v>
      </c>
      <c r="Z38" s="83">
        <v>1.02</v>
      </c>
      <c r="AA38" s="83">
        <v>2.39</v>
      </c>
      <c r="AB38" s="83">
        <v>5.5</v>
      </c>
      <c r="AC38" s="83">
        <v>5.5</v>
      </c>
      <c r="AD38" s="1"/>
      <c r="AE38" s="1"/>
      <c r="AF38" s="7">
        <v>28</v>
      </c>
      <c r="AG38" s="83">
        <v>0.14000000000000001</v>
      </c>
      <c r="AH38" s="83">
        <v>0.16</v>
      </c>
      <c r="AI38" s="83">
        <v>0.28999999999999998</v>
      </c>
      <c r="AJ38" s="83">
        <v>0.33</v>
      </c>
      <c r="AK38" s="83">
        <v>0.64</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0.56999999999999995</v>
      </c>
      <c r="T39" s="1"/>
      <c r="U39" s="1"/>
      <c r="V39" s="7">
        <v>29</v>
      </c>
      <c r="W39" s="83">
        <v>0.26</v>
      </c>
      <c r="X39" s="83">
        <v>0.55000000000000004</v>
      </c>
      <c r="Y39" s="83">
        <v>0.72</v>
      </c>
      <c r="Z39" s="83">
        <v>1.02</v>
      </c>
      <c r="AA39" s="83">
        <v>2.38</v>
      </c>
      <c r="AB39" s="83">
        <v>5.49</v>
      </c>
      <c r="AC39" s="83">
        <v>5.49</v>
      </c>
      <c r="AD39" s="1"/>
      <c r="AE39" s="1"/>
      <c r="AF39" s="7">
        <v>29</v>
      </c>
      <c r="AG39" s="83">
        <v>0.14000000000000001</v>
      </c>
      <c r="AH39" s="83">
        <v>0.16</v>
      </c>
      <c r="AI39" s="83">
        <v>0.3</v>
      </c>
      <c r="AJ39" s="83">
        <v>0.34</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0.24</v>
      </c>
      <c r="Q40" s="84">
        <v>0.44</v>
      </c>
      <c r="R40" s="84">
        <v>0.56000000000000005</v>
      </c>
      <c r="S40" s="84">
        <v>0.54</v>
      </c>
      <c r="T40" s="1"/>
      <c r="U40" s="1"/>
      <c r="V40" s="9">
        <v>30</v>
      </c>
      <c r="W40" s="84">
        <v>0.26</v>
      </c>
      <c r="X40" s="84">
        <v>0.55000000000000004</v>
      </c>
      <c r="Y40" s="84">
        <v>0.72</v>
      </c>
      <c r="Z40" s="84">
        <v>1.02</v>
      </c>
      <c r="AA40" s="84">
        <v>2.38</v>
      </c>
      <c r="AB40" s="84">
        <v>5.49</v>
      </c>
      <c r="AC40" s="84">
        <v>5.49</v>
      </c>
      <c r="AD40" s="1"/>
      <c r="AE40" s="1"/>
      <c r="AF40" s="9">
        <v>30</v>
      </c>
      <c r="AG40" s="84">
        <v>0.15</v>
      </c>
      <c r="AH40" s="84">
        <v>0.17</v>
      </c>
      <c r="AI40" s="84">
        <v>0.31</v>
      </c>
      <c r="AJ40" s="84">
        <v>0.36</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18</v>
      </c>
      <c r="C50" s="12">
        <v>0</v>
      </c>
      <c r="D50" s="4">
        <v>1</v>
      </c>
      <c r="E50" s="4">
        <v>2</v>
      </c>
      <c r="F50" s="4">
        <v>3</v>
      </c>
      <c r="G50" s="4">
        <v>4</v>
      </c>
      <c r="H50" s="4">
        <v>5</v>
      </c>
      <c r="I50" s="4">
        <v>6</v>
      </c>
      <c r="J50" s="1"/>
      <c r="K50" s="1"/>
      <c r="L50" s="14" t="s">
        <v>18</v>
      </c>
      <c r="M50" s="4">
        <v>0</v>
      </c>
      <c r="N50" s="4">
        <v>1</v>
      </c>
      <c r="O50" s="4">
        <v>2</v>
      </c>
      <c r="P50" s="4">
        <v>3</v>
      </c>
      <c r="Q50" s="4">
        <v>4</v>
      </c>
      <c r="R50" s="4">
        <v>5</v>
      </c>
      <c r="S50" s="4">
        <v>6</v>
      </c>
      <c r="T50" s="1"/>
      <c r="U50" s="1"/>
      <c r="V50" s="14" t="s">
        <v>18</v>
      </c>
      <c r="W50" s="4">
        <v>0</v>
      </c>
      <c r="X50" s="4">
        <v>1</v>
      </c>
      <c r="Y50" s="4">
        <v>2</v>
      </c>
      <c r="Z50" s="4">
        <v>3</v>
      </c>
      <c r="AA50" s="4">
        <v>4</v>
      </c>
      <c r="AB50" s="4">
        <v>5</v>
      </c>
      <c r="AC50" s="4">
        <v>6</v>
      </c>
      <c r="AD50" s="1"/>
      <c r="AE50" s="1"/>
      <c r="AF50" s="14" t="s">
        <v>18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3.03</v>
      </c>
      <c r="S51" s="82">
        <v>32.06</v>
      </c>
      <c r="T51" s="1"/>
      <c r="U51" s="140" t="s">
        <v>103</v>
      </c>
      <c r="V51" s="5">
        <v>1</v>
      </c>
      <c r="W51" s="82">
        <v>0</v>
      </c>
      <c r="X51" s="82">
        <v>0.15</v>
      </c>
      <c r="Y51" s="82">
        <v>0.26</v>
      </c>
      <c r="Z51" s="82">
        <v>0.52</v>
      </c>
      <c r="AA51" s="82">
        <v>1.71</v>
      </c>
      <c r="AB51" s="82">
        <v>3.03</v>
      </c>
      <c r="AC51" s="82">
        <v>32.06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3.47</v>
      </c>
      <c r="S52" s="83">
        <v>23.79</v>
      </c>
      <c r="T52" s="1"/>
      <c r="U52" s="1"/>
      <c r="V52" s="7">
        <v>2</v>
      </c>
      <c r="W52" s="83">
        <v>0</v>
      </c>
      <c r="X52" s="83">
        <v>0.15</v>
      </c>
      <c r="Y52" s="83">
        <v>0.26</v>
      </c>
      <c r="Z52" s="83">
        <v>0.52</v>
      </c>
      <c r="AA52" s="83">
        <v>1.71</v>
      </c>
      <c r="AB52" s="83">
        <v>3.47</v>
      </c>
      <c r="AC52" s="83">
        <v>23.79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3.64</v>
      </c>
      <c r="S53" s="83">
        <v>17.89</v>
      </c>
      <c r="T53" s="1"/>
      <c r="U53" s="1"/>
      <c r="V53" s="7">
        <v>3</v>
      </c>
      <c r="W53" s="83">
        <v>0.01</v>
      </c>
      <c r="X53" s="83">
        <v>0.17</v>
      </c>
      <c r="Y53" s="83">
        <v>0.28000000000000003</v>
      </c>
      <c r="Z53" s="83">
        <v>0.56000000000000005</v>
      </c>
      <c r="AA53" s="83">
        <v>1.68</v>
      </c>
      <c r="AB53" s="83">
        <v>3.64</v>
      </c>
      <c r="AC53" s="83">
        <v>17.89</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3.65</v>
      </c>
      <c r="S54" s="83">
        <v>13.79</v>
      </c>
      <c r="T54" s="1"/>
      <c r="U54" s="1"/>
      <c r="V54" s="7">
        <v>4</v>
      </c>
      <c r="W54" s="83">
        <v>0.01</v>
      </c>
      <c r="X54" s="83">
        <v>0.2</v>
      </c>
      <c r="Y54" s="83">
        <v>0.32</v>
      </c>
      <c r="Z54" s="83">
        <v>0.61</v>
      </c>
      <c r="AA54" s="83">
        <v>1.67</v>
      </c>
      <c r="AB54" s="83">
        <v>3.65</v>
      </c>
      <c r="AC54" s="83">
        <v>13.79</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0.92</v>
      </c>
      <c r="R55" s="83">
        <v>3.56</v>
      </c>
      <c r="S55" s="83">
        <v>10.9</v>
      </c>
      <c r="T55" s="1"/>
      <c r="U55" s="1"/>
      <c r="V55" s="7">
        <v>5</v>
      </c>
      <c r="W55" s="83">
        <v>0.03</v>
      </c>
      <c r="X55" s="83">
        <v>0.23</v>
      </c>
      <c r="Y55" s="83">
        <v>0.36</v>
      </c>
      <c r="Z55" s="83">
        <v>0.67</v>
      </c>
      <c r="AA55" s="83">
        <v>1.68</v>
      </c>
      <c r="AB55" s="83">
        <v>3.56</v>
      </c>
      <c r="AC55" s="83">
        <v>10.9</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0.99</v>
      </c>
      <c r="R56" s="83">
        <v>3.43</v>
      </c>
      <c r="S56" s="83">
        <v>8.83</v>
      </c>
      <c r="T56" s="1"/>
      <c r="U56" s="1"/>
      <c r="V56" s="7">
        <v>6</v>
      </c>
      <c r="W56" s="83">
        <v>0.05</v>
      </c>
      <c r="X56" s="83">
        <v>0.27</v>
      </c>
      <c r="Y56" s="83">
        <v>0.39</v>
      </c>
      <c r="Z56" s="83">
        <v>0.69</v>
      </c>
      <c r="AA56" s="83">
        <v>1.68</v>
      </c>
      <c r="AB56" s="83">
        <v>3.43</v>
      </c>
      <c r="AC56" s="83">
        <v>8.83</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1.04</v>
      </c>
      <c r="R57" s="83">
        <v>3.27</v>
      </c>
      <c r="S57" s="83">
        <v>7.29</v>
      </c>
      <c r="T57" s="1"/>
      <c r="U57" s="1"/>
      <c r="V57" s="7">
        <v>7</v>
      </c>
      <c r="W57" s="83">
        <v>0.08</v>
      </c>
      <c r="X57" s="83">
        <v>0.31</v>
      </c>
      <c r="Y57" s="83">
        <v>0.42</v>
      </c>
      <c r="Z57" s="83">
        <v>0.71</v>
      </c>
      <c r="AA57" s="83">
        <v>1.68</v>
      </c>
      <c r="AB57" s="83">
        <v>3.27</v>
      </c>
      <c r="AC57" s="83">
        <v>7.29</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v>
      </c>
      <c r="S58" s="83">
        <v>6.12</v>
      </c>
      <c r="T58" s="1"/>
      <c r="U58" s="1"/>
      <c r="V58" s="7">
        <v>8</v>
      </c>
      <c r="W58" s="83">
        <v>0.1</v>
      </c>
      <c r="X58" s="83">
        <v>0.34</v>
      </c>
      <c r="Y58" s="83">
        <v>0.46</v>
      </c>
      <c r="Z58" s="83">
        <v>0.74</v>
      </c>
      <c r="AA58" s="83">
        <v>1.69</v>
      </c>
      <c r="AB58" s="83">
        <v>3.1</v>
      </c>
      <c r="AC58" s="83">
        <v>6.12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2.93</v>
      </c>
      <c r="S59" s="83">
        <v>5.2</v>
      </c>
      <c r="T59" s="1"/>
      <c r="U59" s="1"/>
      <c r="V59" s="7">
        <v>9</v>
      </c>
      <c r="W59" s="83">
        <v>0.12</v>
      </c>
      <c r="X59" s="83">
        <v>0.37</v>
      </c>
      <c r="Y59" s="83">
        <v>0.5</v>
      </c>
      <c r="Z59" s="83">
        <v>0.76</v>
      </c>
      <c r="AA59" s="83">
        <v>1.69</v>
      </c>
      <c r="AB59" s="83">
        <v>2.93</v>
      </c>
      <c r="AC59" s="83">
        <v>5.2</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1.1200000000000001</v>
      </c>
      <c r="R60" s="83">
        <v>2.75</v>
      </c>
      <c r="S60" s="83">
        <v>4.47</v>
      </c>
      <c r="T60" s="1"/>
      <c r="U60" s="1"/>
      <c r="V60" s="7">
        <v>10</v>
      </c>
      <c r="W60" s="83">
        <v>0.13</v>
      </c>
      <c r="X60" s="83">
        <v>0.39</v>
      </c>
      <c r="Y60" s="83">
        <v>0.51</v>
      </c>
      <c r="Z60" s="83">
        <v>0.77</v>
      </c>
      <c r="AA60" s="83">
        <v>1.69</v>
      </c>
      <c r="AB60" s="83">
        <v>2.75</v>
      </c>
      <c r="AC60" s="83">
        <v>4.47</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1.1200000000000001</v>
      </c>
      <c r="R61" s="83">
        <v>2.58</v>
      </c>
      <c r="S61" s="83">
        <v>3.88</v>
      </c>
      <c r="T61" s="1"/>
      <c r="U61" s="1"/>
      <c r="V61" s="7">
        <v>11</v>
      </c>
      <c r="W61" s="83">
        <v>0.14000000000000001</v>
      </c>
      <c r="X61" s="83">
        <v>0.4</v>
      </c>
      <c r="Y61" s="83">
        <v>0.53</v>
      </c>
      <c r="Z61" s="83">
        <v>0.78</v>
      </c>
      <c r="AA61" s="83">
        <v>1.69</v>
      </c>
      <c r="AB61" s="83">
        <v>2.63</v>
      </c>
      <c r="AC61" s="83">
        <v>3.88</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2.42</v>
      </c>
      <c r="S62" s="83">
        <v>3.39</v>
      </c>
      <c r="T62" s="1"/>
      <c r="U62" s="1"/>
      <c r="V62" s="7">
        <v>12</v>
      </c>
      <c r="W62" s="83">
        <v>0.14000000000000001</v>
      </c>
      <c r="X62" s="83">
        <v>0.42</v>
      </c>
      <c r="Y62" s="83">
        <v>0.54</v>
      </c>
      <c r="Z62" s="83">
        <v>0.8</v>
      </c>
      <c r="AA62" s="83">
        <v>1.69</v>
      </c>
      <c r="AB62" s="83">
        <v>2.63</v>
      </c>
      <c r="AC62" s="83">
        <v>3.39</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1.1100000000000001</v>
      </c>
      <c r="R63" s="83">
        <v>2.27</v>
      </c>
      <c r="S63" s="83">
        <v>2.98</v>
      </c>
      <c r="T63" s="1"/>
      <c r="U63" s="1"/>
      <c r="V63" s="7">
        <v>13</v>
      </c>
      <c r="W63" s="83">
        <v>0.15</v>
      </c>
      <c r="X63" s="83">
        <v>0.43</v>
      </c>
      <c r="Y63" s="83">
        <v>0.55000000000000004</v>
      </c>
      <c r="Z63" s="83">
        <v>0.8</v>
      </c>
      <c r="AA63" s="83">
        <v>1.69</v>
      </c>
      <c r="AB63" s="83">
        <v>2.63</v>
      </c>
      <c r="AC63" s="83">
        <v>2.98</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2.12</v>
      </c>
      <c r="S64" s="83">
        <v>2.64</v>
      </c>
      <c r="T64" s="1"/>
      <c r="U64" s="1"/>
      <c r="V64" s="7">
        <v>14</v>
      </c>
      <c r="W64" s="83">
        <v>0.16</v>
      </c>
      <c r="X64" s="83">
        <v>0.44</v>
      </c>
      <c r="Y64" s="83">
        <v>0.55000000000000004</v>
      </c>
      <c r="Z64" s="83">
        <v>0.81</v>
      </c>
      <c r="AA64" s="83">
        <v>1.69</v>
      </c>
      <c r="AB64" s="83">
        <v>2.63</v>
      </c>
      <c r="AC64" s="83">
        <v>2.64</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1.08</v>
      </c>
      <c r="R65" s="83">
        <v>1.99</v>
      </c>
      <c r="S65" s="83">
        <v>2.35</v>
      </c>
      <c r="T65" s="1"/>
      <c r="U65" s="1"/>
      <c r="V65" s="7">
        <v>15</v>
      </c>
      <c r="W65" s="83">
        <v>0.16</v>
      </c>
      <c r="X65" s="83">
        <v>0.44</v>
      </c>
      <c r="Y65" s="83">
        <v>0.55000000000000004</v>
      </c>
      <c r="Z65" s="83">
        <v>0.81</v>
      </c>
      <c r="AA65" s="83">
        <v>1.69</v>
      </c>
      <c r="AB65" s="83">
        <v>2.63</v>
      </c>
      <c r="AC65" s="83">
        <v>2.63</v>
      </c>
      <c r="AD65" s="1"/>
      <c r="AE65" s="1"/>
      <c r="AF65" s="7">
        <v>15</v>
      </c>
      <c r="AG65" s="83">
        <v>0.04</v>
      </c>
      <c r="AH65" s="83">
        <v>7.0000000000000007E-2</v>
      </c>
      <c r="AI65" s="83">
        <v>0.25</v>
      </c>
      <c r="AJ65" s="83">
        <v>0.13</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1.86</v>
      </c>
      <c r="S66" s="83">
        <v>2.1</v>
      </c>
      <c r="T66" s="1"/>
      <c r="U66" s="1"/>
      <c r="V66" s="7">
        <v>16</v>
      </c>
      <c r="W66" s="83">
        <v>0.16</v>
      </c>
      <c r="X66" s="83">
        <v>0.44</v>
      </c>
      <c r="Y66" s="83">
        <v>0.55000000000000004</v>
      </c>
      <c r="Z66" s="83">
        <v>0.81</v>
      </c>
      <c r="AA66" s="83">
        <v>1.68</v>
      </c>
      <c r="AB66" s="83">
        <v>2.63</v>
      </c>
      <c r="AC66" s="83">
        <v>2.63</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1.74</v>
      </c>
      <c r="S67" s="83">
        <v>1.88</v>
      </c>
      <c r="T67" s="1"/>
      <c r="U67" s="1"/>
      <c r="V67" s="7">
        <v>17</v>
      </c>
      <c r="W67" s="83">
        <v>0.16</v>
      </c>
      <c r="X67" s="83">
        <v>0.44</v>
      </c>
      <c r="Y67" s="83">
        <v>0.55000000000000004</v>
      </c>
      <c r="Z67" s="83">
        <v>0.81</v>
      </c>
      <c r="AA67" s="83">
        <v>1.68</v>
      </c>
      <c r="AB67" s="83">
        <v>2.63</v>
      </c>
      <c r="AC67" s="83">
        <v>2.63</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1.63</v>
      </c>
      <c r="S68" s="83">
        <v>1.69</v>
      </c>
      <c r="T68" s="1"/>
      <c r="U68" s="1"/>
      <c r="V68" s="7">
        <v>18</v>
      </c>
      <c r="W68" s="83">
        <v>0.16</v>
      </c>
      <c r="X68" s="83">
        <v>0.44</v>
      </c>
      <c r="Y68" s="83">
        <v>0.55000000000000004</v>
      </c>
      <c r="Z68" s="83">
        <v>0.81</v>
      </c>
      <c r="AA68" s="83">
        <v>1.68</v>
      </c>
      <c r="AB68" s="83">
        <v>2.63</v>
      </c>
      <c r="AC68" s="83">
        <v>2.63</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0.37</v>
      </c>
      <c r="Q69" s="83">
        <v>0.98</v>
      </c>
      <c r="R69" s="83">
        <v>1.52</v>
      </c>
      <c r="S69" s="83">
        <v>1.52</v>
      </c>
      <c r="T69" s="1"/>
      <c r="U69" s="1"/>
      <c r="V69" s="7">
        <v>19</v>
      </c>
      <c r="W69" s="83">
        <v>0.16</v>
      </c>
      <c r="X69" s="83">
        <v>0.44</v>
      </c>
      <c r="Y69" s="83">
        <v>0.55000000000000004</v>
      </c>
      <c r="Z69" s="83">
        <v>0.81</v>
      </c>
      <c r="AA69" s="83">
        <v>1.68</v>
      </c>
      <c r="AB69" s="83">
        <v>2.63</v>
      </c>
      <c r="AC69" s="83">
        <v>2.63</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0.96</v>
      </c>
      <c r="R70" s="83">
        <v>1.43</v>
      </c>
      <c r="S70" s="83">
        <v>1.38</v>
      </c>
      <c r="T70" s="1"/>
      <c r="U70" s="1"/>
      <c r="V70" s="7">
        <v>20</v>
      </c>
      <c r="W70" s="83">
        <v>0.16</v>
      </c>
      <c r="X70" s="83">
        <v>0.44</v>
      </c>
      <c r="Y70" s="83">
        <v>0.55000000000000004</v>
      </c>
      <c r="Z70" s="83">
        <v>0.81</v>
      </c>
      <c r="AA70" s="83">
        <v>1.69</v>
      </c>
      <c r="AB70" s="83">
        <v>2.63</v>
      </c>
      <c r="AC70" s="83">
        <v>2.63</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1.33</v>
      </c>
      <c r="S71" s="83">
        <v>1.25</v>
      </c>
      <c r="T71" s="1"/>
      <c r="U71" s="1"/>
      <c r="V71" s="7">
        <v>21</v>
      </c>
      <c r="W71" s="83">
        <v>0.16</v>
      </c>
      <c r="X71" s="83">
        <v>0.44</v>
      </c>
      <c r="Y71" s="83">
        <v>0.55000000000000004</v>
      </c>
      <c r="Z71" s="83">
        <v>0.81</v>
      </c>
      <c r="AA71" s="83">
        <v>1.69</v>
      </c>
      <c r="AB71" s="83">
        <v>2.63</v>
      </c>
      <c r="AC71" s="83">
        <v>2.63</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1.25</v>
      </c>
      <c r="S72" s="83">
        <v>1.1399999999999999</v>
      </c>
      <c r="T72" s="1"/>
      <c r="U72" s="1"/>
      <c r="V72" s="7">
        <v>22</v>
      </c>
      <c r="W72" s="83">
        <v>0.16</v>
      </c>
      <c r="X72" s="83">
        <v>0.44</v>
      </c>
      <c r="Y72" s="83">
        <v>0.56000000000000005</v>
      </c>
      <c r="Z72" s="83">
        <v>0.81</v>
      </c>
      <c r="AA72" s="83">
        <v>1.69</v>
      </c>
      <c r="AB72" s="83">
        <v>2.64</v>
      </c>
      <c r="AC72" s="83">
        <v>2.64</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1.17</v>
      </c>
      <c r="S73" s="83">
        <v>1.04</v>
      </c>
      <c r="T73" s="1"/>
      <c r="U73" s="1"/>
      <c r="V73" s="7">
        <v>23</v>
      </c>
      <c r="W73" s="83">
        <v>0.16</v>
      </c>
      <c r="X73" s="83">
        <v>0.44</v>
      </c>
      <c r="Y73" s="83">
        <v>0.57999999999999996</v>
      </c>
      <c r="Z73" s="83">
        <v>0.81</v>
      </c>
      <c r="AA73" s="83">
        <v>1.69</v>
      </c>
      <c r="AB73" s="83">
        <v>2.63</v>
      </c>
      <c r="AC73" s="83">
        <v>2.63</v>
      </c>
      <c r="AD73" s="1"/>
      <c r="AE73" s="1"/>
      <c r="AF73" s="7">
        <v>23</v>
      </c>
      <c r="AG73" s="83">
        <v>0.04</v>
      </c>
      <c r="AH73" s="83">
        <v>0.1</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0.84</v>
      </c>
      <c r="R74" s="83">
        <v>1.1000000000000001</v>
      </c>
      <c r="S74" s="83">
        <v>0.95</v>
      </c>
      <c r="T74" s="1"/>
      <c r="U74" s="1"/>
      <c r="V74" s="7">
        <v>24</v>
      </c>
      <c r="W74" s="83">
        <v>0.16</v>
      </c>
      <c r="X74" s="83">
        <v>0.44</v>
      </c>
      <c r="Y74" s="83">
        <v>0.61</v>
      </c>
      <c r="Z74" s="83">
        <v>0.81</v>
      </c>
      <c r="AA74" s="83">
        <v>1.69</v>
      </c>
      <c r="AB74" s="83">
        <v>2.63</v>
      </c>
      <c r="AC74" s="83">
        <v>2.63</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0.81</v>
      </c>
      <c r="R75" s="83">
        <v>1.03</v>
      </c>
      <c r="S75" s="83">
        <v>0.87</v>
      </c>
      <c r="T75" s="1"/>
      <c r="U75" s="1"/>
      <c r="V75" s="7">
        <v>25</v>
      </c>
      <c r="W75" s="83">
        <v>0.16</v>
      </c>
      <c r="X75" s="83">
        <v>0.44</v>
      </c>
      <c r="Y75" s="83">
        <v>0.63</v>
      </c>
      <c r="Z75" s="83">
        <v>0.81</v>
      </c>
      <c r="AA75" s="83">
        <v>1.69</v>
      </c>
      <c r="AB75" s="83">
        <v>2.63</v>
      </c>
      <c r="AC75" s="83">
        <v>2.63</v>
      </c>
      <c r="AD75" s="1"/>
      <c r="AE75" s="1"/>
      <c r="AF75" s="7">
        <v>25</v>
      </c>
      <c r="AG75" s="83">
        <v>0.04</v>
      </c>
      <c r="AH75" s="83">
        <v>0.1</v>
      </c>
      <c r="AI75" s="83">
        <v>0.43</v>
      </c>
      <c r="AJ75" s="83">
        <v>0.28999999999999998</v>
      </c>
      <c r="AK75" s="83">
        <v>0.56000000000000005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0.78</v>
      </c>
      <c r="R76" s="83">
        <v>0.97</v>
      </c>
      <c r="S76" s="83">
        <v>0.79</v>
      </c>
      <c r="T76" s="1"/>
      <c r="U76" s="1"/>
      <c r="V76" s="7">
        <v>26</v>
      </c>
      <c r="W76" s="83">
        <v>0.16</v>
      </c>
      <c r="X76" s="83">
        <v>0.44</v>
      </c>
      <c r="Y76" s="83">
        <v>0.65</v>
      </c>
      <c r="Z76" s="83">
        <v>0.81</v>
      </c>
      <c r="AA76" s="83">
        <v>1.69</v>
      </c>
      <c r="AB76" s="83">
        <v>2.63</v>
      </c>
      <c r="AC76" s="83">
        <v>2.63</v>
      </c>
      <c r="AD76" s="1"/>
      <c r="AE76" s="1"/>
      <c r="AF76" s="7">
        <v>26</v>
      </c>
      <c r="AG76" s="83">
        <v>0.04</v>
      </c>
      <c r="AH76" s="83">
        <v>0.1</v>
      </c>
      <c r="AI76" s="83">
        <v>0.44</v>
      </c>
      <c r="AJ76" s="83">
        <v>0.3</v>
      </c>
      <c r="AK76" s="83">
        <v>0.6</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0.75</v>
      </c>
      <c r="R77" s="83">
        <v>0.91</v>
      </c>
      <c r="S77" s="83">
        <v>0.73</v>
      </c>
      <c r="T77" s="1"/>
      <c r="U77" s="1"/>
      <c r="V77" s="7">
        <v>27</v>
      </c>
      <c r="W77" s="83">
        <v>0.16</v>
      </c>
      <c r="X77" s="83">
        <v>0.44</v>
      </c>
      <c r="Y77" s="83">
        <v>0.67</v>
      </c>
      <c r="Z77" s="83">
        <v>0.81</v>
      </c>
      <c r="AA77" s="83">
        <v>1.68</v>
      </c>
      <c r="AB77" s="83">
        <v>2.63</v>
      </c>
      <c r="AC77" s="83">
        <v>2.63</v>
      </c>
      <c r="AD77" s="1"/>
      <c r="AE77" s="1"/>
      <c r="AF77" s="7">
        <v>27</v>
      </c>
      <c r="AG77" s="83">
        <v>0.04</v>
      </c>
      <c r="AH77" s="83">
        <v>0.11</v>
      </c>
      <c r="AI77" s="83">
        <v>0.46</v>
      </c>
      <c r="AJ77" s="83">
        <v>0.32</v>
      </c>
      <c r="AK77" s="83">
        <v>0.64</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0.72</v>
      </c>
      <c r="R78" s="83">
        <v>0.86</v>
      </c>
      <c r="S78" s="83">
        <v>0.67</v>
      </c>
      <c r="T78" s="1"/>
      <c r="U78" s="1"/>
      <c r="V78" s="7">
        <v>28</v>
      </c>
      <c r="W78" s="83">
        <v>0.16</v>
      </c>
      <c r="X78" s="83">
        <v>0.44</v>
      </c>
      <c r="Y78" s="83">
        <v>0.7</v>
      </c>
      <c r="Z78" s="83">
        <v>0.81</v>
      </c>
      <c r="AA78" s="83">
        <v>1.68</v>
      </c>
      <c r="AB78" s="83">
        <v>2.63</v>
      </c>
      <c r="AC78" s="83">
        <v>2.63</v>
      </c>
      <c r="AD78" s="1"/>
      <c r="AE78" s="1"/>
      <c r="AF78" s="7">
        <v>28</v>
      </c>
      <c r="AG78" s="83">
        <v>0.04</v>
      </c>
      <c r="AH78" s="83">
        <v>0.11</v>
      </c>
      <c r="AI78" s="83">
        <v>0.48</v>
      </c>
      <c r="AJ78" s="83">
        <v>0.35</v>
      </c>
      <c r="AK78" s="83">
        <v>0.68</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v>
      </c>
      <c r="S79" s="83">
        <v>0.62</v>
      </c>
      <c r="T79" s="1"/>
      <c r="U79" s="1"/>
      <c r="V79" s="7">
        <v>29</v>
      </c>
      <c r="W79" s="83">
        <v>0.16</v>
      </c>
      <c r="X79" s="83">
        <v>0.44</v>
      </c>
      <c r="Y79" s="83">
        <v>0.72</v>
      </c>
      <c r="Z79" s="83">
        <v>0.81</v>
      </c>
      <c r="AA79" s="83">
        <v>1.68</v>
      </c>
      <c r="AB79" s="83">
        <v>2.62</v>
      </c>
      <c r="AC79" s="83">
        <v>2.62</v>
      </c>
      <c r="AD79" s="1"/>
      <c r="AE79" s="1"/>
      <c r="AF79" s="7">
        <v>29</v>
      </c>
      <c r="AG79" s="83">
        <v>0.04</v>
      </c>
      <c r="AH79" s="83">
        <v>0.11</v>
      </c>
      <c r="AI79" s="83">
        <v>0.5</v>
      </c>
      <c r="AJ79" s="83">
        <v>0.37</v>
      </c>
      <c r="AK79" s="83">
        <v>0.72</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0.38</v>
      </c>
      <c r="Q80" s="84">
        <v>0.67</v>
      </c>
      <c r="R80" s="84">
        <v>0.76</v>
      </c>
      <c r="S80" s="84">
        <v>0.56999999999999995</v>
      </c>
      <c r="T80" s="1"/>
      <c r="U80" s="1"/>
      <c r="V80" s="9">
        <v>30</v>
      </c>
      <c r="W80" s="84">
        <v>0.16</v>
      </c>
      <c r="X80" s="84">
        <v>0.44</v>
      </c>
      <c r="Y80" s="84">
        <v>0.74</v>
      </c>
      <c r="Z80" s="84">
        <v>0.81</v>
      </c>
      <c r="AA80" s="84">
        <v>1.68</v>
      </c>
      <c r="AB80" s="84">
        <v>2.62</v>
      </c>
      <c r="AC80" s="84">
        <v>2.62</v>
      </c>
      <c r="AD80" s="1"/>
      <c r="AE80" s="1"/>
      <c r="AF80" s="9">
        <v>30</v>
      </c>
      <c r="AG80" s="84">
        <v>0.04</v>
      </c>
      <c r="AH80" s="84">
        <v>0.12</v>
      </c>
      <c r="AI80" s="84">
        <v>0.52</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O10702"/>
  <sheetViews>
    <sheetView zoomScale="70" zoomScaleNormal="70" workbookViewId="0">
      <pane ySplit="20" topLeftCell="A21" activePane="bottomLeft" state="frozen"/>
      <selection pane="bottomLeft" activeCell="I15" sqref="I15"/>
    </sheetView>
  </sheetViews>
  <sheetFormatPr defaultColWidth="0" defaultRowHeight="0" customHeight="1" zeroHeight="1" x14ac:dyDescent="0.25"/>
  <cols>
    <col min="1" max="1" width="3.7109375" style="87" customWidth="1"/>
    <col min="2" max="2" width="16.28515625" style="135" customWidth="1"/>
    <col min="3" max="13" width="13.7109375" style="87" customWidth="1"/>
    <col min="14" max="15" width="14.28515625" style="87" customWidth="1"/>
    <col min="16" max="18" width="11.7109375" style="87" customWidth="1"/>
    <col min="19" max="20" width="5.7109375" style="87" customWidth="1"/>
    <col min="21" max="27" width="9.140625" style="87" hidden="1" customWidth="1"/>
    <col min="28" max="28" width="7.85546875" style="87" hidden="1" customWidth="1"/>
    <col min="29" max="29" width="10.85546875" style="87" hidden="1" customWidth="1"/>
    <col min="30" max="30" width="12.85546875" style="87" hidden="1" customWidth="1"/>
    <col min="31" max="31" width="27.85546875" style="87" hidden="1" customWidth="1"/>
    <col min="32" max="32" width="6.85546875" style="87" hidden="1" customWidth="1"/>
    <col min="33" max="33" width="14.28515625" style="87" hidden="1" customWidth="1"/>
    <col min="34" max="34" width="7.85546875" style="87" hidden="1" customWidth="1"/>
    <col min="35" max="35" width="31" style="87" hidden="1" customWidth="1"/>
    <col min="36" max="36" width="9.28515625" style="88" hidden="1" customWidth="1"/>
    <col min="37" max="37" width="9.28515625" style="87" hidden="1" customWidth="1"/>
    <col min="38" max="38" width="7.85546875" style="87" hidden="1" customWidth="1"/>
    <col min="39" max="39" width="31" style="87" hidden="1" customWidth="1"/>
    <col min="40" max="41" width="9.28515625" style="87" hidden="1" customWidth="1"/>
    <col min="42" max="16384" width="9.140625" style="87" hidden="1"/>
  </cols>
  <sheetData>
    <row r="1" spans="1:35" ht="18.95" customHeight="1" x14ac:dyDescent="0.25">
      <c r="A1" s="85"/>
      <c r="B1" s="86"/>
      <c r="C1" s="85"/>
      <c r="D1" s="85"/>
      <c r="E1" s="85"/>
      <c r="F1" s="85"/>
      <c r="G1" s="85"/>
      <c r="H1" s="85"/>
      <c r="I1" s="85"/>
      <c r="J1" s="85"/>
      <c r="K1" s="85"/>
      <c r="L1" s="85"/>
      <c r="M1" s="85"/>
      <c r="N1" s="85"/>
      <c r="O1" s="85"/>
      <c r="P1" s="85"/>
      <c r="Q1" s="85"/>
      <c r="R1" s="85"/>
      <c r="S1" s="85"/>
      <c r="T1" s="85"/>
    </row>
    <row r="2" spans="1:35" ht="18.95" customHeight="1" x14ac:dyDescent="0.25">
      <c r="A2" s="85"/>
      <c r="B2" s="86"/>
      <c r="C2" s="85"/>
      <c r="D2" s="85"/>
      <c r="E2" s="85"/>
      <c r="F2" s="89"/>
      <c r="G2" s="89"/>
      <c r="H2" s="85"/>
      <c r="I2" s="85"/>
      <c r="J2" s="85"/>
      <c r="K2" s="85"/>
      <c r="L2" s="85"/>
      <c r="M2" s="85"/>
      <c r="N2" s="85"/>
      <c r="O2" s="85"/>
      <c r="P2" s="85"/>
      <c r="Q2" s="85"/>
      <c r="R2" s="85"/>
      <c r="S2" s="85"/>
      <c r="T2" s="85"/>
    </row>
    <row r="3" spans="1:35" ht="18.95" customHeight="1" x14ac:dyDescent="0.25">
      <c r="A3" s="85"/>
      <c r="B3" s="86"/>
      <c r="C3" s="85"/>
      <c r="D3" s="85"/>
      <c r="E3" s="85"/>
      <c r="F3" s="85"/>
      <c r="G3" s="85"/>
      <c r="H3" s="85"/>
      <c r="I3" s="85"/>
      <c r="J3" s="85"/>
      <c r="K3" s="85"/>
      <c r="L3" s="85"/>
      <c r="M3" s="85"/>
      <c r="N3" s="85"/>
      <c r="O3" s="85"/>
      <c r="P3" s="85"/>
      <c r="Q3" s="85"/>
      <c r="R3" s="85"/>
      <c r="S3" s="85"/>
      <c r="T3" s="85"/>
      <c r="AH3" s="90"/>
      <c r="AI3" s="90"/>
    </row>
    <row r="4" spans="1:35" ht="18.95" customHeight="1" x14ac:dyDescent="0.25">
      <c r="A4" s="85"/>
      <c r="B4" s="86"/>
      <c r="C4" s="85"/>
      <c r="D4" s="85"/>
      <c r="E4" s="85"/>
      <c r="F4" s="85"/>
      <c r="G4" s="85"/>
      <c r="H4" s="85"/>
      <c r="I4" s="85"/>
      <c r="J4" s="85"/>
      <c r="K4" s="85"/>
      <c r="L4" s="85"/>
      <c r="M4" s="85"/>
      <c r="N4" s="85"/>
      <c r="O4" s="85"/>
      <c r="P4" s="85"/>
      <c r="Q4" s="85"/>
      <c r="R4" s="85"/>
      <c r="S4" s="85"/>
      <c r="T4" s="85"/>
      <c r="AH4" s="90"/>
      <c r="AI4" s="91"/>
    </row>
    <row r="5" spans="1:35" ht="18.95" customHeight="1" x14ac:dyDescent="0.25">
      <c r="A5" s="85"/>
      <c r="B5" s="92"/>
      <c r="C5" s="93"/>
      <c r="D5" s="85"/>
      <c r="E5" s="85"/>
      <c r="F5" s="85"/>
      <c r="G5" s="85"/>
      <c r="H5" s="85"/>
      <c r="I5" s="85"/>
      <c r="J5" s="85"/>
      <c r="K5" s="85"/>
      <c r="L5" s="85"/>
      <c r="M5" s="85"/>
      <c r="N5" s="85"/>
      <c r="O5" s="85"/>
      <c r="P5" s="85"/>
      <c r="Q5" s="85"/>
      <c r="R5" s="85"/>
      <c r="S5" s="85"/>
      <c r="T5" s="85"/>
      <c r="AH5" s="90"/>
      <c r="AI5" s="91"/>
    </row>
    <row r="6" spans="1:35" ht="18.95" customHeight="1" x14ac:dyDescent="0.25">
      <c r="A6" s="85"/>
      <c r="B6" s="86"/>
      <c r="C6" s="85"/>
      <c r="D6" s="85"/>
      <c r="E6" s="85"/>
      <c r="F6" s="85"/>
      <c r="G6" s="85"/>
      <c r="H6" s="93"/>
      <c r="I6" s="85"/>
      <c r="J6" s="85"/>
      <c r="K6" s="85"/>
      <c r="L6" s="85"/>
      <c r="M6" s="85"/>
      <c r="N6" s="85"/>
      <c r="O6" s="85"/>
      <c r="P6" s="85"/>
      <c r="Q6" s="85"/>
      <c r="R6" s="85"/>
      <c r="S6" s="85"/>
      <c r="T6" s="85"/>
      <c r="AH6" s="90"/>
      <c r="AI6" s="91"/>
    </row>
    <row r="7" spans="1:35" ht="18.95" customHeight="1" x14ac:dyDescent="0.25">
      <c r="A7" s="93"/>
      <c r="B7" s="86"/>
      <c r="C7" s="85"/>
      <c r="D7" s="93"/>
      <c r="E7" s="85"/>
      <c r="F7" s="85"/>
      <c r="G7" s="85"/>
      <c r="H7" s="85"/>
      <c r="I7" s="85"/>
      <c r="J7" s="85"/>
      <c r="K7" s="85"/>
      <c r="L7" s="85"/>
      <c r="M7" s="85"/>
      <c r="N7" s="85"/>
      <c r="O7" s="85"/>
      <c r="P7" s="85"/>
      <c r="Q7" s="85"/>
      <c r="R7" s="85"/>
      <c r="S7" s="85"/>
      <c r="T7" s="85"/>
      <c r="AH7" s="90"/>
      <c r="AI7" s="91"/>
    </row>
    <row r="8" spans="1:35" ht="30" customHeight="1" thickBot="1" x14ac:dyDescent="0.3">
      <c r="A8" s="93"/>
      <c r="B8" s="180" t="s">
        <v>104</v>
      </c>
      <c r="C8" s="180"/>
      <c r="D8" s="180"/>
      <c r="E8" s="180"/>
      <c r="F8" s="180"/>
      <c r="G8" s="180"/>
      <c r="H8" s="180"/>
      <c r="I8" s="180"/>
      <c r="J8" s="180"/>
      <c r="K8" s="180"/>
      <c r="L8" s="180"/>
      <c r="M8" s="180"/>
      <c r="N8" s="85"/>
      <c r="O8" s="85"/>
      <c r="P8" s="85"/>
      <c r="Q8" s="85"/>
      <c r="R8" s="85"/>
      <c r="S8" s="85"/>
      <c r="T8" s="85"/>
      <c r="AH8" s="90"/>
      <c r="AI8" s="91"/>
    </row>
    <row r="9" spans="1:35" ht="24" customHeight="1" thickTop="1" x14ac:dyDescent="0.25">
      <c r="A9" s="93"/>
      <c r="B9" s="181" t="s">
        <v>105</v>
      </c>
      <c r="C9" s="181"/>
      <c r="D9" s="181"/>
      <c r="E9" s="181"/>
      <c r="F9" s="181"/>
      <c r="G9" s="181"/>
      <c r="H9" s="181"/>
      <c r="I9" s="181"/>
      <c r="J9" s="181"/>
      <c r="K9" s="181"/>
      <c r="L9" s="181"/>
      <c r="M9" s="181"/>
      <c r="N9" s="94"/>
      <c r="O9" s="95"/>
      <c r="P9" s="96"/>
      <c r="Q9" s="96"/>
      <c r="R9" s="85"/>
      <c r="S9" s="85"/>
      <c r="T9" s="85"/>
      <c r="AH9" s="90"/>
      <c r="AI9" s="91"/>
    </row>
    <row r="10" spans="1:35" ht="18.95" customHeight="1" x14ac:dyDescent="0.25">
      <c r="A10" s="93"/>
      <c r="B10" s="182"/>
      <c r="C10" s="182"/>
      <c r="D10" s="182"/>
      <c r="E10" s="182"/>
      <c r="F10" s="182"/>
      <c r="G10" s="97"/>
      <c r="H10" s="97"/>
      <c r="I10" s="97"/>
      <c r="J10" s="97"/>
      <c r="K10" s="97"/>
      <c r="L10" s="97"/>
      <c r="M10" s="97"/>
      <c r="N10" s="85"/>
      <c r="O10" s="85"/>
      <c r="P10" s="85"/>
      <c r="Q10" s="85"/>
      <c r="R10" s="85"/>
      <c r="S10" s="85"/>
      <c r="T10" s="85"/>
      <c r="AH10" s="90"/>
      <c r="AI10" s="91"/>
    </row>
    <row r="11" spans="1:35" ht="18.95" customHeight="1" x14ac:dyDescent="0.25">
      <c r="A11" s="93"/>
      <c r="B11" s="179" t="s">
        <v>106</v>
      </c>
      <c r="C11" s="179"/>
      <c r="D11" s="179"/>
      <c r="E11" s="179"/>
      <c r="F11" s="179"/>
      <c r="G11" s="179"/>
      <c r="H11" s="179"/>
      <c r="I11" s="179"/>
      <c r="J11" s="179"/>
      <c r="K11" s="179"/>
      <c r="L11" s="179"/>
      <c r="M11" s="179"/>
      <c r="N11" s="98"/>
      <c r="O11" s="85"/>
      <c r="P11" s="85"/>
      <c r="Q11" s="85"/>
      <c r="R11" s="85"/>
      <c r="S11" s="85"/>
      <c r="T11" s="85"/>
      <c r="AH11" s="90"/>
      <c r="AI11" s="91"/>
    </row>
    <row r="12" spans="1:35" ht="54" customHeight="1" x14ac:dyDescent="0.25">
      <c r="A12" s="93"/>
      <c r="B12" s="178" t="s">
        <v>107</v>
      </c>
      <c r="C12" s="178"/>
      <c r="D12" s="178"/>
      <c r="E12" s="178"/>
      <c r="F12" s="178"/>
      <c r="G12" s="178"/>
      <c r="H12" s="178"/>
      <c r="I12" s="178"/>
      <c r="J12" s="178"/>
      <c r="K12" s="178"/>
      <c r="L12" s="178"/>
      <c r="M12" s="98"/>
      <c r="N12" s="98"/>
      <c r="O12" s="85"/>
      <c r="P12" s="85"/>
      <c r="Q12" s="85"/>
      <c r="R12" s="85"/>
      <c r="S12" s="85"/>
      <c r="T12" s="85"/>
      <c r="AH12" s="90"/>
      <c r="AI12" s="91"/>
    </row>
    <row r="13" spans="1:35" ht="38.25" customHeight="1" x14ac:dyDescent="0.25">
      <c r="A13" s="93"/>
      <c r="B13" s="178" t="s">
        <v>124</v>
      </c>
      <c r="C13" s="178"/>
      <c r="D13" s="178"/>
      <c r="E13" s="178"/>
      <c r="F13" s="178"/>
      <c r="G13" s="178"/>
      <c r="H13" s="178"/>
      <c r="I13" s="178"/>
      <c r="J13" s="178"/>
      <c r="K13" s="178"/>
      <c r="L13" s="178"/>
      <c r="M13" s="178"/>
      <c r="N13" s="98"/>
      <c r="O13" s="85"/>
      <c r="P13" s="85"/>
      <c r="Q13" s="85"/>
      <c r="R13" s="85"/>
      <c r="S13" s="85"/>
      <c r="T13" s="85"/>
      <c r="AH13" s="90"/>
      <c r="AI13" s="91"/>
    </row>
    <row r="14" spans="1:35" ht="38.25" customHeight="1" x14ac:dyDescent="0.2">
      <c r="A14" s="93"/>
      <c r="B14" s="99" t="s">
        <v>108</v>
      </c>
      <c r="C14" s="100" t="s">
        <v>109</v>
      </c>
      <c r="D14" s="100"/>
      <c r="E14" s="101"/>
      <c r="F14" s="101"/>
      <c r="G14" s="101"/>
      <c r="H14" s="101"/>
      <c r="I14" s="101"/>
      <c r="J14" s="101"/>
      <c r="K14" s="101"/>
      <c r="L14" s="101"/>
      <c r="M14" s="101"/>
      <c r="N14" s="102"/>
      <c r="O14" s="103"/>
      <c r="P14" s="103"/>
      <c r="Q14" s="85"/>
      <c r="R14" s="85"/>
      <c r="S14" s="85"/>
      <c r="T14" s="85"/>
      <c r="AH14" s="90"/>
      <c r="AI14" s="91"/>
    </row>
    <row r="15" spans="1:35" ht="18.95" customHeight="1" x14ac:dyDescent="0.25">
      <c r="A15" s="93"/>
      <c r="B15" s="104"/>
      <c r="C15" s="105" t="s">
        <v>110</v>
      </c>
      <c r="D15" s="105"/>
      <c r="E15" s="105"/>
      <c r="F15" s="105"/>
      <c r="G15" s="105"/>
      <c r="H15" s="105"/>
      <c r="I15" s="105"/>
      <c r="J15" s="105"/>
      <c r="K15" s="105"/>
      <c r="L15" s="106"/>
      <c r="M15" s="106"/>
      <c r="N15" s="102"/>
      <c r="O15" s="103"/>
      <c r="P15" s="103"/>
      <c r="Q15" s="85"/>
      <c r="R15" s="85"/>
      <c r="S15" s="85"/>
      <c r="T15" s="85"/>
    </row>
    <row r="16" spans="1:35" s="88" customFormat="1" ht="42.75" customHeight="1" x14ac:dyDescent="0.25">
      <c r="A16" s="93"/>
      <c r="B16" s="104"/>
      <c r="C16" s="178" t="s">
        <v>111</v>
      </c>
      <c r="D16" s="178"/>
      <c r="E16" s="178"/>
      <c r="F16" s="178"/>
      <c r="G16" s="178"/>
      <c r="H16" s="178"/>
      <c r="I16" s="178"/>
      <c r="J16" s="178"/>
      <c r="K16" s="178"/>
      <c r="L16" s="178"/>
      <c r="M16" s="178"/>
      <c r="N16" s="102"/>
      <c r="O16" s="103"/>
      <c r="P16" s="107"/>
      <c r="Q16" s="108"/>
      <c r="R16" s="85"/>
      <c r="S16" s="85"/>
      <c r="T16" s="85"/>
      <c r="U16" s="87"/>
      <c r="V16" s="87"/>
      <c r="W16" s="87"/>
      <c r="X16" s="87"/>
      <c r="Y16" s="87"/>
      <c r="Z16" s="87"/>
      <c r="AA16" s="87"/>
      <c r="AB16" s="87"/>
      <c r="AC16" s="87"/>
      <c r="AD16" s="87"/>
      <c r="AE16" s="87"/>
      <c r="AF16" s="87"/>
      <c r="AG16" s="87"/>
      <c r="AH16" s="87"/>
      <c r="AI16" s="87"/>
    </row>
    <row r="17" spans="1:35" s="88" customFormat="1" ht="18.75" customHeight="1" x14ac:dyDescent="0.25">
      <c r="A17" s="93"/>
      <c r="B17" s="104"/>
      <c r="C17" s="179" t="s">
        <v>112</v>
      </c>
      <c r="D17" s="179"/>
      <c r="E17" s="179"/>
      <c r="F17" s="179"/>
      <c r="G17" s="179"/>
      <c r="H17" s="179"/>
      <c r="I17" s="179"/>
      <c r="J17" s="179"/>
      <c r="K17" s="179"/>
      <c r="L17" s="179"/>
      <c r="M17" s="179"/>
      <c r="N17" s="179"/>
      <c r="O17" s="179"/>
      <c r="P17" s="179"/>
      <c r="Q17" s="108"/>
      <c r="R17" s="85"/>
      <c r="S17" s="85"/>
      <c r="T17" s="85"/>
      <c r="U17" s="87"/>
      <c r="V17" s="87"/>
      <c r="W17" s="87"/>
      <c r="X17" s="87"/>
      <c r="Y17" s="87"/>
      <c r="Z17" s="87"/>
      <c r="AA17" s="87"/>
      <c r="AB17" s="87"/>
      <c r="AC17" s="87"/>
      <c r="AD17" s="87"/>
      <c r="AE17" s="87"/>
      <c r="AF17" s="87"/>
      <c r="AG17" s="87"/>
      <c r="AH17" s="87"/>
      <c r="AI17" s="87"/>
    </row>
    <row r="18" spans="1:35" s="88" customFormat="1" ht="18.95" customHeight="1" x14ac:dyDescent="0.25">
      <c r="A18" s="85"/>
      <c r="B18" s="104"/>
      <c r="C18" s="179" t="s">
        <v>113</v>
      </c>
      <c r="D18" s="179"/>
      <c r="E18" s="179"/>
      <c r="F18" s="179"/>
      <c r="G18" s="179"/>
      <c r="H18" s="179"/>
      <c r="I18" s="179"/>
      <c r="J18" s="179"/>
      <c r="K18" s="179"/>
      <c r="L18" s="179"/>
      <c r="M18" s="179"/>
      <c r="N18" s="179"/>
      <c r="O18" s="179"/>
      <c r="P18" s="179"/>
      <c r="Q18" s="108"/>
      <c r="R18" s="85"/>
      <c r="S18" s="85"/>
      <c r="T18" s="85"/>
      <c r="U18" s="87"/>
      <c r="V18" s="87"/>
      <c r="W18" s="87"/>
      <c r="X18" s="87"/>
      <c r="Y18" s="87"/>
      <c r="Z18" s="87"/>
      <c r="AA18" s="87"/>
      <c r="AB18" s="87"/>
      <c r="AC18" s="87"/>
      <c r="AD18" s="87"/>
      <c r="AE18" s="87"/>
      <c r="AF18" s="87"/>
      <c r="AG18" s="87"/>
      <c r="AH18" s="87"/>
      <c r="AI18" s="87"/>
    </row>
    <row r="19" spans="1:35" ht="18.95" customHeight="1" x14ac:dyDescent="0.25">
      <c r="A19" s="85"/>
      <c r="B19" s="111" t="s">
        <v>122</v>
      </c>
      <c r="C19" s="136"/>
      <c r="D19" s="136"/>
      <c r="E19" s="136"/>
      <c r="F19" s="136"/>
      <c r="G19" s="136"/>
      <c r="H19" s="136"/>
      <c r="I19" s="136"/>
      <c r="J19" s="136"/>
      <c r="K19" s="136"/>
      <c r="L19" s="136"/>
      <c r="M19" s="136"/>
      <c r="N19" s="137"/>
      <c r="O19" s="109"/>
      <c r="P19" s="110"/>
      <c r="Q19" s="110"/>
      <c r="R19" s="110"/>
      <c r="S19" s="85"/>
      <c r="T19" s="85"/>
    </row>
    <row r="20" spans="1:35" ht="18.95" customHeight="1" thickBot="1" x14ac:dyDescent="0.3">
      <c r="A20" s="85"/>
      <c r="B20" s="111" t="s">
        <v>123</v>
      </c>
      <c r="C20" s="112">
        <v>1</v>
      </c>
      <c r="D20" s="113">
        <v>2</v>
      </c>
      <c r="E20" s="113">
        <v>3</v>
      </c>
      <c r="F20" s="113">
        <v>4</v>
      </c>
      <c r="G20" s="113">
        <v>5</v>
      </c>
      <c r="H20" s="113">
        <v>6</v>
      </c>
      <c r="I20" s="113">
        <v>7</v>
      </c>
      <c r="J20" s="113">
        <v>8</v>
      </c>
      <c r="K20" s="114">
        <v>9</v>
      </c>
      <c r="L20" s="114">
        <v>10</v>
      </c>
      <c r="M20" s="114">
        <v>15</v>
      </c>
      <c r="N20" s="114">
        <v>20</v>
      </c>
      <c r="O20" s="114">
        <v>30</v>
      </c>
      <c r="P20" s="109"/>
      <c r="Q20" s="110"/>
      <c r="R20" s="110"/>
      <c r="S20" s="85"/>
      <c r="T20" s="85"/>
    </row>
    <row r="21" spans="1:35" ht="18.95" customHeight="1" x14ac:dyDescent="0.25">
      <c r="A21" s="85"/>
      <c r="B21" s="115">
        <v>36164</v>
      </c>
      <c r="C21" s="116">
        <v>2.9940897174631398</v>
      </c>
      <c r="D21" s="116">
        <v>3.11829194996188</v>
      </c>
      <c r="E21" s="116">
        <v>3.2333994360210099</v>
      </c>
      <c r="F21" s="116">
        <v>3.3128272496837998</v>
      </c>
      <c r="G21" s="116">
        <v>3.4206638135572001</v>
      </c>
      <c r="H21" s="117">
        <v>3.5789528874004901</v>
      </c>
      <c r="I21" s="117">
        <v>3.7290893781382599</v>
      </c>
      <c r="J21" s="117">
        <v>3.8575153803822002</v>
      </c>
      <c r="K21" s="116">
        <v>3.87419541700937</v>
      </c>
      <c r="L21" s="117">
        <v>3.9312338274557401</v>
      </c>
      <c r="M21" s="117">
        <v>4.2967652741987701</v>
      </c>
      <c r="N21" s="117">
        <v>4.6460999999999997</v>
      </c>
      <c r="O21" s="118">
        <v>5.1212999999999997</v>
      </c>
      <c r="P21" s="109"/>
      <c r="Q21" s="110"/>
      <c r="R21" s="110"/>
      <c r="S21" s="85"/>
      <c r="T21" s="85"/>
    </row>
    <row r="22" spans="1:35" ht="18.95" customHeight="1" x14ac:dyDescent="0.25">
      <c r="A22" s="85"/>
      <c r="B22" s="119">
        <v>36165</v>
      </c>
      <c r="C22" s="120">
        <v>2.97208971746314</v>
      </c>
      <c r="D22" s="121">
        <v>3.08894194996188</v>
      </c>
      <c r="E22" s="120">
        <v>3.2134994360210101</v>
      </c>
      <c r="F22" s="121">
        <v>3.2966772496838002</v>
      </c>
      <c r="G22" s="121">
        <v>3.4145638135572001</v>
      </c>
      <c r="H22" s="121">
        <v>3.58165288740049</v>
      </c>
      <c r="I22" s="121">
        <v>3.7215393781382602</v>
      </c>
      <c r="J22" s="121">
        <v>3.8566153803822001</v>
      </c>
      <c r="K22" s="120">
        <v>3.8849954170093701</v>
      </c>
      <c r="L22" s="120">
        <v>3.93463382745573</v>
      </c>
      <c r="M22" s="120">
        <v>4.2645152741987697</v>
      </c>
      <c r="N22" s="120">
        <v>4.6397000000000004</v>
      </c>
      <c r="O22" s="122">
        <v>5.1002000000000001</v>
      </c>
      <c r="P22" s="110"/>
      <c r="Q22" s="110"/>
      <c r="R22" s="110"/>
      <c r="S22" s="85"/>
      <c r="T22" s="85"/>
    </row>
    <row r="23" spans="1:35" ht="18.95" customHeight="1" x14ac:dyDescent="0.25">
      <c r="A23" s="85"/>
      <c r="B23" s="119">
        <v>36166</v>
      </c>
      <c r="C23" s="120">
        <v>2.9530897174631399</v>
      </c>
      <c r="D23" s="121">
        <v>3.0804919499618801</v>
      </c>
      <c r="E23" s="120">
        <v>3.2106994360210099</v>
      </c>
      <c r="F23" s="121">
        <v>3.2954272496838</v>
      </c>
      <c r="G23" s="121">
        <v>3.4130138135572001</v>
      </c>
      <c r="H23" s="120">
        <v>3.5810528874004901</v>
      </c>
      <c r="I23" s="120">
        <v>3.7116393781382602</v>
      </c>
      <c r="J23" s="120">
        <v>3.8409653803822001</v>
      </c>
      <c r="K23" s="120">
        <v>3.8782454170093699</v>
      </c>
      <c r="L23" s="120">
        <v>3.92853382745573</v>
      </c>
      <c r="M23" s="120">
        <v>4.2567152741987799</v>
      </c>
      <c r="N23" s="120">
        <v>4.6181999999999999</v>
      </c>
      <c r="O23" s="122">
        <v>5.0773000000000001</v>
      </c>
      <c r="P23" s="110"/>
      <c r="Q23" s="110"/>
      <c r="R23" s="110"/>
      <c r="S23" s="85"/>
      <c r="T23" s="85"/>
    </row>
    <row r="24" spans="1:35" ht="18.95" customHeight="1" x14ac:dyDescent="0.25">
      <c r="A24" s="85"/>
      <c r="B24" s="119">
        <v>36167</v>
      </c>
      <c r="C24" s="120">
        <v>2.9350897174631401</v>
      </c>
      <c r="D24" s="120">
        <v>3.0543919499618801</v>
      </c>
      <c r="E24" s="120">
        <v>3.19809943602101</v>
      </c>
      <c r="F24" s="120">
        <v>3.2945272496837998</v>
      </c>
      <c r="G24" s="120">
        <v>3.4206138135572002</v>
      </c>
      <c r="H24" s="120">
        <v>3.59215288740049</v>
      </c>
      <c r="I24" s="120">
        <v>3.7237893781382598</v>
      </c>
      <c r="J24" s="120">
        <v>3.8609153803821998</v>
      </c>
      <c r="K24" s="120">
        <v>3.9046454170093701</v>
      </c>
      <c r="L24" s="120">
        <v>3.9541338274557298</v>
      </c>
      <c r="M24" s="120">
        <v>4.2790152741987697</v>
      </c>
      <c r="N24" s="120">
        <v>4.6433999999999997</v>
      </c>
      <c r="O24" s="122">
        <v>5.1050000000000004</v>
      </c>
      <c r="P24" s="110"/>
      <c r="Q24" s="110"/>
      <c r="R24" s="110"/>
      <c r="S24" s="85"/>
      <c r="T24" s="85"/>
    </row>
    <row r="25" spans="1:35" ht="18.95" customHeight="1" x14ac:dyDescent="0.25">
      <c r="A25" s="85"/>
      <c r="B25" s="119">
        <v>36168</v>
      </c>
      <c r="C25" s="120">
        <v>2.9420897174631402</v>
      </c>
      <c r="D25" s="120">
        <v>3.0361919499618799</v>
      </c>
      <c r="E25" s="120">
        <v>3.1706994360210099</v>
      </c>
      <c r="F25" s="120">
        <v>3.2680772496838002</v>
      </c>
      <c r="G25" s="120">
        <v>3.3988638135571998</v>
      </c>
      <c r="H25" s="120">
        <v>3.5716528874004898</v>
      </c>
      <c r="I25" s="120">
        <v>3.7026393781382598</v>
      </c>
      <c r="J25" s="120">
        <v>3.8456153803822</v>
      </c>
      <c r="K25" s="120">
        <v>3.89419541700937</v>
      </c>
      <c r="L25" s="120">
        <v>3.9445838274557299</v>
      </c>
      <c r="M25" s="120">
        <v>4.2766652741987699</v>
      </c>
      <c r="N25" s="120">
        <v>4.6379999999999999</v>
      </c>
      <c r="O25" s="122">
        <v>5.1062000000000003</v>
      </c>
      <c r="P25" s="110"/>
      <c r="Q25" s="110"/>
      <c r="R25" s="110"/>
      <c r="S25" s="85"/>
      <c r="T25" s="85"/>
    </row>
    <row r="26" spans="1:35" ht="18.95" customHeight="1" x14ac:dyDescent="0.25">
      <c r="A26" s="85"/>
      <c r="B26" s="119">
        <v>36171</v>
      </c>
      <c r="C26" s="120">
        <v>2.9590897174631401</v>
      </c>
      <c r="D26" s="120">
        <v>3.0581419499618798</v>
      </c>
      <c r="E26" s="120">
        <v>3.19979943602101</v>
      </c>
      <c r="F26" s="120">
        <v>3.3007772496837999</v>
      </c>
      <c r="G26" s="120">
        <v>3.4403638135571999</v>
      </c>
      <c r="H26" s="120">
        <v>3.62340288740049</v>
      </c>
      <c r="I26" s="120">
        <v>3.7657393781382602</v>
      </c>
      <c r="J26" s="120">
        <v>3.9250153803822001</v>
      </c>
      <c r="K26" s="120">
        <v>3.9823454170093702</v>
      </c>
      <c r="L26" s="120">
        <v>4.0323338274557301</v>
      </c>
      <c r="M26" s="120">
        <v>4.3584152741987703</v>
      </c>
      <c r="N26" s="120">
        <v>4.7217000000000002</v>
      </c>
      <c r="O26" s="122">
        <v>5.1936999999999998</v>
      </c>
      <c r="P26" s="110"/>
      <c r="Q26" s="110"/>
      <c r="R26" s="110"/>
      <c r="S26" s="85"/>
      <c r="T26" s="85"/>
    </row>
    <row r="27" spans="1:35" ht="18.95" customHeight="1" x14ac:dyDescent="0.25">
      <c r="A27" s="85"/>
      <c r="B27" s="119">
        <v>36172</v>
      </c>
      <c r="C27" s="123">
        <v>2.94408971746314</v>
      </c>
      <c r="D27" s="123">
        <v>3.0466919499618799</v>
      </c>
      <c r="E27" s="120">
        <v>3.1859994360210102</v>
      </c>
      <c r="F27" s="123">
        <v>3.2805272496838001</v>
      </c>
      <c r="G27" s="123">
        <v>3.4226638135571998</v>
      </c>
      <c r="H27" s="120">
        <v>3.5980028874004901</v>
      </c>
      <c r="I27" s="120">
        <v>3.7443893781382598</v>
      </c>
      <c r="J27" s="120">
        <v>3.8962653803822</v>
      </c>
      <c r="K27" s="120">
        <v>3.9624954170093698</v>
      </c>
      <c r="L27" s="120">
        <v>4.0130838274557403</v>
      </c>
      <c r="M27" s="120">
        <v>4.3463152741987701</v>
      </c>
      <c r="N27" s="120">
        <v>4.7195</v>
      </c>
      <c r="O27" s="122">
        <v>5.2087000000000003</v>
      </c>
      <c r="P27" s="110"/>
      <c r="Q27" s="110"/>
      <c r="R27" s="110"/>
      <c r="S27" s="85"/>
      <c r="T27" s="85"/>
    </row>
    <row r="28" spans="1:35" ht="18.95" customHeight="1" x14ac:dyDescent="0.25">
      <c r="A28" s="85"/>
      <c r="B28" s="119">
        <v>36173</v>
      </c>
      <c r="C28" s="123">
        <v>2.9010897174631398</v>
      </c>
      <c r="D28" s="123">
        <v>2.9956919499618802</v>
      </c>
      <c r="E28" s="120">
        <v>3.13614943602101</v>
      </c>
      <c r="F28" s="123">
        <v>3.2231272496838002</v>
      </c>
      <c r="G28" s="123">
        <v>3.3629138135572001</v>
      </c>
      <c r="H28" s="120">
        <v>3.53840288740049</v>
      </c>
      <c r="I28" s="120">
        <v>3.67093937813826</v>
      </c>
      <c r="J28" s="120">
        <v>3.8315653803821998</v>
      </c>
      <c r="K28" s="120">
        <v>3.89819541700937</v>
      </c>
      <c r="L28" s="120">
        <v>3.9507338274557302</v>
      </c>
      <c r="M28" s="120">
        <v>4.2927152741987697</v>
      </c>
      <c r="N28" s="120">
        <v>4.6875999999999998</v>
      </c>
      <c r="O28" s="122">
        <v>5.2156000000000002</v>
      </c>
      <c r="P28" s="110"/>
      <c r="Q28" s="110"/>
      <c r="R28" s="110"/>
      <c r="S28" s="85"/>
      <c r="T28" s="85"/>
    </row>
    <row r="29" spans="1:35" ht="18.95" customHeight="1" x14ac:dyDescent="0.25">
      <c r="A29" s="85"/>
      <c r="B29" s="119">
        <v>36174</v>
      </c>
      <c r="C29" s="120">
        <v>2.89108971746314</v>
      </c>
      <c r="D29" s="120">
        <v>2.9506919499618798</v>
      </c>
      <c r="E29" s="120">
        <v>3.0506994360210098</v>
      </c>
      <c r="F29" s="120">
        <v>3.1723772496837999</v>
      </c>
      <c r="G29" s="120">
        <v>3.2754138135572002</v>
      </c>
      <c r="H29" s="120">
        <v>3.4631028874004901</v>
      </c>
      <c r="I29" s="120">
        <v>3.6186393781382602</v>
      </c>
      <c r="J29" s="120">
        <v>3.7575153803822001</v>
      </c>
      <c r="K29" s="120">
        <v>3.8053454170093701</v>
      </c>
      <c r="L29" s="120">
        <v>3.80503382745573</v>
      </c>
      <c r="M29" s="120">
        <v>4.1781152741987704</v>
      </c>
      <c r="N29" s="120">
        <v>4.5887000000000002</v>
      </c>
      <c r="O29" s="122">
        <v>5.1816000000000004</v>
      </c>
      <c r="P29" s="110"/>
      <c r="Q29" s="110"/>
      <c r="R29" s="110"/>
      <c r="S29" s="85"/>
      <c r="T29" s="85"/>
    </row>
    <row r="30" spans="1:35" ht="18.95" customHeight="1" x14ac:dyDescent="0.25">
      <c r="A30" s="85"/>
      <c r="B30" s="119">
        <v>36175</v>
      </c>
      <c r="C30" s="120">
        <v>2.86308971746314</v>
      </c>
      <c r="D30" s="120">
        <v>2.91764194996188</v>
      </c>
      <c r="E30" s="120">
        <v>3.0299494360210102</v>
      </c>
      <c r="F30" s="120">
        <v>3.1652272496838001</v>
      </c>
      <c r="G30" s="120">
        <v>3.2769638135572001</v>
      </c>
      <c r="H30" s="120">
        <v>3.4693028874004899</v>
      </c>
      <c r="I30" s="120">
        <v>3.6363393781382598</v>
      </c>
      <c r="J30" s="120">
        <v>3.7783653803821999</v>
      </c>
      <c r="K30" s="120">
        <v>3.8234454170093701</v>
      </c>
      <c r="L30" s="120">
        <v>3.8226838274557302</v>
      </c>
      <c r="M30" s="120">
        <v>4.1876152741987704</v>
      </c>
      <c r="N30" s="120">
        <v>4.5826000000000002</v>
      </c>
      <c r="O30" s="122">
        <v>5.1619999999999999</v>
      </c>
      <c r="P30" s="110"/>
      <c r="Q30" s="110"/>
      <c r="R30" s="110"/>
      <c r="S30" s="85"/>
      <c r="T30" s="85"/>
    </row>
    <row r="31" spans="1:35" ht="18.95" customHeight="1" x14ac:dyDescent="0.25">
      <c r="A31" s="85"/>
      <c r="B31" s="119">
        <v>36178</v>
      </c>
      <c r="C31" s="120">
        <v>2.83908971746314</v>
      </c>
      <c r="D31" s="121">
        <v>2.8914919499618801</v>
      </c>
      <c r="E31" s="121">
        <v>2.9996494360210102</v>
      </c>
      <c r="F31" s="121">
        <v>3.1332772496837999</v>
      </c>
      <c r="G31" s="121">
        <v>3.2507638135571999</v>
      </c>
      <c r="H31" s="121">
        <v>3.4482528874004901</v>
      </c>
      <c r="I31" s="121">
        <v>3.61073937813826</v>
      </c>
      <c r="J31" s="120">
        <v>3.7469653803821998</v>
      </c>
      <c r="K31" s="120">
        <v>3.7875954170093702</v>
      </c>
      <c r="L31" s="120">
        <v>3.7928338274557301</v>
      </c>
      <c r="M31" s="120">
        <v>4.15961527419877</v>
      </c>
      <c r="N31" s="120">
        <v>4.5602999999999998</v>
      </c>
      <c r="O31" s="122">
        <v>5.1490999999999998</v>
      </c>
      <c r="P31" s="110"/>
      <c r="Q31" s="110"/>
      <c r="R31" s="110"/>
      <c r="S31" s="85"/>
      <c r="T31" s="85"/>
    </row>
    <row r="32" spans="1:35" ht="18.95" customHeight="1" x14ac:dyDescent="0.25">
      <c r="A32" s="85"/>
      <c r="B32" s="119">
        <v>36179</v>
      </c>
      <c r="C32" s="120">
        <v>2.83108971746314</v>
      </c>
      <c r="D32" s="121">
        <v>2.8933919499618801</v>
      </c>
      <c r="E32" s="121">
        <v>2.99304943602101</v>
      </c>
      <c r="F32" s="121">
        <v>3.1217772496838001</v>
      </c>
      <c r="G32" s="121">
        <v>3.2386638135572001</v>
      </c>
      <c r="H32" s="121">
        <v>3.4336528874004899</v>
      </c>
      <c r="I32" s="121">
        <v>3.59583937813826</v>
      </c>
      <c r="J32" s="120">
        <v>3.7306653803822001</v>
      </c>
      <c r="K32" s="120">
        <v>3.77244541700937</v>
      </c>
      <c r="L32" s="120">
        <v>3.7782338274557299</v>
      </c>
      <c r="M32" s="120">
        <v>4.14396527419877</v>
      </c>
      <c r="N32" s="120">
        <v>4.5362999999999998</v>
      </c>
      <c r="O32" s="122">
        <v>5.1246999999999998</v>
      </c>
      <c r="P32" s="110"/>
      <c r="Q32" s="110"/>
      <c r="R32" s="110"/>
      <c r="S32" s="85"/>
      <c r="T32" s="85"/>
    </row>
    <row r="33" spans="1:20" ht="18.95" customHeight="1" x14ac:dyDescent="0.25">
      <c r="A33" s="85"/>
      <c r="B33" s="119">
        <v>36180</v>
      </c>
      <c r="C33" s="123">
        <v>2.8620897174631401</v>
      </c>
      <c r="D33" s="120">
        <v>2.9081919499618798</v>
      </c>
      <c r="E33" s="120">
        <v>3.0165494360210099</v>
      </c>
      <c r="F33" s="120">
        <v>3.1496272496838</v>
      </c>
      <c r="G33" s="123">
        <v>3.2653638135572001</v>
      </c>
      <c r="H33" s="120">
        <v>3.4574028874004901</v>
      </c>
      <c r="I33" s="120">
        <v>3.6142893781382601</v>
      </c>
      <c r="J33" s="120">
        <v>3.7493153803822001</v>
      </c>
      <c r="K33" s="120">
        <v>3.79434541700937</v>
      </c>
      <c r="L33" s="120">
        <v>3.7993838274557299</v>
      </c>
      <c r="M33" s="120">
        <v>4.1615652741987699</v>
      </c>
      <c r="N33" s="120">
        <v>4.5522999999999998</v>
      </c>
      <c r="O33" s="122">
        <v>5.1379999999999999</v>
      </c>
      <c r="P33" s="110"/>
      <c r="Q33" s="110"/>
      <c r="R33" s="110"/>
      <c r="S33" s="85"/>
      <c r="T33" s="85"/>
    </row>
    <row r="34" spans="1:20" ht="18.95" customHeight="1" x14ac:dyDescent="0.25">
      <c r="A34" s="85"/>
      <c r="B34" s="119">
        <v>36181</v>
      </c>
      <c r="C34" s="123">
        <v>2.8490897174631402</v>
      </c>
      <c r="D34" s="120">
        <v>2.8984919499618802</v>
      </c>
      <c r="E34" s="120">
        <v>3.0085994360210102</v>
      </c>
      <c r="F34" s="120">
        <v>3.1410772496838</v>
      </c>
      <c r="G34" s="123">
        <v>3.2514138135572002</v>
      </c>
      <c r="H34" s="120">
        <v>3.4355528874004899</v>
      </c>
      <c r="I34" s="120">
        <v>3.5869393781382599</v>
      </c>
      <c r="J34" s="120">
        <v>3.7179653803821999</v>
      </c>
      <c r="K34" s="120">
        <v>3.77014541700937</v>
      </c>
      <c r="L34" s="120">
        <v>3.7766838274557299</v>
      </c>
      <c r="M34" s="120">
        <v>4.1314652741987699</v>
      </c>
      <c r="N34" s="120">
        <v>4.5126999999999997</v>
      </c>
      <c r="O34" s="122">
        <v>5.0799000000000003</v>
      </c>
      <c r="P34" s="110"/>
      <c r="Q34" s="110"/>
      <c r="R34" s="110"/>
      <c r="S34" s="85"/>
      <c r="T34" s="85"/>
    </row>
    <row r="35" spans="1:20" ht="18.95" customHeight="1" x14ac:dyDescent="0.25">
      <c r="A35" s="85"/>
      <c r="B35" s="119">
        <v>36182</v>
      </c>
      <c r="C35" s="120">
        <v>2.8290897174631402</v>
      </c>
      <c r="D35" s="120">
        <v>2.8656419499618799</v>
      </c>
      <c r="E35" s="120">
        <v>2.9765494360210099</v>
      </c>
      <c r="F35" s="120">
        <v>3.1053272496837998</v>
      </c>
      <c r="G35" s="120">
        <v>3.2172638135571998</v>
      </c>
      <c r="H35" s="120">
        <v>3.4007528874004902</v>
      </c>
      <c r="I35" s="120">
        <v>3.5520893781382599</v>
      </c>
      <c r="J35" s="120">
        <v>3.6880653803821999</v>
      </c>
      <c r="K35" s="120">
        <v>3.7425454170093699</v>
      </c>
      <c r="L35" s="120">
        <v>3.7541338274557301</v>
      </c>
      <c r="M35" s="120">
        <v>4.1051652741987699</v>
      </c>
      <c r="N35" s="120">
        <v>4.4839000000000002</v>
      </c>
      <c r="O35" s="122">
        <v>5.0484999999999998</v>
      </c>
      <c r="P35" s="85"/>
      <c r="Q35" s="85"/>
      <c r="R35" s="85"/>
      <c r="S35" s="85"/>
      <c r="T35" s="85"/>
    </row>
    <row r="36" spans="1:20" ht="18.95" customHeight="1" x14ac:dyDescent="0.25">
      <c r="A36" s="85"/>
      <c r="B36" s="119">
        <v>36185</v>
      </c>
      <c r="C36" s="120">
        <v>2.8260897174631401</v>
      </c>
      <c r="D36" s="120">
        <v>2.86979194996188</v>
      </c>
      <c r="E36" s="120">
        <v>2.9813494360210102</v>
      </c>
      <c r="F36" s="120">
        <v>3.1083772496837998</v>
      </c>
      <c r="G36" s="120">
        <v>3.2205138135571998</v>
      </c>
      <c r="H36" s="120">
        <v>3.4055528874004901</v>
      </c>
      <c r="I36" s="120">
        <v>3.5605393781382602</v>
      </c>
      <c r="J36" s="120">
        <v>3.6971153803822001</v>
      </c>
      <c r="K36" s="120">
        <v>3.7543954170093699</v>
      </c>
      <c r="L36" s="120">
        <v>3.76618382745573</v>
      </c>
      <c r="M36" s="120">
        <v>4.11196527419877</v>
      </c>
      <c r="N36" s="120">
        <v>4.4870000000000001</v>
      </c>
      <c r="O36" s="122">
        <v>5.0391000000000004</v>
      </c>
      <c r="P36" s="85"/>
      <c r="Q36" s="85"/>
      <c r="R36" s="85"/>
      <c r="S36" s="85"/>
      <c r="T36" s="85"/>
    </row>
    <row r="37" spans="1:20" ht="18.95" customHeight="1" x14ac:dyDescent="0.25">
      <c r="A37" s="85"/>
      <c r="B37" s="119">
        <v>36186</v>
      </c>
      <c r="C37" s="120">
        <v>2.8420897174631401</v>
      </c>
      <c r="D37" s="120">
        <v>2.8808919499618799</v>
      </c>
      <c r="E37" s="120">
        <v>2.9885994360210102</v>
      </c>
      <c r="F37" s="120">
        <v>3.1082772496838</v>
      </c>
      <c r="G37" s="120">
        <v>3.2176138135571999</v>
      </c>
      <c r="H37" s="120">
        <v>3.3977528874004901</v>
      </c>
      <c r="I37" s="120">
        <v>3.5539893781382599</v>
      </c>
      <c r="J37" s="120">
        <v>3.6908153803822001</v>
      </c>
      <c r="K37" s="120">
        <v>3.7555454170093698</v>
      </c>
      <c r="L37" s="120">
        <v>3.7671338274557402</v>
      </c>
      <c r="M37" s="120">
        <v>4.11196527419877</v>
      </c>
      <c r="N37" s="120">
        <v>4.4881000000000002</v>
      </c>
      <c r="O37" s="122">
        <v>5.0427</v>
      </c>
      <c r="P37" s="85"/>
      <c r="Q37" s="85"/>
      <c r="R37" s="85"/>
      <c r="S37" s="85"/>
      <c r="T37" s="85"/>
    </row>
    <row r="38" spans="1:20" ht="18.95" customHeight="1" x14ac:dyDescent="0.25">
      <c r="A38" s="85"/>
      <c r="B38" s="119">
        <v>36187</v>
      </c>
      <c r="C38" s="120">
        <v>2.8440897174631399</v>
      </c>
      <c r="D38" s="120">
        <v>2.8842419499618801</v>
      </c>
      <c r="E38" s="120">
        <v>2.98964943602101</v>
      </c>
      <c r="F38" s="120">
        <v>3.1108272496837999</v>
      </c>
      <c r="G38" s="120">
        <v>3.2185638135571999</v>
      </c>
      <c r="H38" s="120">
        <v>3.3959528874004898</v>
      </c>
      <c r="I38" s="120">
        <v>3.5525393781382602</v>
      </c>
      <c r="J38" s="120">
        <v>3.6884153803822</v>
      </c>
      <c r="K38" s="120">
        <v>3.7515954170093702</v>
      </c>
      <c r="L38" s="120">
        <v>3.7639838274557298</v>
      </c>
      <c r="M38" s="120">
        <v>4.1074652741987698</v>
      </c>
      <c r="N38" s="120">
        <v>4.4833999999999996</v>
      </c>
      <c r="O38" s="122">
        <v>5.0411999999999999</v>
      </c>
      <c r="P38" s="85"/>
      <c r="Q38" s="85"/>
      <c r="R38" s="85"/>
      <c r="S38" s="85"/>
      <c r="T38" s="85"/>
    </row>
    <row r="39" spans="1:20" ht="18.95" customHeight="1" x14ac:dyDescent="0.25">
      <c r="A39" s="85"/>
      <c r="B39" s="119">
        <v>36188</v>
      </c>
      <c r="C39" s="120">
        <v>2.8400897174631399</v>
      </c>
      <c r="D39" s="120">
        <v>2.8887419499618798</v>
      </c>
      <c r="E39" s="120">
        <v>2.9879994360210098</v>
      </c>
      <c r="F39" s="120">
        <v>3.1142272496837999</v>
      </c>
      <c r="G39" s="120">
        <v>3.2217638135572</v>
      </c>
      <c r="H39" s="120">
        <v>3.4009028874004898</v>
      </c>
      <c r="I39" s="120">
        <v>3.5576393781382598</v>
      </c>
      <c r="J39" s="120">
        <v>3.6944653803822001</v>
      </c>
      <c r="K39" s="120">
        <v>3.75339541700937</v>
      </c>
      <c r="L39" s="120">
        <v>3.7595838274557298</v>
      </c>
      <c r="M39" s="120">
        <v>4.1130652741987701</v>
      </c>
      <c r="N39" s="120">
        <v>4.4992000000000001</v>
      </c>
      <c r="O39" s="122">
        <v>5.0720000000000001</v>
      </c>
      <c r="P39" s="85"/>
      <c r="Q39" s="85"/>
      <c r="R39" s="85"/>
      <c r="S39" s="85"/>
      <c r="T39" s="85"/>
    </row>
    <row r="40" spans="1:20" ht="18.95" customHeight="1" x14ac:dyDescent="0.25">
      <c r="A40" s="85"/>
      <c r="B40" s="119">
        <v>36189</v>
      </c>
      <c r="C40" s="120">
        <v>2.8370897174631402</v>
      </c>
      <c r="D40" s="120">
        <v>2.8909919499618799</v>
      </c>
      <c r="E40" s="120">
        <v>2.9956994360210101</v>
      </c>
      <c r="F40" s="120">
        <v>3.1232772496838002</v>
      </c>
      <c r="G40" s="120">
        <v>3.2274138135572001</v>
      </c>
      <c r="H40" s="120">
        <v>3.4047528874004902</v>
      </c>
      <c r="I40" s="120">
        <v>3.5610893781382602</v>
      </c>
      <c r="J40" s="120">
        <v>3.6972153803821999</v>
      </c>
      <c r="K40" s="120">
        <v>3.7577954170093699</v>
      </c>
      <c r="L40" s="120">
        <v>3.7594838274557301</v>
      </c>
      <c r="M40" s="120">
        <v>4.1139652741987698</v>
      </c>
      <c r="N40" s="120">
        <v>4.5002000000000004</v>
      </c>
      <c r="O40" s="122">
        <v>5.0724</v>
      </c>
      <c r="P40" s="85"/>
      <c r="Q40" s="85"/>
      <c r="R40" s="85"/>
      <c r="S40" s="85"/>
      <c r="T40" s="85"/>
    </row>
    <row r="41" spans="1:20" ht="18.95" customHeight="1" x14ac:dyDescent="0.25">
      <c r="A41" s="85"/>
      <c r="B41" s="119">
        <v>36192</v>
      </c>
      <c r="C41" s="120">
        <v>2.88708971746314</v>
      </c>
      <c r="D41" s="120">
        <v>2.9422919499618798</v>
      </c>
      <c r="E41" s="120">
        <v>3.0399994360210099</v>
      </c>
      <c r="F41" s="120">
        <v>3.1674772496838002</v>
      </c>
      <c r="G41" s="120">
        <v>3.2684638135571999</v>
      </c>
      <c r="H41" s="120">
        <v>3.44445288740049</v>
      </c>
      <c r="I41" s="120">
        <v>3.60368937813826</v>
      </c>
      <c r="J41" s="120">
        <v>3.7408653803821998</v>
      </c>
      <c r="K41" s="120">
        <v>3.7992454170093701</v>
      </c>
      <c r="L41" s="120">
        <v>3.79363382745573</v>
      </c>
      <c r="M41" s="120">
        <v>4.1507152741987703</v>
      </c>
      <c r="N41" s="120">
        <v>4.5357000000000003</v>
      </c>
      <c r="O41" s="122">
        <v>5.1017000000000001</v>
      </c>
      <c r="P41" s="85"/>
      <c r="Q41" s="85"/>
      <c r="R41" s="85"/>
      <c r="S41" s="85"/>
      <c r="T41" s="85"/>
    </row>
    <row r="42" spans="1:20" ht="18.95" customHeight="1" x14ac:dyDescent="0.25">
      <c r="A42" s="85"/>
      <c r="B42" s="119">
        <v>36193</v>
      </c>
      <c r="C42" s="120">
        <v>2.8980897174631401</v>
      </c>
      <c r="D42" s="120">
        <v>2.9544919499618798</v>
      </c>
      <c r="E42" s="120">
        <v>3.0470494360210099</v>
      </c>
      <c r="F42" s="120">
        <v>3.1715272496838001</v>
      </c>
      <c r="G42" s="120">
        <v>3.2749138135572</v>
      </c>
      <c r="H42" s="120">
        <v>3.45055288740049</v>
      </c>
      <c r="I42" s="120">
        <v>3.6134893781382602</v>
      </c>
      <c r="J42" s="120">
        <v>3.7556153803822001</v>
      </c>
      <c r="K42" s="120">
        <v>3.8183954170093699</v>
      </c>
      <c r="L42" s="120">
        <v>3.8126338274557301</v>
      </c>
      <c r="M42" s="120">
        <v>4.1692652741987697</v>
      </c>
      <c r="N42" s="120">
        <v>4.5533000000000001</v>
      </c>
      <c r="O42" s="122">
        <v>5.1181999999999999</v>
      </c>
      <c r="P42" s="85"/>
      <c r="Q42" s="85"/>
      <c r="R42" s="85"/>
      <c r="S42" s="85"/>
      <c r="T42" s="85"/>
    </row>
    <row r="43" spans="1:20" ht="18.95" customHeight="1" x14ac:dyDescent="0.25">
      <c r="A43" s="85"/>
      <c r="B43" s="119">
        <v>36194</v>
      </c>
      <c r="C43" s="120">
        <v>2.9090897174631398</v>
      </c>
      <c r="D43" s="120">
        <v>2.9672919499618802</v>
      </c>
      <c r="E43" s="120">
        <v>3.0649994360210102</v>
      </c>
      <c r="F43" s="120">
        <v>3.1965272496838</v>
      </c>
      <c r="G43" s="120">
        <v>3.3017638135572001</v>
      </c>
      <c r="H43" s="120">
        <v>3.4796528874004902</v>
      </c>
      <c r="I43" s="120">
        <v>3.6462893781382602</v>
      </c>
      <c r="J43" s="120">
        <v>3.7912653803822001</v>
      </c>
      <c r="K43" s="120">
        <v>3.85569541700937</v>
      </c>
      <c r="L43" s="120">
        <v>3.8478338274557302</v>
      </c>
      <c r="M43" s="120">
        <v>4.2036152741987696</v>
      </c>
      <c r="N43" s="120">
        <v>4.5880999999999998</v>
      </c>
      <c r="O43" s="122">
        <v>5.1544999999999996</v>
      </c>
      <c r="P43" s="85"/>
      <c r="Q43" s="85"/>
      <c r="R43" s="85"/>
      <c r="S43" s="85"/>
      <c r="T43" s="85"/>
    </row>
    <row r="44" spans="1:20" ht="18.95" customHeight="1" x14ac:dyDescent="0.25">
      <c r="A44" s="85"/>
      <c r="B44" s="119">
        <v>36195</v>
      </c>
      <c r="C44" s="120">
        <v>2.9170897174631398</v>
      </c>
      <c r="D44" s="120">
        <v>3.00984194996188</v>
      </c>
      <c r="E44" s="120">
        <v>3.11769943602101</v>
      </c>
      <c r="F44" s="120">
        <v>3.2581772496838002</v>
      </c>
      <c r="G44" s="120">
        <v>3.3644638135572</v>
      </c>
      <c r="H44" s="120">
        <v>3.5444528874004901</v>
      </c>
      <c r="I44" s="120">
        <v>3.71628937813826</v>
      </c>
      <c r="J44" s="120">
        <v>3.8670653803822002</v>
      </c>
      <c r="K44" s="120">
        <v>3.9380454170093699</v>
      </c>
      <c r="L44" s="120">
        <v>3.9247838274557298</v>
      </c>
      <c r="M44" s="120">
        <v>4.2787152741987704</v>
      </c>
      <c r="N44" s="120">
        <v>4.6645000000000003</v>
      </c>
      <c r="O44" s="122">
        <v>5.2441000000000004</v>
      </c>
      <c r="P44" s="85"/>
      <c r="Q44" s="85"/>
      <c r="R44" s="85"/>
      <c r="S44" s="85"/>
      <c r="T44" s="85"/>
    </row>
    <row r="45" spans="1:20" ht="18.95" customHeight="1" x14ac:dyDescent="0.25">
      <c r="A45" s="85"/>
      <c r="B45" s="119">
        <v>36196</v>
      </c>
      <c r="C45" s="120">
        <v>2.9200897174631399</v>
      </c>
      <c r="D45" s="120">
        <v>2.98929194996188</v>
      </c>
      <c r="E45" s="120">
        <v>3.0983494360210102</v>
      </c>
      <c r="F45" s="120">
        <v>3.2358272496837999</v>
      </c>
      <c r="G45" s="120">
        <v>3.3399638135571998</v>
      </c>
      <c r="H45" s="120">
        <v>3.51955288740049</v>
      </c>
      <c r="I45" s="120">
        <v>3.68788937813826</v>
      </c>
      <c r="J45" s="120">
        <v>3.8324153803822001</v>
      </c>
      <c r="K45" s="120">
        <v>3.9063454170093701</v>
      </c>
      <c r="L45" s="120">
        <v>3.8939838274557301</v>
      </c>
      <c r="M45" s="120">
        <v>4.2379152741987696</v>
      </c>
      <c r="N45" s="120">
        <v>4.6204999999999998</v>
      </c>
      <c r="O45" s="122">
        <v>5.2020999999999997</v>
      </c>
      <c r="P45" s="85"/>
      <c r="Q45" s="85"/>
      <c r="R45" s="85"/>
      <c r="S45" s="85"/>
      <c r="T45" s="85"/>
    </row>
    <row r="46" spans="1:20" ht="18.95" customHeight="1" x14ac:dyDescent="0.25">
      <c r="A46" s="85"/>
      <c r="B46" s="119">
        <v>36199</v>
      </c>
      <c r="C46" s="120">
        <v>2.94008971746314</v>
      </c>
      <c r="D46" s="120">
        <v>3.06074194996188</v>
      </c>
      <c r="E46" s="120">
        <v>3.1972994360210101</v>
      </c>
      <c r="F46" s="120">
        <v>3.3236772496837999</v>
      </c>
      <c r="G46" s="120">
        <v>3.4581638135572002</v>
      </c>
      <c r="H46" s="120">
        <v>3.6234528874004899</v>
      </c>
      <c r="I46" s="120">
        <v>3.78718937813826</v>
      </c>
      <c r="J46" s="120">
        <v>3.9335653803822002</v>
      </c>
      <c r="K46" s="120">
        <v>4.00434541700937</v>
      </c>
      <c r="L46" s="120">
        <v>3.9906838274557299</v>
      </c>
      <c r="M46" s="120">
        <v>4.3725152741987703</v>
      </c>
      <c r="N46" s="120">
        <v>4.8068</v>
      </c>
      <c r="O46" s="122">
        <v>5.2323000000000004</v>
      </c>
      <c r="P46" s="85"/>
      <c r="Q46" s="85"/>
      <c r="R46" s="85"/>
      <c r="S46" s="85"/>
      <c r="T46" s="85"/>
    </row>
    <row r="47" spans="1:20" ht="18.95" customHeight="1" x14ac:dyDescent="0.25">
      <c r="A47" s="85"/>
      <c r="B47" s="119">
        <v>36200</v>
      </c>
      <c r="C47" s="120">
        <v>2.9240897174631399</v>
      </c>
      <c r="D47" s="120">
        <v>3.00644194996188</v>
      </c>
      <c r="E47" s="120">
        <v>3.1349494360210102</v>
      </c>
      <c r="F47" s="120">
        <v>3.2572272496838002</v>
      </c>
      <c r="G47" s="120">
        <v>3.3881138135572</v>
      </c>
      <c r="H47" s="120">
        <v>3.5493528874004898</v>
      </c>
      <c r="I47" s="120">
        <v>3.7008893781382599</v>
      </c>
      <c r="J47" s="120">
        <v>3.8360153803822001</v>
      </c>
      <c r="K47" s="120">
        <v>3.90869541700937</v>
      </c>
      <c r="L47" s="120">
        <v>3.9016838274557299</v>
      </c>
      <c r="M47" s="120">
        <v>4.2447152741987697</v>
      </c>
      <c r="N47" s="120">
        <v>4.6368</v>
      </c>
      <c r="O47" s="122">
        <v>5.2251000000000003</v>
      </c>
      <c r="P47" s="85"/>
      <c r="Q47" s="85"/>
      <c r="R47" s="85"/>
      <c r="S47" s="85"/>
      <c r="T47" s="85"/>
    </row>
    <row r="48" spans="1:20" ht="18.95" customHeight="1" x14ac:dyDescent="0.25">
      <c r="A48" s="85"/>
      <c r="B48" s="119">
        <v>36201</v>
      </c>
      <c r="C48" s="120">
        <v>2.9330897174631398</v>
      </c>
      <c r="D48" s="120">
        <v>3.0027419499618802</v>
      </c>
      <c r="E48" s="120">
        <v>3.1227494360210102</v>
      </c>
      <c r="F48" s="120">
        <v>3.2462272496838001</v>
      </c>
      <c r="G48" s="120">
        <v>3.3805138135571999</v>
      </c>
      <c r="H48" s="120">
        <v>3.5436528874004898</v>
      </c>
      <c r="I48" s="120">
        <v>3.6952393781382602</v>
      </c>
      <c r="J48" s="120">
        <v>3.8324653803822</v>
      </c>
      <c r="K48" s="120">
        <v>3.9050954170093699</v>
      </c>
      <c r="L48" s="120">
        <v>3.90033382745573</v>
      </c>
      <c r="M48" s="120">
        <v>4.2367652741987696</v>
      </c>
      <c r="N48" s="120">
        <v>4.6254</v>
      </c>
      <c r="O48" s="122">
        <v>5.2133000000000003</v>
      </c>
      <c r="P48" s="85"/>
      <c r="Q48" s="85"/>
      <c r="R48" s="85"/>
      <c r="S48" s="85"/>
      <c r="T48" s="85"/>
    </row>
    <row r="49" spans="1:20" ht="18.95" customHeight="1" x14ac:dyDescent="0.25">
      <c r="A49" s="85"/>
      <c r="B49" s="119">
        <v>36202</v>
      </c>
      <c r="C49" s="120">
        <v>2.9270897174631401</v>
      </c>
      <c r="D49" s="120">
        <v>2.9964919499618801</v>
      </c>
      <c r="E49" s="120">
        <v>3.10794943602101</v>
      </c>
      <c r="F49" s="120">
        <v>3.2259272496837998</v>
      </c>
      <c r="G49" s="120">
        <v>3.3613638135572002</v>
      </c>
      <c r="H49" s="120">
        <v>3.5229528874004901</v>
      </c>
      <c r="I49" s="120">
        <v>3.6786393781382598</v>
      </c>
      <c r="J49" s="120">
        <v>3.8153153803822</v>
      </c>
      <c r="K49" s="120">
        <v>3.88674541700937</v>
      </c>
      <c r="L49" s="120">
        <v>3.8845838274557298</v>
      </c>
      <c r="M49" s="120">
        <v>4.2201652741987701</v>
      </c>
      <c r="N49" s="120">
        <v>4.6100000000000003</v>
      </c>
      <c r="O49" s="122">
        <v>5.2083000000000004</v>
      </c>
      <c r="P49" s="85"/>
      <c r="Q49" s="85"/>
      <c r="R49" s="85"/>
      <c r="S49" s="85"/>
      <c r="T49" s="85"/>
    </row>
    <row r="50" spans="1:20" ht="18.95" customHeight="1" x14ac:dyDescent="0.25">
      <c r="A50" s="85"/>
      <c r="B50" s="119">
        <v>36203</v>
      </c>
      <c r="C50" s="120">
        <v>2.9430897174631401</v>
      </c>
      <c r="D50" s="120">
        <v>3.02014194996188</v>
      </c>
      <c r="E50" s="120">
        <v>3.1387494360210102</v>
      </c>
      <c r="F50" s="120">
        <v>3.2643772496837999</v>
      </c>
      <c r="G50" s="120">
        <v>3.4075138135572001</v>
      </c>
      <c r="H50" s="120">
        <v>3.5753528874004901</v>
      </c>
      <c r="I50" s="120">
        <v>3.7338893781382598</v>
      </c>
      <c r="J50" s="120">
        <v>3.8767153803821999</v>
      </c>
      <c r="K50" s="120">
        <v>3.9496954170093699</v>
      </c>
      <c r="L50" s="120">
        <v>3.94413382745573</v>
      </c>
      <c r="M50" s="120">
        <v>4.2782652741987697</v>
      </c>
      <c r="N50" s="120">
        <v>4.6673</v>
      </c>
      <c r="O50" s="122">
        <v>5.2674000000000003</v>
      </c>
      <c r="P50" s="85"/>
      <c r="Q50" s="85"/>
      <c r="R50" s="85"/>
      <c r="S50" s="85"/>
      <c r="T50" s="85"/>
    </row>
    <row r="51" spans="1:20" ht="18.95" customHeight="1" x14ac:dyDescent="0.25">
      <c r="A51" s="85"/>
      <c r="B51" s="119">
        <v>36206</v>
      </c>
      <c r="C51" s="120">
        <v>2.9450897174631399</v>
      </c>
      <c r="D51" s="120">
        <v>3.0597419499618801</v>
      </c>
      <c r="E51" s="120">
        <v>3.21199943602101</v>
      </c>
      <c r="F51" s="120">
        <v>3.3453272496838</v>
      </c>
      <c r="G51" s="120">
        <v>3.4879638135572</v>
      </c>
      <c r="H51" s="120">
        <v>3.6587028874004899</v>
      </c>
      <c r="I51" s="120">
        <v>3.82278937813826</v>
      </c>
      <c r="J51" s="120">
        <v>3.9694153803822001</v>
      </c>
      <c r="K51" s="120">
        <v>4.0433454170093697</v>
      </c>
      <c r="L51" s="120">
        <v>4.03733382745573</v>
      </c>
      <c r="M51" s="120">
        <v>4.3857652741987696</v>
      </c>
      <c r="N51" s="120">
        <v>4.7919999999999998</v>
      </c>
      <c r="O51" s="122">
        <v>5.4286000000000003</v>
      </c>
      <c r="P51" s="85"/>
      <c r="Q51" s="85"/>
      <c r="R51" s="85"/>
      <c r="S51" s="85"/>
      <c r="T51" s="85"/>
    </row>
    <row r="52" spans="1:20" ht="18.95" customHeight="1" x14ac:dyDescent="0.25">
      <c r="A52" s="85"/>
      <c r="B52" s="119">
        <v>36207</v>
      </c>
      <c r="C52" s="120">
        <v>2.9390897174631401</v>
      </c>
      <c r="D52" s="120">
        <v>3.05329194996188</v>
      </c>
      <c r="E52" s="120">
        <v>3.2040994360210102</v>
      </c>
      <c r="F52" s="120">
        <v>3.3391772496838001</v>
      </c>
      <c r="G52" s="120">
        <v>3.4873138135572002</v>
      </c>
      <c r="H52" s="120">
        <v>3.6532028874004898</v>
      </c>
      <c r="I52" s="120">
        <v>3.8199893781382599</v>
      </c>
      <c r="J52" s="120">
        <v>3.9673153803822001</v>
      </c>
      <c r="K52" s="120">
        <v>4.0434454170093703</v>
      </c>
      <c r="L52" s="120">
        <v>4.0367838274557402</v>
      </c>
      <c r="M52" s="120">
        <v>4.3808652741987801</v>
      </c>
      <c r="N52" s="120">
        <v>4.7827999999999999</v>
      </c>
      <c r="O52" s="122">
        <v>5.4156000000000004</v>
      </c>
      <c r="P52" s="85"/>
      <c r="Q52" s="85"/>
      <c r="R52" s="85"/>
      <c r="S52" s="85"/>
      <c r="T52" s="85"/>
    </row>
    <row r="53" spans="1:20" ht="18.95" customHeight="1" x14ac:dyDescent="0.25">
      <c r="A53" s="85"/>
      <c r="B53" s="119">
        <v>36208</v>
      </c>
      <c r="C53" s="120">
        <v>2.9250897174631398</v>
      </c>
      <c r="D53" s="120">
        <v>3.0442419499618798</v>
      </c>
      <c r="E53" s="120">
        <v>3.1911994360210101</v>
      </c>
      <c r="F53" s="120">
        <v>3.3234272496838</v>
      </c>
      <c r="G53" s="120">
        <v>3.4672138135571999</v>
      </c>
      <c r="H53" s="120">
        <v>3.6383028874004899</v>
      </c>
      <c r="I53" s="120">
        <v>3.8027393781382601</v>
      </c>
      <c r="J53" s="120">
        <v>3.9464653803821999</v>
      </c>
      <c r="K53" s="120">
        <v>4.0235954170093704</v>
      </c>
      <c r="L53" s="120">
        <v>4.0203338274557403</v>
      </c>
      <c r="M53" s="120">
        <v>4.3626152741987703</v>
      </c>
      <c r="N53" s="120">
        <v>4.7657999999999996</v>
      </c>
      <c r="O53" s="122">
        <v>5.4016000000000002</v>
      </c>
      <c r="P53" s="85"/>
      <c r="Q53" s="85"/>
      <c r="R53" s="85"/>
      <c r="S53" s="85"/>
      <c r="T53" s="85"/>
    </row>
    <row r="54" spans="1:20" ht="18.95" customHeight="1" x14ac:dyDescent="0.25">
      <c r="A54" s="85"/>
      <c r="B54" s="119">
        <v>36209</v>
      </c>
      <c r="C54" s="120">
        <v>2.9250897174631398</v>
      </c>
      <c r="D54" s="120">
        <v>3.0425919499618801</v>
      </c>
      <c r="E54" s="120">
        <v>3.1919494360210101</v>
      </c>
      <c r="F54" s="120">
        <v>3.3317772496838001</v>
      </c>
      <c r="G54" s="120">
        <v>3.4757138135572001</v>
      </c>
      <c r="H54" s="120">
        <v>3.65465288740049</v>
      </c>
      <c r="I54" s="120">
        <v>3.8213393781382599</v>
      </c>
      <c r="J54" s="120">
        <v>3.9690153803822001</v>
      </c>
      <c r="K54" s="120">
        <v>4.0455454170093699</v>
      </c>
      <c r="L54" s="120">
        <v>4.0427338274557396</v>
      </c>
      <c r="M54" s="120">
        <v>4.3808652741987801</v>
      </c>
      <c r="N54" s="120">
        <v>4.7793000000000001</v>
      </c>
      <c r="O54" s="122">
        <v>5.4039999999999999</v>
      </c>
      <c r="P54" s="85"/>
      <c r="Q54" s="85"/>
      <c r="R54" s="85"/>
      <c r="S54" s="85"/>
      <c r="T54" s="85"/>
    </row>
    <row r="55" spans="1:20" ht="18.95" customHeight="1" x14ac:dyDescent="0.25">
      <c r="A55" s="85"/>
      <c r="B55" s="119">
        <v>36210</v>
      </c>
      <c r="C55" s="120">
        <v>2.91108971746314</v>
      </c>
      <c r="D55" s="120">
        <v>3.01899194996188</v>
      </c>
      <c r="E55" s="120">
        <v>3.1748994360210099</v>
      </c>
      <c r="F55" s="120">
        <v>3.3083272496838001</v>
      </c>
      <c r="G55" s="120">
        <v>3.4420638135571999</v>
      </c>
      <c r="H55" s="120">
        <v>3.63500288740049</v>
      </c>
      <c r="I55" s="120">
        <v>3.79383937813826</v>
      </c>
      <c r="J55" s="120">
        <v>3.9421653803822001</v>
      </c>
      <c r="K55" s="120">
        <v>4.0207954170093698</v>
      </c>
      <c r="L55" s="120">
        <v>4.0236338274557299</v>
      </c>
      <c r="M55" s="120">
        <v>4.3584152741987703</v>
      </c>
      <c r="N55" s="120">
        <v>4.7511999999999999</v>
      </c>
      <c r="O55" s="122">
        <v>5.3616999999999999</v>
      </c>
      <c r="P55" s="85"/>
      <c r="Q55" s="85"/>
      <c r="R55" s="85"/>
      <c r="S55" s="85"/>
      <c r="T55" s="85"/>
    </row>
    <row r="56" spans="1:20" ht="18.95" customHeight="1" x14ac:dyDescent="0.25">
      <c r="A56" s="85"/>
      <c r="B56" s="119">
        <v>36213</v>
      </c>
      <c r="C56" s="120">
        <v>2.9050897174631398</v>
      </c>
      <c r="D56" s="120">
        <v>3.0104919499618799</v>
      </c>
      <c r="E56" s="120">
        <v>3.16454943602101</v>
      </c>
      <c r="F56" s="120">
        <v>3.2919772496838</v>
      </c>
      <c r="G56" s="120">
        <v>3.4241138135572</v>
      </c>
      <c r="H56" s="120">
        <v>3.6128028874004898</v>
      </c>
      <c r="I56" s="120">
        <v>3.7737393781382602</v>
      </c>
      <c r="J56" s="120">
        <v>3.9226153803821999</v>
      </c>
      <c r="K56" s="120">
        <v>4.00204541700937</v>
      </c>
      <c r="L56" s="120">
        <v>4.0130838274557403</v>
      </c>
      <c r="M56" s="120">
        <v>4.3490652741987699</v>
      </c>
      <c r="N56" s="120">
        <v>4.7445000000000004</v>
      </c>
      <c r="O56" s="122">
        <v>5.3525999999999998</v>
      </c>
      <c r="P56" s="85"/>
      <c r="Q56" s="85"/>
      <c r="R56" s="85"/>
      <c r="S56" s="85"/>
      <c r="T56" s="85"/>
    </row>
    <row r="57" spans="1:20" ht="18.95" customHeight="1" x14ac:dyDescent="0.25">
      <c r="A57" s="85"/>
      <c r="B57" s="119">
        <v>36214</v>
      </c>
      <c r="C57" s="120">
        <v>2.8980897174631401</v>
      </c>
      <c r="D57" s="120">
        <v>3.0018919499618799</v>
      </c>
      <c r="E57" s="120">
        <v>3.1434494360210099</v>
      </c>
      <c r="F57" s="120">
        <v>3.2681272496838001</v>
      </c>
      <c r="G57" s="120">
        <v>3.3976138135572</v>
      </c>
      <c r="H57" s="120">
        <v>3.5880028874004899</v>
      </c>
      <c r="I57" s="120">
        <v>3.74963937813826</v>
      </c>
      <c r="J57" s="120">
        <v>3.8943153803822002</v>
      </c>
      <c r="K57" s="120">
        <v>3.9769454170093699</v>
      </c>
      <c r="L57" s="120">
        <v>3.9897838274557298</v>
      </c>
      <c r="M57" s="120">
        <v>4.3252152741987802</v>
      </c>
      <c r="N57" s="120">
        <v>4.7214</v>
      </c>
      <c r="O57" s="122">
        <v>5.3341000000000003</v>
      </c>
      <c r="P57" s="85"/>
      <c r="Q57" s="85"/>
      <c r="R57" s="85"/>
      <c r="S57" s="85"/>
      <c r="T57" s="85"/>
    </row>
    <row r="58" spans="1:20" ht="18.95" customHeight="1" x14ac:dyDescent="0.25">
      <c r="A58" s="85"/>
      <c r="B58" s="119">
        <v>36215</v>
      </c>
      <c r="C58" s="120">
        <v>2.9260897174631402</v>
      </c>
      <c r="D58" s="120">
        <v>3.03004194996188</v>
      </c>
      <c r="E58" s="120">
        <v>3.16969943602101</v>
      </c>
      <c r="F58" s="120">
        <v>3.2956272496837999</v>
      </c>
      <c r="G58" s="120">
        <v>3.4191638135572</v>
      </c>
      <c r="H58" s="120">
        <v>3.6153028874004902</v>
      </c>
      <c r="I58" s="120">
        <v>3.77308937813826</v>
      </c>
      <c r="J58" s="120">
        <v>3.9138153803822</v>
      </c>
      <c r="K58" s="120">
        <v>3.99139541700937</v>
      </c>
      <c r="L58" s="120">
        <v>4.0036338274557401</v>
      </c>
      <c r="M58" s="120">
        <v>4.3429652741987699</v>
      </c>
      <c r="N58" s="120">
        <v>4.7333999999999996</v>
      </c>
      <c r="O58" s="122">
        <v>5.3414999999999999</v>
      </c>
      <c r="P58" s="85"/>
      <c r="Q58" s="85"/>
      <c r="R58" s="85"/>
      <c r="S58" s="85"/>
      <c r="T58" s="85"/>
    </row>
    <row r="59" spans="1:20" ht="18.95" customHeight="1" x14ac:dyDescent="0.25">
      <c r="A59" s="85"/>
      <c r="B59" s="119">
        <v>36216</v>
      </c>
      <c r="C59" s="120">
        <v>2.9790897174631401</v>
      </c>
      <c r="D59" s="120">
        <v>3.09009194996188</v>
      </c>
      <c r="E59" s="120">
        <v>3.2458494360210102</v>
      </c>
      <c r="F59" s="120">
        <v>3.3732772496838002</v>
      </c>
      <c r="G59" s="120">
        <v>3.4936138135572001</v>
      </c>
      <c r="H59" s="120">
        <v>3.6974528874004902</v>
      </c>
      <c r="I59" s="120">
        <v>3.8619893781382602</v>
      </c>
      <c r="J59" s="120">
        <v>4.0043653803822004</v>
      </c>
      <c r="K59" s="120">
        <v>4.0800954170093702</v>
      </c>
      <c r="L59" s="120">
        <v>4.08373382745574</v>
      </c>
      <c r="M59" s="120">
        <v>4.4254152741987696</v>
      </c>
      <c r="N59" s="120">
        <v>4.8192000000000004</v>
      </c>
      <c r="O59" s="122">
        <v>5.4446000000000003</v>
      </c>
      <c r="P59" s="85"/>
      <c r="Q59" s="85"/>
      <c r="R59" s="85"/>
      <c r="S59" s="85"/>
      <c r="T59" s="85"/>
    </row>
    <row r="60" spans="1:20" ht="18.95" customHeight="1" x14ac:dyDescent="0.25">
      <c r="A60" s="85"/>
      <c r="B60" s="119">
        <v>36217</v>
      </c>
      <c r="C60" s="120">
        <v>3.0180897174631398</v>
      </c>
      <c r="D60" s="120">
        <v>3.1494419499618802</v>
      </c>
      <c r="E60" s="120">
        <v>3.3043994360210101</v>
      </c>
      <c r="F60" s="120">
        <v>3.4356272496838001</v>
      </c>
      <c r="G60" s="120">
        <v>3.5561138135572001</v>
      </c>
      <c r="H60" s="120">
        <v>3.7592028874004901</v>
      </c>
      <c r="I60" s="120">
        <v>3.9198893781382602</v>
      </c>
      <c r="J60" s="120">
        <v>4.0643153803822001</v>
      </c>
      <c r="K60" s="120">
        <v>4.13999541700937</v>
      </c>
      <c r="L60" s="120">
        <v>4.1382838274557301</v>
      </c>
      <c r="M60" s="120">
        <v>4.4798152741987698</v>
      </c>
      <c r="N60" s="120">
        <v>4.8727</v>
      </c>
      <c r="O60" s="122">
        <v>5.4960000000000004</v>
      </c>
      <c r="P60" s="85"/>
      <c r="Q60" s="85"/>
      <c r="R60" s="85"/>
      <c r="S60" s="85"/>
      <c r="T60" s="85"/>
    </row>
    <row r="61" spans="1:20" ht="18.95" customHeight="1" x14ac:dyDescent="0.25">
      <c r="A61" s="85"/>
      <c r="B61" s="119">
        <v>36220</v>
      </c>
      <c r="C61" s="120">
        <v>3.0840897174631401</v>
      </c>
      <c r="D61" s="120">
        <v>3.2260419499618802</v>
      </c>
      <c r="E61" s="120">
        <v>3.3923494360210098</v>
      </c>
      <c r="F61" s="120">
        <v>3.5327272496837998</v>
      </c>
      <c r="G61" s="120">
        <v>3.6573638135572</v>
      </c>
      <c r="H61" s="120">
        <v>3.8613528874004901</v>
      </c>
      <c r="I61" s="120">
        <v>4.0247893781382604</v>
      </c>
      <c r="J61" s="120">
        <v>4.1778653803822001</v>
      </c>
      <c r="K61" s="120">
        <v>4.2552454170093696</v>
      </c>
      <c r="L61" s="120">
        <v>4.24313382745573</v>
      </c>
      <c r="M61" s="120">
        <v>4.59281527419878</v>
      </c>
      <c r="N61" s="120">
        <v>4.9946999999999999</v>
      </c>
      <c r="O61" s="122">
        <v>5.6295000000000002</v>
      </c>
      <c r="P61" s="85"/>
      <c r="Q61" s="85"/>
      <c r="R61" s="85"/>
      <c r="S61" s="85"/>
      <c r="T61" s="85"/>
    </row>
    <row r="62" spans="1:20" ht="18.95" customHeight="1" x14ac:dyDescent="0.25">
      <c r="A62" s="85"/>
      <c r="B62" s="119">
        <v>36221</v>
      </c>
      <c r="C62" s="120">
        <v>3.0840897174631401</v>
      </c>
      <c r="D62" s="120">
        <v>3.2283419499618802</v>
      </c>
      <c r="E62" s="120">
        <v>3.3853494360210101</v>
      </c>
      <c r="F62" s="120">
        <v>3.5189272496838</v>
      </c>
      <c r="G62" s="120">
        <v>3.6392638135572</v>
      </c>
      <c r="H62" s="120">
        <v>3.84405288740049</v>
      </c>
      <c r="I62" s="120">
        <v>4.0024393781382601</v>
      </c>
      <c r="J62" s="120">
        <v>4.1563153803821997</v>
      </c>
      <c r="K62" s="120">
        <v>4.2367454170093701</v>
      </c>
      <c r="L62" s="120">
        <v>4.2268838274557297</v>
      </c>
      <c r="M62" s="120">
        <v>4.5714152741987704</v>
      </c>
      <c r="N62" s="120">
        <v>4.9720000000000004</v>
      </c>
      <c r="O62" s="122">
        <v>5.6052999999999997</v>
      </c>
      <c r="P62" s="85"/>
      <c r="Q62" s="85"/>
      <c r="R62" s="85"/>
      <c r="S62" s="85"/>
      <c r="T62" s="85"/>
    </row>
    <row r="63" spans="1:20" ht="18.95" customHeight="1" x14ac:dyDescent="0.25">
      <c r="A63" s="85"/>
      <c r="B63" s="119">
        <v>36222</v>
      </c>
      <c r="C63" s="120">
        <v>3.0980897174631399</v>
      </c>
      <c r="D63" s="120">
        <v>3.2426419499618802</v>
      </c>
      <c r="E63" s="120">
        <v>3.4113994360210098</v>
      </c>
      <c r="F63" s="120">
        <v>3.5551772496837999</v>
      </c>
      <c r="G63" s="120">
        <v>3.6723638135572001</v>
      </c>
      <c r="H63" s="120">
        <v>3.8841528874004898</v>
      </c>
      <c r="I63" s="120">
        <v>4.0467893781382598</v>
      </c>
      <c r="J63" s="120">
        <v>4.2000153803822</v>
      </c>
      <c r="K63" s="120">
        <v>4.2866954170093701</v>
      </c>
      <c r="L63" s="120">
        <v>4.2857338274557302</v>
      </c>
      <c r="M63" s="120">
        <v>4.6364152741987699</v>
      </c>
      <c r="N63" s="120">
        <v>5.0415999999999999</v>
      </c>
      <c r="O63" s="122">
        <v>5.6905000000000001</v>
      </c>
      <c r="P63" s="85"/>
      <c r="Q63" s="85"/>
      <c r="R63" s="85"/>
      <c r="S63" s="85"/>
      <c r="T63" s="85"/>
    </row>
    <row r="64" spans="1:20" ht="18.95" customHeight="1" x14ac:dyDescent="0.25">
      <c r="A64" s="85"/>
      <c r="B64" s="119">
        <v>36223</v>
      </c>
      <c r="C64" s="120">
        <v>3.06908971746314</v>
      </c>
      <c r="D64" s="120">
        <v>3.2282919499618798</v>
      </c>
      <c r="E64" s="120">
        <v>3.41529943602101</v>
      </c>
      <c r="F64" s="120">
        <v>3.5696272496838</v>
      </c>
      <c r="G64" s="120">
        <v>3.6929638135572</v>
      </c>
      <c r="H64" s="120">
        <v>3.91225288740049</v>
      </c>
      <c r="I64" s="120">
        <v>4.0815893781382604</v>
      </c>
      <c r="J64" s="120">
        <v>4.2354153803822001</v>
      </c>
      <c r="K64" s="120">
        <v>4.3282954170093699</v>
      </c>
      <c r="L64" s="120">
        <v>4.3320338274557297</v>
      </c>
      <c r="M64" s="120">
        <v>4.6776652741987697</v>
      </c>
      <c r="N64" s="120">
        <v>5.0826000000000002</v>
      </c>
      <c r="O64" s="122">
        <v>5.7366000000000001</v>
      </c>
      <c r="P64" s="85"/>
      <c r="Q64" s="85"/>
      <c r="R64" s="85"/>
      <c r="S64" s="85"/>
      <c r="T64" s="85"/>
    </row>
    <row r="65" spans="1:20" ht="18.95" customHeight="1" x14ac:dyDescent="0.25">
      <c r="A65" s="85"/>
      <c r="B65" s="119">
        <v>36224</v>
      </c>
      <c r="C65" s="120">
        <v>2.9970897174631399</v>
      </c>
      <c r="D65" s="120">
        <v>3.1031419499618802</v>
      </c>
      <c r="E65" s="120">
        <v>3.2686994360210102</v>
      </c>
      <c r="F65" s="120">
        <v>3.4130772496838002</v>
      </c>
      <c r="G65" s="120">
        <v>3.5383638135572002</v>
      </c>
      <c r="H65" s="120">
        <v>3.7519528874004902</v>
      </c>
      <c r="I65" s="120">
        <v>3.9151393781382602</v>
      </c>
      <c r="J65" s="120">
        <v>4.0618653803821996</v>
      </c>
      <c r="K65" s="120">
        <v>4.1552954170093699</v>
      </c>
      <c r="L65" s="120">
        <v>4.1600838274557397</v>
      </c>
      <c r="M65" s="120">
        <v>4.5074152741987703</v>
      </c>
      <c r="N65" s="120">
        <v>4.915</v>
      </c>
      <c r="O65" s="122">
        <v>5.56</v>
      </c>
      <c r="P65" s="85"/>
      <c r="Q65" s="85"/>
      <c r="R65" s="85"/>
      <c r="S65" s="85"/>
      <c r="T65" s="85"/>
    </row>
    <row r="66" spans="1:20" ht="18.95" customHeight="1" x14ac:dyDescent="0.25">
      <c r="A66" s="85"/>
      <c r="B66" s="119">
        <v>36227</v>
      </c>
      <c r="C66" s="120">
        <v>2.9870897174631401</v>
      </c>
      <c r="D66" s="120">
        <v>3.1008919499618801</v>
      </c>
      <c r="E66" s="120">
        <v>3.26594943602101</v>
      </c>
      <c r="F66" s="120">
        <v>3.4182772496838001</v>
      </c>
      <c r="G66" s="120">
        <v>3.5486138135571998</v>
      </c>
      <c r="H66" s="120">
        <v>3.77335288740049</v>
      </c>
      <c r="I66" s="120">
        <v>3.9528393781382598</v>
      </c>
      <c r="J66" s="120">
        <v>4.1174153803821998</v>
      </c>
      <c r="K66" s="120">
        <v>4.2145454170093704</v>
      </c>
      <c r="L66" s="120">
        <v>4.21683382745573</v>
      </c>
      <c r="M66" s="120">
        <v>4.5746652741987699</v>
      </c>
      <c r="N66" s="120">
        <v>4.9950999999999999</v>
      </c>
      <c r="O66" s="122">
        <v>5.6538000000000004</v>
      </c>
      <c r="P66" s="85"/>
      <c r="Q66" s="85"/>
      <c r="R66" s="85"/>
      <c r="S66" s="85"/>
      <c r="T66" s="85"/>
    </row>
    <row r="67" spans="1:20" ht="18.95" customHeight="1" x14ac:dyDescent="0.25">
      <c r="A67" s="85"/>
      <c r="B67" s="119">
        <v>36228</v>
      </c>
      <c r="C67" s="120">
        <v>3.00008971746314</v>
      </c>
      <c r="D67" s="120">
        <v>3.1122919499618802</v>
      </c>
      <c r="E67" s="120">
        <v>3.28324943602101</v>
      </c>
      <c r="F67" s="120">
        <v>3.4444272496838</v>
      </c>
      <c r="G67" s="120">
        <v>3.5812138135571998</v>
      </c>
      <c r="H67" s="120">
        <v>3.80805288740049</v>
      </c>
      <c r="I67" s="120">
        <v>3.9909893781382602</v>
      </c>
      <c r="J67" s="120">
        <v>4.1579153803822004</v>
      </c>
      <c r="K67" s="120">
        <v>4.2616954170093697</v>
      </c>
      <c r="L67" s="120">
        <v>4.2681838274557302</v>
      </c>
      <c r="M67" s="120">
        <v>4.6239652741987802</v>
      </c>
      <c r="N67" s="120">
        <v>5.0448000000000004</v>
      </c>
      <c r="O67" s="122">
        <v>5.7080000000000002</v>
      </c>
      <c r="P67" s="85"/>
      <c r="Q67" s="85"/>
      <c r="R67" s="85"/>
      <c r="S67" s="85"/>
      <c r="T67" s="85"/>
    </row>
    <row r="68" spans="1:20" ht="18.95" customHeight="1" x14ac:dyDescent="0.25">
      <c r="A68" s="85"/>
      <c r="B68" s="119">
        <v>36229</v>
      </c>
      <c r="C68" s="120">
        <v>2.9890897174631399</v>
      </c>
      <c r="D68" s="120">
        <v>3.08949194996188</v>
      </c>
      <c r="E68" s="120">
        <v>3.2568494360210098</v>
      </c>
      <c r="F68" s="120">
        <v>3.4099272496838</v>
      </c>
      <c r="G68" s="120">
        <v>3.5451138135572</v>
      </c>
      <c r="H68" s="120">
        <v>3.77050288740049</v>
      </c>
      <c r="I68" s="120">
        <v>3.9516893781382598</v>
      </c>
      <c r="J68" s="120">
        <v>4.1205653803822004</v>
      </c>
      <c r="K68" s="120">
        <v>4.2275454170093703</v>
      </c>
      <c r="L68" s="120">
        <v>4.2390338274557298</v>
      </c>
      <c r="M68" s="120">
        <v>4.59016527419878</v>
      </c>
      <c r="N68" s="120">
        <v>5.0058999999999996</v>
      </c>
      <c r="O68" s="122">
        <v>5.6675000000000004</v>
      </c>
      <c r="P68" s="85"/>
      <c r="Q68" s="85"/>
      <c r="R68" s="85"/>
      <c r="S68" s="85"/>
      <c r="T68" s="85"/>
    </row>
    <row r="69" spans="1:20" ht="18.95" customHeight="1" x14ac:dyDescent="0.25">
      <c r="A69" s="85"/>
      <c r="B69" s="119">
        <v>36230</v>
      </c>
      <c r="C69" s="120">
        <v>2.9650897174631399</v>
      </c>
      <c r="D69" s="120">
        <v>3.0596919499618802</v>
      </c>
      <c r="E69" s="120">
        <v>3.2193494360210102</v>
      </c>
      <c r="F69" s="120">
        <v>3.3693272496838</v>
      </c>
      <c r="G69" s="120">
        <v>3.5096138135572001</v>
      </c>
      <c r="H69" s="120">
        <v>3.7382528874004901</v>
      </c>
      <c r="I69" s="120">
        <v>3.91903937813826</v>
      </c>
      <c r="J69" s="120">
        <v>4.0942153803821997</v>
      </c>
      <c r="K69" s="120">
        <v>4.2026454170093697</v>
      </c>
      <c r="L69" s="120">
        <v>4.2200838274557402</v>
      </c>
      <c r="M69" s="120">
        <v>4.5760652741987702</v>
      </c>
      <c r="N69" s="120">
        <v>4.9923999999999999</v>
      </c>
      <c r="O69" s="122">
        <v>5.6542000000000003</v>
      </c>
      <c r="P69" s="85"/>
      <c r="Q69" s="85"/>
      <c r="R69" s="85"/>
      <c r="S69" s="85"/>
      <c r="T69" s="85"/>
    </row>
    <row r="70" spans="1:20" ht="18.95" customHeight="1" x14ac:dyDescent="0.25">
      <c r="A70" s="85"/>
      <c r="B70" s="119">
        <v>36231</v>
      </c>
      <c r="C70" s="120">
        <v>2.9530897174631399</v>
      </c>
      <c r="D70" s="120">
        <v>3.04569194996188</v>
      </c>
      <c r="E70" s="120">
        <v>3.2000494360210099</v>
      </c>
      <c r="F70" s="120">
        <v>3.3557272496838002</v>
      </c>
      <c r="G70" s="120">
        <v>3.4845138135572</v>
      </c>
      <c r="H70" s="120">
        <v>3.7023528874004898</v>
      </c>
      <c r="I70" s="120">
        <v>3.8843893781382599</v>
      </c>
      <c r="J70" s="120">
        <v>4.0600153803822003</v>
      </c>
      <c r="K70" s="120">
        <v>4.1713954170093697</v>
      </c>
      <c r="L70" s="120">
        <v>4.1897838274557397</v>
      </c>
      <c r="M70" s="120">
        <v>4.5477152741987696</v>
      </c>
      <c r="N70" s="120">
        <v>4.9642999999999997</v>
      </c>
      <c r="O70" s="122">
        <v>5.6228999999999996</v>
      </c>
      <c r="P70" s="85"/>
      <c r="Q70" s="85"/>
      <c r="R70" s="85"/>
      <c r="S70" s="85"/>
      <c r="T70" s="85"/>
    </row>
    <row r="71" spans="1:20" ht="18.95" customHeight="1" x14ac:dyDescent="0.25">
      <c r="A71" s="85"/>
      <c r="B71" s="119">
        <v>36234</v>
      </c>
      <c r="C71" s="120">
        <v>2.9350897174631401</v>
      </c>
      <c r="D71" s="120">
        <v>3.0398419499618798</v>
      </c>
      <c r="E71" s="120">
        <v>3.1914494360210099</v>
      </c>
      <c r="F71" s="120">
        <v>3.3532772496838001</v>
      </c>
      <c r="G71" s="120">
        <v>3.4853138135571999</v>
      </c>
      <c r="H71" s="120">
        <v>3.69925288740049</v>
      </c>
      <c r="I71" s="120">
        <v>3.8817393781382599</v>
      </c>
      <c r="J71" s="120">
        <v>4.0531653803822003</v>
      </c>
      <c r="K71" s="120">
        <v>4.1665954170093702</v>
      </c>
      <c r="L71" s="120">
        <v>4.1896338274557401</v>
      </c>
      <c r="M71" s="120">
        <v>4.5524152741987702</v>
      </c>
      <c r="N71" s="120">
        <v>4.9726999999999997</v>
      </c>
      <c r="O71" s="122">
        <v>5.6367000000000003</v>
      </c>
      <c r="P71" s="85"/>
      <c r="Q71" s="85"/>
      <c r="R71" s="85"/>
      <c r="S71" s="85"/>
      <c r="T71" s="85"/>
    </row>
    <row r="72" spans="1:20" ht="18.95" customHeight="1" x14ac:dyDescent="0.25">
      <c r="A72" s="85"/>
      <c r="B72" s="119">
        <v>36235</v>
      </c>
      <c r="C72" s="120">
        <v>2.9290897174631398</v>
      </c>
      <c r="D72" s="120">
        <v>3.0329919499618798</v>
      </c>
      <c r="E72" s="120">
        <v>3.1763494360210101</v>
      </c>
      <c r="F72" s="120">
        <v>3.3338772496838001</v>
      </c>
      <c r="G72" s="120">
        <v>3.4630138135571999</v>
      </c>
      <c r="H72" s="120">
        <v>3.6747528874004902</v>
      </c>
      <c r="I72" s="120">
        <v>3.8499893781382601</v>
      </c>
      <c r="J72" s="120">
        <v>4.0152653803821998</v>
      </c>
      <c r="K72" s="120">
        <v>4.1245454170093696</v>
      </c>
      <c r="L72" s="120">
        <v>4.14898382745573</v>
      </c>
      <c r="M72" s="120">
        <v>4.5122652741987697</v>
      </c>
      <c r="N72" s="120">
        <v>4.9292999999999996</v>
      </c>
      <c r="O72" s="122">
        <v>5.5862999999999996</v>
      </c>
      <c r="P72" s="85"/>
      <c r="Q72" s="85"/>
      <c r="R72" s="85"/>
      <c r="S72" s="85"/>
      <c r="T72" s="85"/>
    </row>
    <row r="73" spans="1:20" ht="18.95" customHeight="1" x14ac:dyDescent="0.25">
      <c r="A73" s="85"/>
      <c r="B73" s="119">
        <v>36236</v>
      </c>
      <c r="C73" s="120">
        <v>2.9120897174631399</v>
      </c>
      <c r="D73" s="120">
        <v>3.0128419499618802</v>
      </c>
      <c r="E73" s="120">
        <v>3.1514994360210098</v>
      </c>
      <c r="F73" s="120">
        <v>3.3031272496837998</v>
      </c>
      <c r="G73" s="120">
        <v>3.4321138135572</v>
      </c>
      <c r="H73" s="120">
        <v>3.6393028874004898</v>
      </c>
      <c r="I73" s="120">
        <v>3.8143893781382601</v>
      </c>
      <c r="J73" s="120">
        <v>3.9777653803822002</v>
      </c>
      <c r="K73" s="120">
        <v>4.0850454170093702</v>
      </c>
      <c r="L73" s="120">
        <v>4.10813382745574</v>
      </c>
      <c r="M73" s="120">
        <v>4.4654652741987704</v>
      </c>
      <c r="N73" s="120">
        <v>4.8761999999999999</v>
      </c>
      <c r="O73" s="122">
        <v>5.5240999999999998</v>
      </c>
      <c r="P73" s="85"/>
      <c r="Q73" s="85"/>
      <c r="R73" s="85"/>
      <c r="S73" s="85"/>
      <c r="T73" s="85"/>
    </row>
    <row r="74" spans="1:20" ht="18.95" customHeight="1" x14ac:dyDescent="0.25">
      <c r="A74" s="85"/>
      <c r="B74" s="119">
        <v>36237</v>
      </c>
      <c r="C74" s="120">
        <v>2.8760897174631399</v>
      </c>
      <c r="D74" s="120">
        <v>2.9893419499618799</v>
      </c>
      <c r="E74" s="120">
        <v>3.1245994360210099</v>
      </c>
      <c r="F74" s="120">
        <v>3.2698272496838001</v>
      </c>
      <c r="G74" s="120">
        <v>3.4036638135572002</v>
      </c>
      <c r="H74" s="120">
        <v>3.6164028874004899</v>
      </c>
      <c r="I74" s="120">
        <v>3.7962893781382601</v>
      </c>
      <c r="J74" s="120">
        <v>3.9604653803822001</v>
      </c>
      <c r="K74" s="120">
        <v>4.0635454170093697</v>
      </c>
      <c r="L74" s="120">
        <v>4.0858338274557298</v>
      </c>
      <c r="M74" s="120">
        <v>4.4485652741987698</v>
      </c>
      <c r="N74" s="120">
        <v>4.8630000000000004</v>
      </c>
      <c r="O74" s="122">
        <v>5.5160999999999998</v>
      </c>
      <c r="P74" s="85"/>
      <c r="Q74" s="85"/>
      <c r="R74" s="85"/>
      <c r="S74" s="85"/>
      <c r="T74" s="85"/>
    </row>
    <row r="75" spans="1:20" ht="18.95" customHeight="1" x14ac:dyDescent="0.25">
      <c r="A75" s="85"/>
      <c r="B75" s="119">
        <v>36238</v>
      </c>
      <c r="C75" s="120">
        <v>2.9160897174631399</v>
      </c>
      <c r="D75" s="120">
        <v>3.0109419499618801</v>
      </c>
      <c r="E75" s="120">
        <v>3.14414943602101</v>
      </c>
      <c r="F75" s="120">
        <v>3.2870272496838</v>
      </c>
      <c r="G75" s="120">
        <v>3.4227138135572002</v>
      </c>
      <c r="H75" s="120">
        <v>3.63005288740049</v>
      </c>
      <c r="I75" s="120">
        <v>3.80318937813826</v>
      </c>
      <c r="J75" s="120">
        <v>3.9654153803822001</v>
      </c>
      <c r="K75" s="120">
        <v>4.0677954170093704</v>
      </c>
      <c r="L75" s="120">
        <v>4.0903338274557299</v>
      </c>
      <c r="M75" s="120">
        <v>4.4564152741987701</v>
      </c>
      <c r="N75" s="120">
        <v>4.8750999999999998</v>
      </c>
      <c r="O75" s="122">
        <v>5.5366999999999997</v>
      </c>
      <c r="P75" s="85"/>
      <c r="Q75" s="85"/>
      <c r="R75" s="85"/>
      <c r="S75" s="85"/>
      <c r="T75" s="85"/>
    </row>
    <row r="76" spans="1:20" ht="18.95" customHeight="1" x14ac:dyDescent="0.25">
      <c r="A76" s="85"/>
      <c r="B76" s="119">
        <v>36241</v>
      </c>
      <c r="C76" s="120">
        <v>2.9180897174631402</v>
      </c>
      <c r="D76" s="120">
        <v>3.02794194996188</v>
      </c>
      <c r="E76" s="120">
        <v>3.1720994360210102</v>
      </c>
      <c r="F76" s="120">
        <v>3.3109272496837998</v>
      </c>
      <c r="G76" s="120">
        <v>3.4500138135572</v>
      </c>
      <c r="H76" s="120">
        <v>3.67065288740049</v>
      </c>
      <c r="I76" s="120">
        <v>3.85213937813826</v>
      </c>
      <c r="J76" s="120">
        <v>4.0138153803821996</v>
      </c>
      <c r="K76" s="120">
        <v>4.1171954170093699</v>
      </c>
      <c r="L76" s="120">
        <v>4.1399838274557297</v>
      </c>
      <c r="M76" s="120">
        <v>4.4995652741987699</v>
      </c>
      <c r="N76" s="120">
        <v>4.9095000000000004</v>
      </c>
      <c r="O76" s="122">
        <v>5.5609999999999999</v>
      </c>
      <c r="P76" s="85"/>
      <c r="Q76" s="85"/>
      <c r="R76" s="85"/>
      <c r="S76" s="85"/>
      <c r="T76" s="85"/>
    </row>
    <row r="77" spans="1:20" ht="18.95" customHeight="1" x14ac:dyDescent="0.25">
      <c r="A77" s="85"/>
      <c r="B77" s="119">
        <v>36242</v>
      </c>
      <c r="C77" s="120">
        <v>2.9250897174631398</v>
      </c>
      <c r="D77" s="120">
        <v>3.0389419499618802</v>
      </c>
      <c r="E77" s="120">
        <v>3.18799943602101</v>
      </c>
      <c r="F77" s="120">
        <v>3.3331272496838</v>
      </c>
      <c r="G77" s="120">
        <v>3.4743138135571998</v>
      </c>
      <c r="H77" s="120">
        <v>3.6944028874004902</v>
      </c>
      <c r="I77" s="120">
        <v>3.8794393781382599</v>
      </c>
      <c r="J77" s="120">
        <v>4.0419153803821999</v>
      </c>
      <c r="K77" s="120">
        <v>4.1446454170093698</v>
      </c>
      <c r="L77" s="120">
        <v>4.1678338274557296</v>
      </c>
      <c r="M77" s="120">
        <v>4.5234152741987703</v>
      </c>
      <c r="N77" s="120">
        <v>4.9295</v>
      </c>
      <c r="O77" s="122">
        <v>5.5758000000000001</v>
      </c>
      <c r="P77" s="85"/>
      <c r="Q77" s="85"/>
      <c r="R77" s="85"/>
      <c r="S77" s="85"/>
      <c r="T77" s="85"/>
    </row>
    <row r="78" spans="1:20" ht="18.95" customHeight="1" x14ac:dyDescent="0.25">
      <c r="A78" s="85"/>
      <c r="B78" s="119">
        <v>36243</v>
      </c>
      <c r="C78" s="120">
        <v>2.9010897174631398</v>
      </c>
      <c r="D78" s="120">
        <v>3.0161919499618799</v>
      </c>
      <c r="E78" s="120">
        <v>3.1665494360210098</v>
      </c>
      <c r="F78" s="120">
        <v>3.3161772496838</v>
      </c>
      <c r="G78" s="120">
        <v>3.4594138135571999</v>
      </c>
      <c r="H78" s="120">
        <v>3.6871528874004902</v>
      </c>
      <c r="I78" s="120">
        <v>3.8734393781382601</v>
      </c>
      <c r="J78" s="120">
        <v>4.0363153803821996</v>
      </c>
      <c r="K78" s="120">
        <v>4.1412454170093698</v>
      </c>
      <c r="L78" s="120">
        <v>4.1651338274557297</v>
      </c>
      <c r="M78" s="120">
        <v>4.5249152741987801</v>
      </c>
      <c r="N78" s="120">
        <v>4.9387999999999996</v>
      </c>
      <c r="O78" s="122">
        <v>5.5933999999999999</v>
      </c>
      <c r="P78" s="85"/>
      <c r="Q78" s="85"/>
      <c r="R78" s="85"/>
      <c r="S78" s="85"/>
      <c r="T78" s="85"/>
    </row>
    <row r="79" spans="1:20" ht="18.95" customHeight="1" x14ac:dyDescent="0.25">
      <c r="A79" s="85"/>
      <c r="B79" s="119">
        <v>36244</v>
      </c>
      <c r="C79" s="120">
        <v>2.88708971746314</v>
      </c>
      <c r="D79" s="120">
        <v>2.9915419499618801</v>
      </c>
      <c r="E79" s="120">
        <v>3.1430994360210098</v>
      </c>
      <c r="F79" s="120">
        <v>3.2959772496838</v>
      </c>
      <c r="G79" s="120">
        <v>3.4425138135572002</v>
      </c>
      <c r="H79" s="120">
        <v>3.6684028874004899</v>
      </c>
      <c r="I79" s="120">
        <v>3.8541893781382601</v>
      </c>
      <c r="J79" s="120">
        <v>4.0212153803822002</v>
      </c>
      <c r="K79" s="120">
        <v>4.1254454170093702</v>
      </c>
      <c r="L79" s="120">
        <v>4.1540338274557298</v>
      </c>
      <c r="M79" s="120">
        <v>4.5194652741987698</v>
      </c>
      <c r="N79" s="120">
        <v>4.9363000000000001</v>
      </c>
      <c r="O79" s="122">
        <v>5.5972</v>
      </c>
      <c r="P79" s="85"/>
      <c r="Q79" s="85"/>
      <c r="R79" s="85"/>
      <c r="S79" s="85"/>
      <c r="T79" s="85"/>
    </row>
    <row r="80" spans="1:20" ht="18.95" customHeight="1" x14ac:dyDescent="0.25">
      <c r="A80" s="85"/>
      <c r="B80" s="119">
        <v>36245</v>
      </c>
      <c r="C80" s="120">
        <v>2.9080897174631399</v>
      </c>
      <c r="D80" s="120">
        <v>3.0021919499618801</v>
      </c>
      <c r="E80" s="120">
        <v>3.1792994360210098</v>
      </c>
      <c r="F80" s="120">
        <v>3.3373772496837999</v>
      </c>
      <c r="G80" s="120">
        <v>3.4904138135572</v>
      </c>
      <c r="H80" s="120">
        <v>3.7294528874004902</v>
      </c>
      <c r="I80" s="120">
        <v>3.9292893781382601</v>
      </c>
      <c r="J80" s="120">
        <v>4.1021153803821999</v>
      </c>
      <c r="K80" s="120">
        <v>4.2158954170093699</v>
      </c>
      <c r="L80" s="120">
        <v>4.2424838274557404</v>
      </c>
      <c r="M80" s="120">
        <v>4.6084652741987702</v>
      </c>
      <c r="N80" s="120">
        <v>5.0301</v>
      </c>
      <c r="O80" s="122">
        <v>5.6973000000000003</v>
      </c>
      <c r="P80" s="85"/>
      <c r="Q80" s="85"/>
      <c r="R80" s="85"/>
      <c r="S80" s="85"/>
      <c r="T80" s="85"/>
    </row>
    <row r="81" spans="1:20" ht="18.95" customHeight="1" x14ac:dyDescent="0.25">
      <c r="A81" s="85"/>
      <c r="B81" s="119">
        <v>36248</v>
      </c>
      <c r="C81" s="120">
        <v>2.8760897174631399</v>
      </c>
      <c r="D81" s="120">
        <v>2.97479194996188</v>
      </c>
      <c r="E81" s="120">
        <v>3.15119943602101</v>
      </c>
      <c r="F81" s="120">
        <v>3.3129272496838</v>
      </c>
      <c r="G81" s="120">
        <v>3.4698138135572001</v>
      </c>
      <c r="H81" s="120">
        <v>3.7169028874004901</v>
      </c>
      <c r="I81" s="120">
        <v>3.9238893781382602</v>
      </c>
      <c r="J81" s="120">
        <v>4.1032653803821999</v>
      </c>
      <c r="K81" s="120">
        <v>4.2194954170093704</v>
      </c>
      <c r="L81" s="120">
        <v>4.25073382745573</v>
      </c>
      <c r="M81" s="120">
        <v>4.6144652741987704</v>
      </c>
      <c r="N81" s="120">
        <v>5.0366999999999997</v>
      </c>
      <c r="O81" s="122">
        <v>5.7027000000000001</v>
      </c>
      <c r="P81" s="85"/>
      <c r="Q81" s="85"/>
      <c r="R81" s="85"/>
      <c r="S81" s="85"/>
      <c r="T81" s="85"/>
    </row>
    <row r="82" spans="1:20" ht="18.95" customHeight="1" x14ac:dyDescent="0.25">
      <c r="A82" s="85"/>
      <c r="B82" s="119">
        <v>36249</v>
      </c>
      <c r="C82" s="120">
        <v>2.8500897174631401</v>
      </c>
      <c r="D82" s="120">
        <v>2.9360919499618801</v>
      </c>
      <c r="E82" s="120">
        <v>3.1135494360210099</v>
      </c>
      <c r="F82" s="120">
        <v>3.2786772496837999</v>
      </c>
      <c r="G82" s="120">
        <v>3.4362638135572001</v>
      </c>
      <c r="H82" s="120">
        <v>3.68645288740049</v>
      </c>
      <c r="I82" s="120">
        <v>3.8964893781382601</v>
      </c>
      <c r="J82" s="120">
        <v>4.0799653803822</v>
      </c>
      <c r="K82" s="120">
        <v>4.1987454170093699</v>
      </c>
      <c r="L82" s="120">
        <v>4.2299838274557304</v>
      </c>
      <c r="M82" s="120">
        <v>4.5970652741987701</v>
      </c>
      <c r="N82" s="120">
        <v>5.0195999999999996</v>
      </c>
      <c r="O82" s="122">
        <v>5.6848999999999998</v>
      </c>
      <c r="P82" s="85"/>
      <c r="Q82" s="85"/>
      <c r="R82" s="85"/>
      <c r="S82" s="85"/>
      <c r="T82" s="85"/>
    </row>
    <row r="83" spans="1:20" ht="18.95" customHeight="1" x14ac:dyDescent="0.25">
      <c r="A83" s="85"/>
      <c r="B83" s="119">
        <v>36250</v>
      </c>
      <c r="C83" s="120">
        <v>2.8480897174631399</v>
      </c>
      <c r="D83" s="120">
        <v>2.9239419499618799</v>
      </c>
      <c r="E83" s="120">
        <v>3.0943494360210102</v>
      </c>
      <c r="F83" s="120">
        <v>3.2542272496838001</v>
      </c>
      <c r="G83" s="120">
        <v>3.4080638135572001</v>
      </c>
      <c r="H83" s="120">
        <v>3.6441028874004902</v>
      </c>
      <c r="I83" s="120">
        <v>3.84908937813826</v>
      </c>
      <c r="J83" s="120">
        <v>4.0304153803822</v>
      </c>
      <c r="K83" s="120">
        <v>4.1497454170093704</v>
      </c>
      <c r="L83" s="120">
        <v>4.17948382745573</v>
      </c>
      <c r="M83" s="120">
        <v>4.5430652741987698</v>
      </c>
      <c r="N83" s="120">
        <v>4.9568000000000003</v>
      </c>
      <c r="O83" s="122">
        <v>5.6078999999999999</v>
      </c>
      <c r="P83" s="85"/>
      <c r="Q83" s="85"/>
      <c r="R83" s="85"/>
      <c r="S83" s="85"/>
      <c r="T83" s="85"/>
    </row>
    <row r="84" spans="1:20" ht="18.95" customHeight="1" x14ac:dyDescent="0.25">
      <c r="A84" s="85"/>
      <c r="B84" s="119">
        <v>36251</v>
      </c>
      <c r="C84" s="120">
        <v>2.82308971746314</v>
      </c>
      <c r="D84" s="120">
        <v>2.9146419499618799</v>
      </c>
      <c r="E84" s="120">
        <v>3.0872994360210102</v>
      </c>
      <c r="F84" s="120">
        <v>3.2392772496837998</v>
      </c>
      <c r="G84" s="120">
        <v>3.3969138135571999</v>
      </c>
      <c r="H84" s="120">
        <v>3.6395528874004901</v>
      </c>
      <c r="I84" s="120">
        <v>3.8431393781382601</v>
      </c>
      <c r="J84" s="120">
        <v>4.0293153803821999</v>
      </c>
      <c r="K84" s="120">
        <v>4.1511954170093697</v>
      </c>
      <c r="L84" s="120">
        <v>4.18013382745574</v>
      </c>
      <c r="M84" s="120">
        <v>4.5435652741987704</v>
      </c>
      <c r="N84" s="120">
        <v>4.96</v>
      </c>
      <c r="O84" s="122">
        <v>5.6154000000000002</v>
      </c>
      <c r="P84" s="85"/>
      <c r="Q84" s="85"/>
      <c r="R84" s="85"/>
      <c r="S84" s="85"/>
      <c r="T84" s="85"/>
    </row>
    <row r="85" spans="1:20" ht="18.95" customHeight="1" x14ac:dyDescent="0.25">
      <c r="A85" s="85"/>
      <c r="B85" s="119">
        <v>36252</v>
      </c>
      <c r="C85" s="120">
        <v>2.8210897174631402</v>
      </c>
      <c r="D85" s="120">
        <v>2.9219419499618802</v>
      </c>
      <c r="E85" s="120">
        <v>3.0897994360210101</v>
      </c>
      <c r="F85" s="120">
        <v>3.2447272496838</v>
      </c>
      <c r="G85" s="120">
        <v>3.3991138135572001</v>
      </c>
      <c r="H85" s="120">
        <v>3.64205288740049</v>
      </c>
      <c r="I85" s="120">
        <v>3.8480893781382601</v>
      </c>
      <c r="J85" s="120">
        <v>4.0338153803822001</v>
      </c>
      <c r="K85" s="120">
        <v>4.1527454170093696</v>
      </c>
      <c r="L85" s="120">
        <v>4.1806838274557396</v>
      </c>
      <c r="M85" s="120">
        <v>4.5433152741987799</v>
      </c>
      <c r="N85" s="120">
        <v>4.9570999999999996</v>
      </c>
      <c r="O85" s="122">
        <v>5.6150000000000002</v>
      </c>
      <c r="P85" s="85"/>
      <c r="Q85" s="85"/>
      <c r="R85" s="85"/>
      <c r="S85" s="85"/>
      <c r="T85" s="85"/>
    </row>
    <row r="86" spans="1:20" ht="18.95" customHeight="1" x14ac:dyDescent="0.25">
      <c r="A86" s="85"/>
      <c r="B86" s="119">
        <v>36255</v>
      </c>
      <c r="C86" s="120">
        <v>2.8210897174631402</v>
      </c>
      <c r="D86" s="120">
        <v>2.9224419499618799</v>
      </c>
      <c r="E86" s="120">
        <v>3.0906494360210099</v>
      </c>
      <c r="F86" s="120">
        <v>3.2434772496837998</v>
      </c>
      <c r="G86" s="120">
        <v>3.3988638135571998</v>
      </c>
      <c r="H86" s="120">
        <v>3.6410028874004898</v>
      </c>
      <c r="I86" s="120">
        <v>3.8470893781382598</v>
      </c>
      <c r="J86" s="120">
        <v>4.0299153803822003</v>
      </c>
      <c r="K86" s="120">
        <v>4.1487454170093701</v>
      </c>
      <c r="L86" s="120">
        <v>4.1765838274557296</v>
      </c>
      <c r="M86" s="120">
        <v>4.5389652741987696</v>
      </c>
      <c r="N86" s="120">
        <v>4.9531000000000001</v>
      </c>
      <c r="O86" s="122">
        <v>5.6086</v>
      </c>
      <c r="P86" s="85"/>
      <c r="Q86" s="85"/>
      <c r="R86" s="85"/>
      <c r="S86" s="85"/>
      <c r="T86" s="85"/>
    </row>
    <row r="87" spans="1:20" ht="18.95" customHeight="1" x14ac:dyDescent="0.25">
      <c r="A87" s="85"/>
      <c r="B87" s="119">
        <v>36256</v>
      </c>
      <c r="C87" s="120">
        <v>2.7880897174631398</v>
      </c>
      <c r="D87" s="120">
        <v>2.8767419499618798</v>
      </c>
      <c r="E87" s="120">
        <v>3.03784943602101</v>
      </c>
      <c r="F87" s="120">
        <v>3.1812272496838001</v>
      </c>
      <c r="G87" s="120">
        <v>3.3351138135572</v>
      </c>
      <c r="H87" s="120">
        <v>3.5687528874004899</v>
      </c>
      <c r="I87" s="120">
        <v>3.76983937813826</v>
      </c>
      <c r="J87" s="120">
        <v>3.9455653803822002</v>
      </c>
      <c r="K87" s="120">
        <v>4.0576454170093701</v>
      </c>
      <c r="L87" s="120">
        <v>4.0947338274557401</v>
      </c>
      <c r="M87" s="120">
        <v>4.4659652741987701</v>
      </c>
      <c r="N87" s="120">
        <v>4.8754</v>
      </c>
      <c r="O87" s="122">
        <v>5.5137</v>
      </c>
      <c r="P87" s="85"/>
      <c r="Q87" s="85"/>
      <c r="R87" s="85"/>
      <c r="S87" s="85"/>
      <c r="T87" s="85"/>
    </row>
    <row r="88" spans="1:20" ht="18.95" customHeight="1" x14ac:dyDescent="0.25">
      <c r="A88" s="85"/>
      <c r="B88" s="119">
        <v>36257</v>
      </c>
      <c r="C88" s="120">
        <v>2.8020897174631401</v>
      </c>
      <c r="D88" s="120">
        <v>2.89059194996188</v>
      </c>
      <c r="E88" s="120">
        <v>3.0482494360210102</v>
      </c>
      <c r="F88" s="120">
        <v>3.1877272496838001</v>
      </c>
      <c r="G88" s="120">
        <v>3.3340138135571999</v>
      </c>
      <c r="H88" s="120">
        <v>3.5575028874004899</v>
      </c>
      <c r="I88" s="120">
        <v>3.7448393781382601</v>
      </c>
      <c r="J88" s="120">
        <v>3.9146653803821998</v>
      </c>
      <c r="K88" s="120">
        <v>4.0259454170093703</v>
      </c>
      <c r="L88" s="120">
        <v>4.0672838274557401</v>
      </c>
      <c r="M88" s="120">
        <v>4.4327152741987703</v>
      </c>
      <c r="N88" s="120">
        <v>4.8372999999999999</v>
      </c>
      <c r="O88" s="122">
        <v>5.4772999999999996</v>
      </c>
      <c r="P88" s="85"/>
      <c r="Q88" s="85"/>
      <c r="R88" s="85"/>
      <c r="S88" s="85"/>
      <c r="T88" s="85"/>
    </row>
    <row r="89" spans="1:20" ht="18.95" customHeight="1" x14ac:dyDescent="0.25">
      <c r="A89" s="85"/>
      <c r="B89" s="119">
        <v>36258</v>
      </c>
      <c r="C89" s="120">
        <v>2.7410897174631401</v>
      </c>
      <c r="D89" s="120">
        <v>2.8854919499618799</v>
      </c>
      <c r="E89" s="120">
        <v>3.0598494360210098</v>
      </c>
      <c r="F89" s="120">
        <v>3.2008772496838001</v>
      </c>
      <c r="G89" s="120">
        <v>3.3479138135572</v>
      </c>
      <c r="H89" s="120">
        <v>3.5728028874004898</v>
      </c>
      <c r="I89" s="120">
        <v>3.7555893781382599</v>
      </c>
      <c r="J89" s="120">
        <v>3.9202653803822001</v>
      </c>
      <c r="K89" s="120">
        <v>4.0352954170093698</v>
      </c>
      <c r="L89" s="120">
        <v>4.08193382745573</v>
      </c>
      <c r="M89" s="120">
        <v>4.4428652741987698</v>
      </c>
      <c r="N89" s="120">
        <v>4.8414000000000001</v>
      </c>
      <c r="O89" s="122">
        <v>5.4707999999999997</v>
      </c>
      <c r="P89" s="85"/>
      <c r="Q89" s="85"/>
      <c r="R89" s="85"/>
      <c r="S89" s="85"/>
      <c r="T89" s="85"/>
    </row>
    <row r="90" spans="1:20" ht="18.95" customHeight="1" x14ac:dyDescent="0.25">
      <c r="A90" s="85"/>
      <c r="B90" s="119">
        <v>36259</v>
      </c>
      <c r="C90" s="120">
        <v>2.6590897174631398</v>
      </c>
      <c r="D90" s="120">
        <v>2.7974919499618802</v>
      </c>
      <c r="E90" s="120">
        <v>2.97094943602101</v>
      </c>
      <c r="F90" s="120">
        <v>3.1113772496837999</v>
      </c>
      <c r="G90" s="120">
        <v>3.2647638135572001</v>
      </c>
      <c r="H90" s="120">
        <v>3.4893528874004902</v>
      </c>
      <c r="I90" s="120">
        <v>3.67723937813826</v>
      </c>
      <c r="J90" s="120">
        <v>3.8521653803821998</v>
      </c>
      <c r="K90" s="120">
        <v>3.9652454170093701</v>
      </c>
      <c r="L90" s="120">
        <v>4.0112338274557402</v>
      </c>
      <c r="M90" s="120">
        <v>4.3705152741987696</v>
      </c>
      <c r="N90" s="120">
        <v>4.7699999999999996</v>
      </c>
      <c r="O90" s="122">
        <v>5.3941999999999997</v>
      </c>
      <c r="P90" s="85"/>
      <c r="Q90" s="85"/>
      <c r="R90" s="85"/>
      <c r="S90" s="85"/>
      <c r="T90" s="85"/>
    </row>
    <row r="91" spans="1:20" ht="18.95" customHeight="1" x14ac:dyDescent="0.25">
      <c r="A91" s="85"/>
      <c r="B91" s="119">
        <v>36262</v>
      </c>
      <c r="C91" s="120">
        <v>2.6550897174631398</v>
      </c>
      <c r="D91" s="120">
        <v>2.7914419499618801</v>
      </c>
      <c r="E91" s="120">
        <v>2.9565494360210098</v>
      </c>
      <c r="F91" s="120">
        <v>3.0941272496838002</v>
      </c>
      <c r="G91" s="120">
        <v>3.2455138135572001</v>
      </c>
      <c r="H91" s="120">
        <v>3.4579028874004898</v>
      </c>
      <c r="I91" s="120">
        <v>3.6441393781382598</v>
      </c>
      <c r="J91" s="120">
        <v>3.8144653803822002</v>
      </c>
      <c r="K91" s="120">
        <v>3.9233954170093699</v>
      </c>
      <c r="L91" s="120">
        <v>3.96758382745573</v>
      </c>
      <c r="M91" s="120">
        <v>4.3344152741987703</v>
      </c>
      <c r="N91" s="120">
        <v>4.7390999999999996</v>
      </c>
      <c r="O91" s="122">
        <v>5.3688000000000002</v>
      </c>
      <c r="P91" s="85"/>
      <c r="Q91" s="85"/>
      <c r="R91" s="85"/>
      <c r="S91" s="85"/>
      <c r="T91" s="85"/>
    </row>
    <row r="92" spans="1:20" ht="18.95" customHeight="1" x14ac:dyDescent="0.25">
      <c r="A92" s="85"/>
      <c r="B92" s="119">
        <v>36263</v>
      </c>
      <c r="C92" s="120">
        <v>2.64108971746314</v>
      </c>
      <c r="D92" s="120">
        <v>2.8001919499618801</v>
      </c>
      <c r="E92" s="120">
        <v>2.9816994360210098</v>
      </c>
      <c r="F92" s="120">
        <v>3.1269772496838</v>
      </c>
      <c r="G92" s="120">
        <v>3.2811638135572001</v>
      </c>
      <c r="H92" s="120">
        <v>3.4901528874004901</v>
      </c>
      <c r="I92" s="120">
        <v>3.6798393781382601</v>
      </c>
      <c r="J92" s="120">
        <v>3.8551153803822</v>
      </c>
      <c r="K92" s="120">
        <v>3.9653954170093701</v>
      </c>
      <c r="L92" s="120">
        <v>4.0074338274557402</v>
      </c>
      <c r="M92" s="120">
        <v>4.3782652741987702</v>
      </c>
      <c r="N92" s="120">
        <v>4.7933000000000003</v>
      </c>
      <c r="O92" s="122">
        <v>5.4383999999999997</v>
      </c>
      <c r="P92" s="85"/>
      <c r="Q92" s="85"/>
      <c r="R92" s="85"/>
      <c r="S92" s="85"/>
      <c r="T92" s="85"/>
    </row>
    <row r="93" spans="1:20" ht="18.95" customHeight="1" x14ac:dyDescent="0.25">
      <c r="A93" s="85"/>
      <c r="B93" s="119">
        <v>36264</v>
      </c>
      <c r="C93" s="120">
        <v>2.6430897174631398</v>
      </c>
      <c r="D93" s="120">
        <v>2.79034194996188</v>
      </c>
      <c r="E93" s="120">
        <v>2.98429943602101</v>
      </c>
      <c r="F93" s="120">
        <v>3.1353772496837999</v>
      </c>
      <c r="G93" s="120">
        <v>3.2850638135571999</v>
      </c>
      <c r="H93" s="120">
        <v>3.49060288740049</v>
      </c>
      <c r="I93" s="120">
        <v>3.6761393781382599</v>
      </c>
      <c r="J93" s="120">
        <v>3.8483153803821999</v>
      </c>
      <c r="K93" s="120">
        <v>3.9617954170093701</v>
      </c>
      <c r="L93" s="120">
        <v>4.0035338274557297</v>
      </c>
      <c r="M93" s="120">
        <v>4.3735152741987697</v>
      </c>
      <c r="N93" s="120">
        <v>4.7865000000000002</v>
      </c>
      <c r="O93" s="122">
        <v>5.4244000000000003</v>
      </c>
      <c r="P93" s="85"/>
      <c r="Q93" s="85"/>
      <c r="R93" s="85"/>
      <c r="S93" s="85"/>
      <c r="T93" s="85"/>
    </row>
    <row r="94" spans="1:20" ht="18.95" customHeight="1" x14ac:dyDescent="0.25">
      <c r="A94" s="85"/>
      <c r="B94" s="119">
        <v>36265</v>
      </c>
      <c r="C94" s="120">
        <v>2.6480897174631401</v>
      </c>
      <c r="D94" s="120">
        <v>2.81379194996188</v>
      </c>
      <c r="E94" s="120">
        <v>3.0097994360210101</v>
      </c>
      <c r="F94" s="120">
        <v>3.1602772496838001</v>
      </c>
      <c r="G94" s="120">
        <v>3.3145638135572</v>
      </c>
      <c r="H94" s="120">
        <v>3.5285528874004899</v>
      </c>
      <c r="I94" s="120">
        <v>3.7194893781382601</v>
      </c>
      <c r="J94" s="120">
        <v>3.8928653803822</v>
      </c>
      <c r="K94" s="120">
        <v>4.0080954170093701</v>
      </c>
      <c r="L94" s="120">
        <v>4.0508838274557304</v>
      </c>
      <c r="M94" s="120">
        <v>4.4221152741987702</v>
      </c>
      <c r="N94" s="120">
        <v>4.8388</v>
      </c>
      <c r="O94" s="122">
        <v>5.4748999999999999</v>
      </c>
      <c r="P94" s="85"/>
      <c r="Q94" s="85"/>
      <c r="R94" s="85"/>
      <c r="S94" s="85"/>
      <c r="T94" s="85"/>
    </row>
    <row r="95" spans="1:20" ht="18.95" customHeight="1" x14ac:dyDescent="0.25">
      <c r="A95" s="85"/>
      <c r="B95" s="119">
        <v>36266</v>
      </c>
      <c r="C95" s="120">
        <v>2.6480897174631401</v>
      </c>
      <c r="D95" s="120">
        <v>2.8084919499618799</v>
      </c>
      <c r="E95" s="120">
        <v>3.0027494360210101</v>
      </c>
      <c r="F95" s="120">
        <v>3.1592272496837999</v>
      </c>
      <c r="G95" s="120">
        <v>3.3163138135571999</v>
      </c>
      <c r="H95" s="120">
        <v>3.53290288740049</v>
      </c>
      <c r="I95" s="120">
        <v>3.7291893781382601</v>
      </c>
      <c r="J95" s="120">
        <v>3.9037653803821999</v>
      </c>
      <c r="K95" s="120">
        <v>4.0150954170093698</v>
      </c>
      <c r="L95" s="120">
        <v>4.0564838274557298</v>
      </c>
      <c r="M95" s="120">
        <v>4.43361527419877</v>
      </c>
      <c r="N95" s="120">
        <v>4.859</v>
      </c>
      <c r="O95" s="122">
        <v>5.5061999999999998</v>
      </c>
      <c r="P95" s="85"/>
      <c r="Q95" s="85"/>
      <c r="R95" s="85"/>
      <c r="S95" s="85"/>
      <c r="T95" s="85"/>
    </row>
    <row r="96" spans="1:20" ht="18.95" customHeight="1" x14ac:dyDescent="0.25">
      <c r="A96" s="85"/>
      <c r="B96" s="119">
        <v>36269</v>
      </c>
      <c r="C96" s="120">
        <v>2.63308971746314</v>
      </c>
      <c r="D96" s="120">
        <v>2.7909919499618798</v>
      </c>
      <c r="E96" s="120">
        <v>2.98504943602101</v>
      </c>
      <c r="F96" s="120">
        <v>3.1390272496837999</v>
      </c>
      <c r="G96" s="120">
        <v>3.2975138135572002</v>
      </c>
      <c r="H96" s="120">
        <v>3.5162028874004898</v>
      </c>
      <c r="I96" s="120">
        <v>3.7153893781382599</v>
      </c>
      <c r="J96" s="120">
        <v>3.9008153803822001</v>
      </c>
      <c r="K96" s="120">
        <v>4.0147454170093697</v>
      </c>
      <c r="L96" s="120">
        <v>4.0582338274557399</v>
      </c>
      <c r="M96" s="120">
        <v>4.4343152741987799</v>
      </c>
      <c r="N96" s="120">
        <v>4.8578000000000001</v>
      </c>
      <c r="O96" s="122">
        <v>5.5034000000000001</v>
      </c>
      <c r="P96" s="85"/>
      <c r="Q96" s="85"/>
      <c r="R96" s="85"/>
      <c r="S96" s="85"/>
      <c r="T96" s="85"/>
    </row>
    <row r="97" spans="1:20" ht="18.95" customHeight="1" x14ac:dyDescent="0.25">
      <c r="A97" s="85"/>
      <c r="B97" s="119">
        <v>36270</v>
      </c>
      <c r="C97" s="120">
        <v>2.60108971746314</v>
      </c>
      <c r="D97" s="120">
        <v>2.75394194996188</v>
      </c>
      <c r="E97" s="120">
        <v>2.9449494360210098</v>
      </c>
      <c r="F97" s="120">
        <v>3.0989772496838</v>
      </c>
      <c r="G97" s="120">
        <v>3.2594638135572001</v>
      </c>
      <c r="H97" s="120">
        <v>3.47515288740049</v>
      </c>
      <c r="I97" s="120">
        <v>3.6712893781382601</v>
      </c>
      <c r="J97" s="120">
        <v>3.8601653803821998</v>
      </c>
      <c r="K97" s="120">
        <v>3.97709541700937</v>
      </c>
      <c r="L97" s="120">
        <v>4.0204338274557401</v>
      </c>
      <c r="M97" s="120">
        <v>4.3939152741987701</v>
      </c>
      <c r="N97" s="120">
        <v>4.8117000000000001</v>
      </c>
      <c r="O97" s="122">
        <v>5.4515000000000002</v>
      </c>
      <c r="P97" s="85"/>
      <c r="Q97" s="85"/>
      <c r="R97" s="85"/>
      <c r="S97" s="85"/>
      <c r="T97" s="85"/>
    </row>
    <row r="98" spans="1:20" ht="18.95" customHeight="1" x14ac:dyDescent="0.25">
      <c r="A98" s="85"/>
      <c r="B98" s="119">
        <v>36271</v>
      </c>
      <c r="C98" s="120">
        <v>2.5880897174631401</v>
      </c>
      <c r="D98" s="120">
        <v>2.7403419499618802</v>
      </c>
      <c r="E98" s="120">
        <v>2.9229994360210099</v>
      </c>
      <c r="F98" s="120">
        <v>3.0792772496838001</v>
      </c>
      <c r="G98" s="120">
        <v>3.2453638135572001</v>
      </c>
      <c r="H98" s="120">
        <v>3.4664528874004898</v>
      </c>
      <c r="I98" s="120">
        <v>3.6703393781382601</v>
      </c>
      <c r="J98" s="120">
        <v>3.8581153803822001</v>
      </c>
      <c r="K98" s="120">
        <v>3.9775954170093701</v>
      </c>
      <c r="L98" s="120">
        <v>4.0211838274557303</v>
      </c>
      <c r="M98" s="120">
        <v>4.3884152741987696</v>
      </c>
      <c r="N98" s="120">
        <v>4.7995999999999999</v>
      </c>
      <c r="O98" s="122">
        <v>5.4295999999999998</v>
      </c>
      <c r="P98" s="85"/>
      <c r="Q98" s="85"/>
      <c r="R98" s="85"/>
      <c r="S98" s="85"/>
      <c r="T98" s="85"/>
    </row>
    <row r="99" spans="1:20" ht="18.95" customHeight="1" x14ac:dyDescent="0.25">
      <c r="A99" s="85"/>
      <c r="B99" s="119">
        <v>36272</v>
      </c>
      <c r="C99" s="120">
        <v>2.5820897174631399</v>
      </c>
      <c r="D99" s="120">
        <v>2.7375419499618801</v>
      </c>
      <c r="E99" s="120">
        <v>2.9219494360210101</v>
      </c>
      <c r="F99" s="120">
        <v>3.0816772496837999</v>
      </c>
      <c r="G99" s="120">
        <v>3.2524138135572001</v>
      </c>
      <c r="H99" s="120">
        <v>3.4741528874004901</v>
      </c>
      <c r="I99" s="120">
        <v>3.6748893781382601</v>
      </c>
      <c r="J99" s="120">
        <v>3.8677153803822</v>
      </c>
      <c r="K99" s="120">
        <v>3.9892454170093701</v>
      </c>
      <c r="L99" s="120">
        <v>4.03238382745573</v>
      </c>
      <c r="M99" s="120">
        <v>4.39816527419877</v>
      </c>
      <c r="N99" s="120">
        <v>4.8057999999999996</v>
      </c>
      <c r="O99" s="122">
        <v>5.4306999999999999</v>
      </c>
      <c r="P99" s="85"/>
      <c r="Q99" s="85"/>
      <c r="R99" s="85"/>
      <c r="S99" s="85"/>
      <c r="T99" s="85"/>
    </row>
    <row r="100" spans="1:20" ht="18.95" customHeight="1" x14ac:dyDescent="0.25">
      <c r="A100" s="85"/>
      <c r="B100" s="119">
        <v>36273</v>
      </c>
      <c r="C100" s="120">
        <v>2.5740897174631399</v>
      </c>
      <c r="D100" s="120">
        <v>2.7192419499618801</v>
      </c>
      <c r="E100" s="120">
        <v>2.91284943602101</v>
      </c>
      <c r="F100" s="120">
        <v>3.0802772496838</v>
      </c>
      <c r="G100" s="120">
        <v>3.2437638135571998</v>
      </c>
      <c r="H100" s="120">
        <v>3.4720528874004901</v>
      </c>
      <c r="I100" s="120">
        <v>3.6679893781382602</v>
      </c>
      <c r="J100" s="120">
        <v>3.8696153803822</v>
      </c>
      <c r="K100" s="120">
        <v>3.9943454170093702</v>
      </c>
      <c r="L100" s="120">
        <v>4.0324338274557299</v>
      </c>
      <c r="M100" s="120">
        <v>4.3959152741987699</v>
      </c>
      <c r="N100" s="120">
        <v>4.8036000000000003</v>
      </c>
      <c r="O100" s="122">
        <v>5.4248000000000003</v>
      </c>
      <c r="P100" s="85"/>
      <c r="Q100" s="85"/>
      <c r="R100" s="85"/>
      <c r="S100" s="85"/>
      <c r="T100" s="85"/>
    </row>
    <row r="101" spans="1:20" ht="18.95" customHeight="1" x14ac:dyDescent="0.25">
      <c r="A101" s="85"/>
      <c r="B101" s="119">
        <v>36276</v>
      </c>
      <c r="C101" s="120">
        <v>2.5910897174631402</v>
      </c>
      <c r="D101" s="120">
        <v>2.73184194996188</v>
      </c>
      <c r="E101" s="120">
        <v>2.9294494360210099</v>
      </c>
      <c r="F101" s="120">
        <v>3.0956272496838002</v>
      </c>
      <c r="G101" s="120">
        <v>3.2605638135572002</v>
      </c>
      <c r="H101" s="120">
        <v>3.4964528874004901</v>
      </c>
      <c r="I101" s="120">
        <v>3.6957893781382598</v>
      </c>
      <c r="J101" s="120">
        <v>3.9060653803821999</v>
      </c>
      <c r="K101" s="120">
        <v>4.0342954170093703</v>
      </c>
      <c r="L101" s="120">
        <v>4.0705338274557299</v>
      </c>
      <c r="M101" s="120">
        <v>4.4401152741987699</v>
      </c>
      <c r="N101" s="120">
        <v>4.8524000000000003</v>
      </c>
      <c r="O101" s="122">
        <v>5.4798999999999998</v>
      </c>
      <c r="P101" s="85"/>
      <c r="Q101" s="85"/>
      <c r="R101" s="85"/>
      <c r="S101" s="85"/>
      <c r="T101" s="85"/>
    </row>
    <row r="102" spans="1:20" ht="18.95" customHeight="1" x14ac:dyDescent="0.25">
      <c r="A102" s="85"/>
      <c r="B102" s="119">
        <v>36277</v>
      </c>
      <c r="C102" s="120">
        <v>2.5870897174631402</v>
      </c>
      <c r="D102" s="120">
        <v>2.7262419499618802</v>
      </c>
      <c r="E102" s="120">
        <v>2.91569943602101</v>
      </c>
      <c r="F102" s="120">
        <v>3.0747272496838001</v>
      </c>
      <c r="G102" s="120">
        <v>3.2360638135572</v>
      </c>
      <c r="H102" s="120">
        <v>3.4692028874004901</v>
      </c>
      <c r="I102" s="120">
        <v>3.6630393781382602</v>
      </c>
      <c r="J102" s="120">
        <v>3.8691153803821998</v>
      </c>
      <c r="K102" s="120">
        <v>3.9963954170093698</v>
      </c>
      <c r="L102" s="120">
        <v>4.0388838274557299</v>
      </c>
      <c r="M102" s="120">
        <v>4.4129152741987703</v>
      </c>
      <c r="N102" s="120">
        <v>4.8327999999999998</v>
      </c>
      <c r="O102" s="122">
        <v>5.4726999999999997</v>
      </c>
      <c r="P102" s="85"/>
      <c r="Q102" s="85"/>
      <c r="R102" s="85"/>
      <c r="S102" s="85"/>
      <c r="T102" s="85"/>
    </row>
    <row r="103" spans="1:20" ht="18.95" customHeight="1" x14ac:dyDescent="0.25">
      <c r="A103" s="85"/>
      <c r="B103" s="119">
        <v>36278</v>
      </c>
      <c r="C103" s="120">
        <v>2.6030897174631402</v>
      </c>
      <c r="D103" s="120">
        <v>2.7450919499618802</v>
      </c>
      <c r="E103" s="120">
        <v>2.93514943602101</v>
      </c>
      <c r="F103" s="120">
        <v>3.0990772496838002</v>
      </c>
      <c r="G103" s="120">
        <v>3.2599138135571999</v>
      </c>
      <c r="H103" s="120">
        <v>3.4919528874004899</v>
      </c>
      <c r="I103" s="120">
        <v>3.68673937813826</v>
      </c>
      <c r="J103" s="120">
        <v>3.8947653803822</v>
      </c>
      <c r="K103" s="120">
        <v>4.02299541700937</v>
      </c>
      <c r="L103" s="120">
        <v>4.06503382745574</v>
      </c>
      <c r="M103" s="120">
        <v>4.4382652741987698</v>
      </c>
      <c r="N103" s="120">
        <v>4.8544999999999998</v>
      </c>
      <c r="O103" s="122">
        <v>5.4917999999999996</v>
      </c>
      <c r="P103" s="85"/>
      <c r="Q103" s="85"/>
      <c r="R103" s="85"/>
      <c r="S103" s="85"/>
      <c r="T103" s="85"/>
    </row>
    <row r="104" spans="1:20" ht="18.95" customHeight="1" x14ac:dyDescent="0.25">
      <c r="A104" s="85"/>
      <c r="B104" s="119">
        <v>36279</v>
      </c>
      <c r="C104" s="120">
        <v>2.5780897174631399</v>
      </c>
      <c r="D104" s="120">
        <v>2.7258419499618798</v>
      </c>
      <c r="E104" s="120">
        <v>2.9103994360210099</v>
      </c>
      <c r="F104" s="120">
        <v>3.0616772496837998</v>
      </c>
      <c r="G104" s="120">
        <v>3.1956638135572</v>
      </c>
      <c r="H104" s="120">
        <v>3.4642528874004901</v>
      </c>
      <c r="I104" s="120">
        <v>3.65608937813826</v>
      </c>
      <c r="J104" s="120">
        <v>3.8627653803822</v>
      </c>
      <c r="K104" s="120">
        <v>3.9881954170093699</v>
      </c>
      <c r="L104" s="120">
        <v>4.0375838274557401</v>
      </c>
      <c r="M104" s="120">
        <v>4.4150652741987697</v>
      </c>
      <c r="N104" s="120">
        <v>4.8373999999999997</v>
      </c>
      <c r="O104" s="122">
        <v>5.4810999999999996</v>
      </c>
      <c r="P104" s="85"/>
      <c r="Q104" s="85"/>
      <c r="R104" s="85"/>
      <c r="S104" s="85"/>
      <c r="T104" s="85"/>
    </row>
    <row r="105" spans="1:20" ht="18.95" customHeight="1" x14ac:dyDescent="0.25">
      <c r="A105" s="85"/>
      <c r="B105" s="119">
        <v>36280</v>
      </c>
      <c r="C105" s="120">
        <v>2.5950897174631402</v>
      </c>
      <c r="D105" s="120">
        <v>2.7431919499618802</v>
      </c>
      <c r="E105" s="120">
        <v>2.93019943602101</v>
      </c>
      <c r="F105" s="120">
        <v>3.0903272496838001</v>
      </c>
      <c r="G105" s="120">
        <v>3.2236138135572001</v>
      </c>
      <c r="H105" s="120">
        <v>3.4914028874004899</v>
      </c>
      <c r="I105" s="120">
        <v>3.6905893781382599</v>
      </c>
      <c r="J105" s="120">
        <v>3.8990153803821999</v>
      </c>
      <c r="K105" s="120">
        <v>4.0256454170093701</v>
      </c>
      <c r="L105" s="120">
        <v>4.0771838274557402</v>
      </c>
      <c r="M105" s="120">
        <v>4.45306527419877</v>
      </c>
      <c r="N105" s="120">
        <v>4.8734000000000002</v>
      </c>
      <c r="O105" s="122">
        <v>5.5099</v>
      </c>
      <c r="P105" s="85"/>
      <c r="Q105" s="85"/>
      <c r="R105" s="85"/>
      <c r="S105" s="85"/>
      <c r="T105" s="85"/>
    </row>
    <row r="106" spans="1:20" ht="18.95" customHeight="1" x14ac:dyDescent="0.25">
      <c r="A106" s="85"/>
      <c r="B106" s="119">
        <v>36283</v>
      </c>
      <c r="C106" s="120">
        <v>2.6000897174631401</v>
      </c>
      <c r="D106" s="120">
        <v>2.7605419499618802</v>
      </c>
      <c r="E106" s="120">
        <v>2.9411494360210102</v>
      </c>
      <c r="F106" s="120">
        <v>3.0921272496837999</v>
      </c>
      <c r="G106" s="120">
        <v>3.2296638135571998</v>
      </c>
      <c r="H106" s="120">
        <v>3.5008028874004902</v>
      </c>
      <c r="I106" s="120">
        <v>3.69968937813826</v>
      </c>
      <c r="J106" s="120">
        <v>3.9069153803822001</v>
      </c>
      <c r="K106" s="120">
        <v>4.03329541700937</v>
      </c>
      <c r="L106" s="120">
        <v>4.0876838274557299</v>
      </c>
      <c r="M106" s="120">
        <v>4.4659152741987702</v>
      </c>
      <c r="N106" s="120">
        <v>4.8845999999999998</v>
      </c>
      <c r="O106" s="122">
        <v>5.5193000000000003</v>
      </c>
      <c r="P106" s="85"/>
      <c r="Q106" s="85"/>
      <c r="R106" s="85"/>
      <c r="S106" s="85"/>
      <c r="T106" s="85"/>
    </row>
    <row r="107" spans="1:20" ht="18.95" customHeight="1" x14ac:dyDescent="0.25">
      <c r="A107" s="85"/>
      <c r="B107" s="119">
        <v>36284</v>
      </c>
      <c r="C107" s="120">
        <v>2.6080897174631401</v>
      </c>
      <c r="D107" s="120">
        <v>2.7834419499618801</v>
      </c>
      <c r="E107" s="120">
        <v>2.9747994360210099</v>
      </c>
      <c r="F107" s="120">
        <v>3.1331772496838002</v>
      </c>
      <c r="G107" s="120">
        <v>3.2739638135572</v>
      </c>
      <c r="H107" s="120">
        <v>3.5472028874004899</v>
      </c>
      <c r="I107" s="120">
        <v>3.7527393781382599</v>
      </c>
      <c r="J107" s="120">
        <v>3.9592653803822002</v>
      </c>
      <c r="K107" s="120">
        <v>4.0907454170093702</v>
      </c>
      <c r="L107" s="120">
        <v>4.1445838274557296</v>
      </c>
      <c r="M107" s="120">
        <v>4.5187652741987696</v>
      </c>
      <c r="N107" s="120">
        <v>4.9333999999999998</v>
      </c>
      <c r="O107" s="122">
        <v>5.5753000000000004</v>
      </c>
      <c r="P107" s="85"/>
      <c r="Q107" s="85"/>
      <c r="R107" s="85"/>
      <c r="S107" s="85"/>
      <c r="T107" s="85"/>
    </row>
    <row r="108" spans="1:20" ht="18.95" customHeight="1" x14ac:dyDescent="0.25">
      <c r="A108" s="85"/>
      <c r="B108" s="119">
        <v>36285</v>
      </c>
      <c r="C108" s="120">
        <v>2.6180897174631399</v>
      </c>
      <c r="D108" s="120">
        <v>2.7857419499618801</v>
      </c>
      <c r="E108" s="120">
        <v>2.97859943602101</v>
      </c>
      <c r="F108" s="120">
        <v>3.1398772496838001</v>
      </c>
      <c r="G108" s="120">
        <v>3.2812138135572</v>
      </c>
      <c r="H108" s="120">
        <v>3.5521028874004901</v>
      </c>
      <c r="I108" s="120">
        <v>3.7551893781382599</v>
      </c>
      <c r="J108" s="120">
        <v>3.9696153803822001</v>
      </c>
      <c r="K108" s="120">
        <v>4.1050954170093696</v>
      </c>
      <c r="L108" s="120">
        <v>4.1623838274557396</v>
      </c>
      <c r="M108" s="120">
        <v>4.5359152741987696</v>
      </c>
      <c r="N108" s="120">
        <v>4.9489000000000001</v>
      </c>
      <c r="O108" s="122">
        <v>5.5909000000000004</v>
      </c>
      <c r="P108" s="85"/>
      <c r="Q108" s="85"/>
      <c r="R108" s="85"/>
      <c r="S108" s="85"/>
      <c r="T108" s="85"/>
    </row>
    <row r="109" spans="1:20" ht="18.95" customHeight="1" x14ac:dyDescent="0.25">
      <c r="A109" s="85"/>
      <c r="B109" s="119">
        <v>36286</v>
      </c>
      <c r="C109" s="120">
        <v>2.6280897174631401</v>
      </c>
      <c r="D109" s="120">
        <v>2.7936419499618799</v>
      </c>
      <c r="E109" s="120">
        <v>2.9953994360210099</v>
      </c>
      <c r="F109" s="120">
        <v>3.1653772496838002</v>
      </c>
      <c r="G109" s="120">
        <v>3.3065638135572</v>
      </c>
      <c r="H109" s="120">
        <v>3.5844028874004898</v>
      </c>
      <c r="I109" s="120">
        <v>3.7963893781382598</v>
      </c>
      <c r="J109" s="120">
        <v>4.0192653803822003</v>
      </c>
      <c r="K109" s="120">
        <v>4.15829541700937</v>
      </c>
      <c r="L109" s="120">
        <v>4.2165838274557403</v>
      </c>
      <c r="M109" s="120">
        <v>4.5875152741987799</v>
      </c>
      <c r="N109" s="120">
        <v>4.9997999999999996</v>
      </c>
      <c r="O109" s="122">
        <v>5.6437999999999997</v>
      </c>
      <c r="P109" s="85"/>
      <c r="Q109" s="85"/>
      <c r="R109" s="85"/>
      <c r="S109" s="85"/>
      <c r="T109" s="85"/>
    </row>
    <row r="110" spans="1:20" ht="18.95" customHeight="1" x14ac:dyDescent="0.25">
      <c r="A110" s="85"/>
      <c r="B110" s="119">
        <v>36287</v>
      </c>
      <c r="C110" s="120">
        <v>2.61708971746314</v>
      </c>
      <c r="D110" s="120">
        <v>2.77509194996188</v>
      </c>
      <c r="E110" s="120">
        <v>2.9737494360210102</v>
      </c>
      <c r="F110" s="120">
        <v>3.1416272496838</v>
      </c>
      <c r="G110" s="120">
        <v>3.2856638135571998</v>
      </c>
      <c r="H110" s="120">
        <v>3.56205288740049</v>
      </c>
      <c r="I110" s="120">
        <v>3.7695893781382601</v>
      </c>
      <c r="J110" s="120">
        <v>3.9891653803821998</v>
      </c>
      <c r="K110" s="120">
        <v>4.1346954170093699</v>
      </c>
      <c r="L110" s="120">
        <v>4.1982338274557298</v>
      </c>
      <c r="M110" s="120">
        <v>4.5705652741987697</v>
      </c>
      <c r="N110" s="120">
        <v>4.9856999999999996</v>
      </c>
      <c r="O110" s="122">
        <v>5.6334</v>
      </c>
      <c r="P110" s="85"/>
      <c r="Q110" s="85"/>
      <c r="R110" s="85"/>
      <c r="S110" s="85"/>
      <c r="T110" s="85"/>
    </row>
    <row r="111" spans="1:20" ht="18.95" customHeight="1" x14ac:dyDescent="0.25">
      <c r="A111" s="85"/>
      <c r="B111" s="119">
        <v>36290</v>
      </c>
      <c r="C111" s="120">
        <v>2.6160897174631401</v>
      </c>
      <c r="D111" s="120">
        <v>2.7788419499618802</v>
      </c>
      <c r="E111" s="120">
        <v>2.9839994360210098</v>
      </c>
      <c r="F111" s="120">
        <v>3.1585772496838</v>
      </c>
      <c r="G111" s="120">
        <v>3.3077638135571998</v>
      </c>
      <c r="H111" s="120">
        <v>3.5843028874004901</v>
      </c>
      <c r="I111" s="120">
        <v>3.7966393781382601</v>
      </c>
      <c r="J111" s="120">
        <v>4.0244653803821997</v>
      </c>
      <c r="K111" s="120">
        <v>4.1757454170093702</v>
      </c>
      <c r="L111" s="120">
        <v>4.24418382745574</v>
      </c>
      <c r="M111" s="120">
        <v>4.6199152741987701</v>
      </c>
      <c r="N111" s="120">
        <v>5.0397999999999996</v>
      </c>
      <c r="O111" s="122">
        <v>5.6966999999999999</v>
      </c>
      <c r="P111" s="85"/>
      <c r="Q111" s="85"/>
      <c r="R111" s="85"/>
      <c r="S111" s="85"/>
      <c r="T111" s="85"/>
    </row>
    <row r="112" spans="1:20" ht="18.95" customHeight="1" x14ac:dyDescent="0.25">
      <c r="A112" s="85"/>
      <c r="B112" s="119">
        <v>36291</v>
      </c>
      <c r="C112" s="120">
        <v>2.60508971746314</v>
      </c>
      <c r="D112" s="120">
        <v>2.7755919499618802</v>
      </c>
      <c r="E112" s="120">
        <v>2.98164943602101</v>
      </c>
      <c r="F112" s="120">
        <v>3.1582772496837999</v>
      </c>
      <c r="G112" s="120">
        <v>3.3116638135572001</v>
      </c>
      <c r="H112" s="120">
        <v>3.5893528874004899</v>
      </c>
      <c r="I112" s="120">
        <v>3.8050393781382601</v>
      </c>
      <c r="J112" s="120">
        <v>4.0332653803821996</v>
      </c>
      <c r="K112" s="120">
        <v>4.1909954170093702</v>
      </c>
      <c r="L112" s="120">
        <v>4.2623838274557402</v>
      </c>
      <c r="M112" s="120">
        <v>4.63931527419878</v>
      </c>
      <c r="N112" s="120">
        <v>5.0598999999999998</v>
      </c>
      <c r="O112" s="122">
        <v>5.7222</v>
      </c>
      <c r="P112" s="85"/>
      <c r="Q112" s="85"/>
      <c r="R112" s="85"/>
      <c r="S112" s="85"/>
      <c r="T112" s="85"/>
    </row>
    <row r="113" spans="1:20" ht="18.95" customHeight="1" x14ac:dyDescent="0.25">
      <c r="A113" s="85"/>
      <c r="B113" s="119">
        <v>36292</v>
      </c>
      <c r="C113" s="120">
        <v>2.5840897174631401</v>
      </c>
      <c r="D113" s="120">
        <v>2.7638919499618799</v>
      </c>
      <c r="E113" s="120">
        <v>2.9745494360210101</v>
      </c>
      <c r="F113" s="120">
        <v>3.1563772496837998</v>
      </c>
      <c r="G113" s="120">
        <v>3.3146138135571999</v>
      </c>
      <c r="H113" s="120">
        <v>3.5764028874004898</v>
      </c>
      <c r="I113" s="120">
        <v>3.7900893781382599</v>
      </c>
      <c r="J113" s="120">
        <v>4.0312153803822</v>
      </c>
      <c r="K113" s="120">
        <v>4.1940454170093702</v>
      </c>
      <c r="L113" s="120">
        <v>4.2730838274557401</v>
      </c>
      <c r="M113" s="120">
        <v>4.6484152741987703</v>
      </c>
      <c r="N113" s="120">
        <v>5.0591999999999997</v>
      </c>
      <c r="O113" s="122">
        <v>5.7070999999999996</v>
      </c>
      <c r="P113" s="85"/>
      <c r="Q113" s="85"/>
      <c r="R113" s="85"/>
      <c r="S113" s="85"/>
      <c r="T113" s="85"/>
    </row>
    <row r="114" spans="1:20" ht="18.95" customHeight="1" x14ac:dyDescent="0.25">
      <c r="A114" s="85"/>
      <c r="B114" s="119">
        <v>36293</v>
      </c>
      <c r="C114" s="120">
        <v>2.5720897174631401</v>
      </c>
      <c r="D114" s="120">
        <v>2.7550419499618801</v>
      </c>
      <c r="E114" s="120">
        <v>2.9698994360210098</v>
      </c>
      <c r="F114" s="120">
        <v>3.1447272496837999</v>
      </c>
      <c r="G114" s="120">
        <v>3.3031138135572</v>
      </c>
      <c r="H114" s="120">
        <v>3.5699028874004899</v>
      </c>
      <c r="I114" s="120">
        <v>3.7810393781382601</v>
      </c>
      <c r="J114" s="120">
        <v>4.0126653803821997</v>
      </c>
      <c r="K114" s="120">
        <v>4.1650454170093703</v>
      </c>
      <c r="L114" s="120">
        <v>4.2451838274557296</v>
      </c>
      <c r="M114" s="120">
        <v>4.6344152741987701</v>
      </c>
      <c r="N114" s="120">
        <v>5.0420999999999996</v>
      </c>
      <c r="O114" s="122">
        <v>5.6695000000000002</v>
      </c>
      <c r="P114" s="85"/>
      <c r="Q114" s="85"/>
      <c r="R114" s="85"/>
      <c r="S114" s="85"/>
      <c r="T114" s="85"/>
    </row>
    <row r="115" spans="1:20" ht="18.95" customHeight="1" x14ac:dyDescent="0.25">
      <c r="A115" s="85"/>
      <c r="B115" s="119">
        <v>36294</v>
      </c>
      <c r="C115" s="120">
        <v>2.6060897174631399</v>
      </c>
      <c r="D115" s="120">
        <v>2.83114194996188</v>
      </c>
      <c r="E115" s="120">
        <v>3.0573494360210098</v>
      </c>
      <c r="F115" s="120">
        <v>3.2501272496837998</v>
      </c>
      <c r="G115" s="120">
        <v>3.4132138135572001</v>
      </c>
      <c r="H115" s="120">
        <v>3.68115288740049</v>
      </c>
      <c r="I115" s="120">
        <v>3.8907393781382602</v>
      </c>
      <c r="J115" s="120">
        <v>4.1336153803822002</v>
      </c>
      <c r="K115" s="120">
        <v>4.30044541700937</v>
      </c>
      <c r="L115" s="120">
        <v>4.3735338274557396</v>
      </c>
      <c r="M115" s="120">
        <v>4.7479152741987702</v>
      </c>
      <c r="N115" s="120">
        <v>5.1563999999999997</v>
      </c>
      <c r="O115" s="122">
        <v>5.8013000000000003</v>
      </c>
      <c r="P115" s="85"/>
      <c r="Q115" s="85"/>
      <c r="R115" s="85"/>
      <c r="S115" s="85"/>
      <c r="T115" s="85"/>
    </row>
    <row r="116" spans="1:20" ht="18.95" customHeight="1" x14ac:dyDescent="0.25">
      <c r="A116" s="85"/>
      <c r="B116" s="119">
        <v>36297</v>
      </c>
      <c r="C116" s="120">
        <v>2.6100897174631399</v>
      </c>
      <c r="D116" s="120">
        <v>2.8110419499618802</v>
      </c>
      <c r="E116" s="120">
        <v>3.0445494360210099</v>
      </c>
      <c r="F116" s="120">
        <v>3.2383772496838001</v>
      </c>
      <c r="G116" s="120">
        <v>3.4050138135572001</v>
      </c>
      <c r="H116" s="120">
        <v>3.6666028874004901</v>
      </c>
      <c r="I116" s="120">
        <v>3.8760893781382602</v>
      </c>
      <c r="J116" s="120">
        <v>4.1181653803821998</v>
      </c>
      <c r="K116" s="120">
        <v>4.28749541700937</v>
      </c>
      <c r="L116" s="120">
        <v>4.3646338274557399</v>
      </c>
      <c r="M116" s="120">
        <v>4.73696527419877</v>
      </c>
      <c r="N116" s="120">
        <v>5.1444999999999999</v>
      </c>
      <c r="O116" s="122">
        <v>5.7911000000000001</v>
      </c>
      <c r="P116" s="85"/>
      <c r="Q116" s="85"/>
      <c r="R116" s="85"/>
      <c r="S116" s="85"/>
      <c r="T116" s="85"/>
    </row>
    <row r="117" spans="1:20" ht="18.95" customHeight="1" x14ac:dyDescent="0.25">
      <c r="A117" s="85"/>
      <c r="B117" s="119">
        <v>36298</v>
      </c>
      <c r="C117" s="120">
        <v>2.6180897174631399</v>
      </c>
      <c r="D117" s="120">
        <v>2.8055419499618801</v>
      </c>
      <c r="E117" s="120">
        <v>3.0376994360210099</v>
      </c>
      <c r="F117" s="120">
        <v>3.2312772496837998</v>
      </c>
      <c r="G117" s="120">
        <v>3.3943138135572002</v>
      </c>
      <c r="H117" s="120">
        <v>3.64455288740049</v>
      </c>
      <c r="I117" s="120">
        <v>3.8529893781382598</v>
      </c>
      <c r="J117" s="120">
        <v>4.0878653803822003</v>
      </c>
      <c r="K117" s="120">
        <v>4.2545454170093704</v>
      </c>
      <c r="L117" s="120">
        <v>4.3320838274557403</v>
      </c>
      <c r="M117" s="120">
        <v>4.7081152741987697</v>
      </c>
      <c r="N117" s="120">
        <v>5.1193</v>
      </c>
      <c r="O117" s="122">
        <v>5.7609000000000004</v>
      </c>
      <c r="P117" s="85"/>
      <c r="Q117" s="85"/>
      <c r="R117" s="85"/>
      <c r="S117" s="85"/>
      <c r="T117" s="85"/>
    </row>
    <row r="118" spans="1:20" ht="18.95" customHeight="1" x14ac:dyDescent="0.25">
      <c r="A118" s="85"/>
      <c r="B118" s="119">
        <v>36299</v>
      </c>
      <c r="C118" s="120">
        <v>2.6420897174631399</v>
      </c>
      <c r="D118" s="120">
        <v>2.8386919499618801</v>
      </c>
      <c r="E118" s="120">
        <v>3.0734494360210101</v>
      </c>
      <c r="F118" s="120">
        <v>3.2756272496837999</v>
      </c>
      <c r="G118" s="120">
        <v>3.4223138135572002</v>
      </c>
      <c r="H118" s="120">
        <v>3.6795528874004901</v>
      </c>
      <c r="I118" s="120">
        <v>3.8763893781382599</v>
      </c>
      <c r="J118" s="120">
        <v>4.1048653803821997</v>
      </c>
      <c r="K118" s="120">
        <v>4.2704454170093697</v>
      </c>
      <c r="L118" s="120">
        <v>4.3445338274557299</v>
      </c>
      <c r="M118" s="120">
        <v>4.7211652741987704</v>
      </c>
      <c r="N118" s="120">
        <v>5.1295999999999999</v>
      </c>
      <c r="O118" s="122">
        <v>5.7610999999999999</v>
      </c>
      <c r="P118" s="85"/>
      <c r="Q118" s="85"/>
      <c r="R118" s="85"/>
      <c r="S118" s="85"/>
      <c r="T118" s="85"/>
    </row>
    <row r="119" spans="1:20" ht="18.95" customHeight="1" x14ac:dyDescent="0.25">
      <c r="A119" s="85"/>
      <c r="B119" s="119">
        <v>36300</v>
      </c>
      <c r="C119" s="120">
        <v>2.6430897174631398</v>
      </c>
      <c r="D119" s="120">
        <v>2.8320419499618801</v>
      </c>
      <c r="E119" s="120">
        <v>3.0668494360210099</v>
      </c>
      <c r="F119" s="120">
        <v>3.2678272496837999</v>
      </c>
      <c r="G119" s="120">
        <v>3.4133138135571999</v>
      </c>
      <c r="H119" s="120">
        <v>3.66225288740049</v>
      </c>
      <c r="I119" s="120">
        <v>3.8510393781382599</v>
      </c>
      <c r="J119" s="120">
        <v>4.0744653803822004</v>
      </c>
      <c r="K119" s="120">
        <v>4.23529541700937</v>
      </c>
      <c r="L119" s="120">
        <v>4.30973382745574</v>
      </c>
      <c r="M119" s="120">
        <v>4.6833152741987698</v>
      </c>
      <c r="N119" s="120">
        <v>5.0869999999999997</v>
      </c>
      <c r="O119" s="122">
        <v>5.7117000000000004</v>
      </c>
      <c r="P119" s="85"/>
      <c r="Q119" s="85"/>
      <c r="R119" s="85"/>
      <c r="S119" s="85"/>
      <c r="T119" s="85"/>
    </row>
    <row r="120" spans="1:20" ht="18.95" customHeight="1" x14ac:dyDescent="0.25">
      <c r="A120" s="85"/>
      <c r="B120" s="119">
        <v>36301</v>
      </c>
      <c r="C120" s="120">
        <v>2.60508971746314</v>
      </c>
      <c r="D120" s="120">
        <v>2.8129419499618802</v>
      </c>
      <c r="E120" s="120">
        <v>3.0412494360210101</v>
      </c>
      <c r="F120" s="120">
        <v>3.2386772496837999</v>
      </c>
      <c r="G120" s="120">
        <v>3.3842638135572001</v>
      </c>
      <c r="H120" s="120">
        <v>3.63540288740049</v>
      </c>
      <c r="I120" s="120">
        <v>3.82223937813826</v>
      </c>
      <c r="J120" s="120">
        <v>4.0401653803822004</v>
      </c>
      <c r="K120" s="120">
        <v>4.19794541700937</v>
      </c>
      <c r="L120" s="120">
        <v>4.2714338274557297</v>
      </c>
      <c r="M120" s="120">
        <v>4.64691527419878</v>
      </c>
      <c r="N120" s="120">
        <v>5.0522</v>
      </c>
      <c r="O120" s="122">
        <v>5.6783000000000001</v>
      </c>
      <c r="P120" s="85"/>
      <c r="Q120" s="85"/>
      <c r="R120" s="85"/>
      <c r="S120" s="85"/>
      <c r="T120" s="85"/>
    </row>
    <row r="121" spans="1:20" ht="18.95" customHeight="1" x14ac:dyDescent="0.25">
      <c r="A121" s="85"/>
      <c r="B121" s="119">
        <v>36304</v>
      </c>
      <c r="C121" s="120">
        <v>2.60908971746314</v>
      </c>
      <c r="D121" s="120">
        <v>2.7974419499618799</v>
      </c>
      <c r="E121" s="120">
        <v>3.0220994360210098</v>
      </c>
      <c r="F121" s="120">
        <v>3.2257272496837999</v>
      </c>
      <c r="G121" s="120">
        <v>3.3782638135571998</v>
      </c>
      <c r="H121" s="120">
        <v>3.62035288740049</v>
      </c>
      <c r="I121" s="120">
        <v>3.8094393781382601</v>
      </c>
      <c r="J121" s="120">
        <v>4.0272153803822004</v>
      </c>
      <c r="K121" s="120">
        <v>4.18609541700937</v>
      </c>
      <c r="L121" s="120">
        <v>4.2608338274557296</v>
      </c>
      <c r="M121" s="120">
        <v>4.6413652741987699</v>
      </c>
      <c r="N121" s="120">
        <v>5.0468000000000002</v>
      </c>
      <c r="O121" s="122">
        <v>5.6707000000000001</v>
      </c>
      <c r="P121" s="85"/>
      <c r="Q121" s="85"/>
      <c r="R121" s="85"/>
      <c r="S121" s="85"/>
      <c r="T121" s="85"/>
    </row>
    <row r="122" spans="1:20" ht="18.95" customHeight="1" x14ac:dyDescent="0.25">
      <c r="A122" s="85"/>
      <c r="B122" s="119">
        <v>36305</v>
      </c>
      <c r="C122" s="120">
        <v>2.6070897174631402</v>
      </c>
      <c r="D122" s="120">
        <v>2.78274194996188</v>
      </c>
      <c r="E122" s="120">
        <v>3.0100994360210098</v>
      </c>
      <c r="F122" s="120">
        <v>3.2113772496838</v>
      </c>
      <c r="G122" s="120">
        <v>3.3613638135572002</v>
      </c>
      <c r="H122" s="120">
        <v>3.6255528874004899</v>
      </c>
      <c r="I122" s="120">
        <v>3.8233393781382601</v>
      </c>
      <c r="J122" s="120">
        <v>4.0441153803822001</v>
      </c>
      <c r="K122" s="120">
        <v>4.1980454170093697</v>
      </c>
      <c r="L122" s="120">
        <v>4.2737338274557297</v>
      </c>
      <c r="M122" s="120">
        <v>4.6600152741987699</v>
      </c>
      <c r="N122" s="120">
        <v>5.0761000000000003</v>
      </c>
      <c r="O122" s="122">
        <v>5.7093999999999996</v>
      </c>
      <c r="P122" s="85"/>
      <c r="Q122" s="85"/>
      <c r="R122" s="85"/>
      <c r="S122" s="85"/>
      <c r="T122" s="85"/>
    </row>
    <row r="123" spans="1:20" ht="18.95" customHeight="1" x14ac:dyDescent="0.25">
      <c r="A123" s="85"/>
      <c r="B123" s="119">
        <v>36306</v>
      </c>
      <c r="C123" s="120">
        <v>2.60908971746314</v>
      </c>
      <c r="D123" s="120">
        <v>2.7854419499618799</v>
      </c>
      <c r="E123" s="120">
        <v>3.0070494360210098</v>
      </c>
      <c r="F123" s="120">
        <v>3.2079272496838001</v>
      </c>
      <c r="G123" s="120">
        <v>3.3591638135572</v>
      </c>
      <c r="H123" s="120">
        <v>3.62740288740049</v>
      </c>
      <c r="I123" s="120">
        <v>3.8229393781382601</v>
      </c>
      <c r="J123" s="120">
        <v>4.0415153803821999</v>
      </c>
      <c r="K123" s="120">
        <v>4.19374541700937</v>
      </c>
      <c r="L123" s="120">
        <v>4.27018382745573</v>
      </c>
      <c r="M123" s="120">
        <v>4.6570652741987697</v>
      </c>
      <c r="N123" s="120">
        <v>5.0685000000000002</v>
      </c>
      <c r="O123" s="122">
        <v>5.6959</v>
      </c>
      <c r="P123" s="85"/>
      <c r="Q123" s="85"/>
      <c r="R123" s="85"/>
      <c r="S123" s="85"/>
      <c r="T123" s="85"/>
    </row>
    <row r="124" spans="1:20" ht="18.95" customHeight="1" x14ac:dyDescent="0.25">
      <c r="A124" s="85"/>
      <c r="B124" s="119">
        <v>36307</v>
      </c>
      <c r="C124" s="120">
        <v>2.6260897174631399</v>
      </c>
      <c r="D124" s="120">
        <v>2.8153419499618799</v>
      </c>
      <c r="E124" s="120">
        <v>3.04394943602101</v>
      </c>
      <c r="F124" s="120">
        <v>3.2459272496837999</v>
      </c>
      <c r="G124" s="120">
        <v>3.3974138135572001</v>
      </c>
      <c r="H124" s="120">
        <v>3.6762028874004899</v>
      </c>
      <c r="I124" s="120">
        <v>3.8756393781382599</v>
      </c>
      <c r="J124" s="120">
        <v>4.1001153803822001</v>
      </c>
      <c r="K124" s="120">
        <v>4.2557454170093703</v>
      </c>
      <c r="L124" s="120">
        <v>4.33343382745573</v>
      </c>
      <c r="M124" s="120">
        <v>4.7196152741987696</v>
      </c>
      <c r="N124" s="120">
        <v>5.1311</v>
      </c>
      <c r="O124" s="122">
        <v>5.7595999999999998</v>
      </c>
      <c r="P124" s="85"/>
      <c r="Q124" s="85"/>
      <c r="R124" s="85"/>
      <c r="S124" s="85"/>
      <c r="T124" s="85"/>
    </row>
    <row r="125" spans="1:20" ht="18.95" customHeight="1" x14ac:dyDescent="0.25">
      <c r="A125" s="85"/>
      <c r="B125" s="119">
        <v>36308</v>
      </c>
      <c r="C125" s="120">
        <v>2.64508971746314</v>
      </c>
      <c r="D125" s="120">
        <v>2.8452919499618798</v>
      </c>
      <c r="E125" s="120">
        <v>3.0767994360210098</v>
      </c>
      <c r="F125" s="120">
        <v>3.2787272496837998</v>
      </c>
      <c r="G125" s="120">
        <v>3.4283638135571999</v>
      </c>
      <c r="H125" s="120">
        <v>3.7136028874004898</v>
      </c>
      <c r="I125" s="120">
        <v>3.9162393781382598</v>
      </c>
      <c r="J125" s="120">
        <v>4.1407653803822004</v>
      </c>
      <c r="K125" s="120">
        <v>4.2963454170093698</v>
      </c>
      <c r="L125" s="120">
        <v>4.37108382745574</v>
      </c>
      <c r="M125" s="120">
        <v>4.7573652741987704</v>
      </c>
      <c r="N125" s="120">
        <v>5.1702000000000004</v>
      </c>
      <c r="O125" s="122">
        <v>5.7915000000000001</v>
      </c>
      <c r="P125" s="85"/>
      <c r="Q125" s="85"/>
      <c r="R125" s="85"/>
      <c r="S125" s="85"/>
      <c r="T125" s="85"/>
    </row>
    <row r="126" spans="1:20" ht="18.95" customHeight="1" x14ac:dyDescent="0.25">
      <c r="A126" s="85"/>
      <c r="B126" s="119">
        <v>36311</v>
      </c>
      <c r="C126" s="120">
        <v>2.6460897174631399</v>
      </c>
      <c r="D126" s="120">
        <v>2.86524194996188</v>
      </c>
      <c r="E126" s="120">
        <v>3.0956994360210102</v>
      </c>
      <c r="F126" s="120">
        <v>3.3009272496838</v>
      </c>
      <c r="G126" s="120">
        <v>3.4506138135572</v>
      </c>
      <c r="H126" s="120">
        <v>3.7260028874004898</v>
      </c>
      <c r="I126" s="120">
        <v>3.9275393781382602</v>
      </c>
      <c r="J126" s="120">
        <v>4.1521153803821997</v>
      </c>
      <c r="K126" s="120">
        <v>4.3089454170093697</v>
      </c>
      <c r="L126" s="120">
        <v>4.3829338274557399</v>
      </c>
      <c r="M126" s="120">
        <v>4.7683152741987698</v>
      </c>
      <c r="N126" s="120">
        <v>5.1811999999999996</v>
      </c>
      <c r="O126" s="122">
        <v>5.7996999999999996</v>
      </c>
      <c r="P126" s="85"/>
      <c r="Q126" s="85"/>
      <c r="R126" s="85"/>
      <c r="S126" s="85"/>
      <c r="T126" s="85"/>
    </row>
    <row r="127" spans="1:20" ht="18.95" customHeight="1" x14ac:dyDescent="0.25">
      <c r="A127" s="85"/>
      <c r="B127" s="119">
        <v>36312</v>
      </c>
      <c r="C127" s="120">
        <v>2.71808971746314</v>
      </c>
      <c r="D127" s="120">
        <v>2.9574919499618799</v>
      </c>
      <c r="E127" s="120">
        <v>3.2060494360210101</v>
      </c>
      <c r="F127" s="120">
        <v>3.4173772496838</v>
      </c>
      <c r="G127" s="120">
        <v>3.5631138135571998</v>
      </c>
      <c r="H127" s="120">
        <v>3.8392528874004901</v>
      </c>
      <c r="I127" s="120">
        <v>4.0381393781382604</v>
      </c>
      <c r="J127" s="120">
        <v>4.2518653803822</v>
      </c>
      <c r="K127" s="120">
        <v>4.4067954170093699</v>
      </c>
      <c r="L127" s="120">
        <v>4.4752838274557298</v>
      </c>
      <c r="M127" s="120">
        <v>4.8605152741987698</v>
      </c>
      <c r="N127" s="120">
        <v>5.2698999999999998</v>
      </c>
      <c r="O127" s="122">
        <v>5.8853</v>
      </c>
      <c r="P127" s="85"/>
      <c r="Q127" s="85"/>
      <c r="R127" s="85"/>
      <c r="S127" s="85"/>
      <c r="T127" s="85"/>
    </row>
    <row r="128" spans="1:20" ht="18.95" customHeight="1" x14ac:dyDescent="0.25">
      <c r="A128" s="85"/>
      <c r="B128" s="119">
        <v>36313</v>
      </c>
      <c r="C128" s="120">
        <v>2.7520897174631398</v>
      </c>
      <c r="D128" s="120">
        <v>3.0005919499618798</v>
      </c>
      <c r="E128" s="120">
        <v>3.25984943602101</v>
      </c>
      <c r="F128" s="120">
        <v>3.4681772496838001</v>
      </c>
      <c r="G128" s="120">
        <v>3.6155138135571998</v>
      </c>
      <c r="H128" s="120">
        <v>3.89950288740049</v>
      </c>
      <c r="I128" s="120">
        <v>4.0936393781382598</v>
      </c>
      <c r="J128" s="120">
        <v>4.3091153803821998</v>
      </c>
      <c r="K128" s="120">
        <v>4.4583954170093696</v>
      </c>
      <c r="L128" s="120">
        <v>4.5188338274557296</v>
      </c>
      <c r="M128" s="120">
        <v>4.9020152741987699</v>
      </c>
      <c r="N128" s="120">
        <v>5.3135000000000003</v>
      </c>
      <c r="O128" s="122">
        <v>5.9183000000000003</v>
      </c>
      <c r="P128" s="85"/>
      <c r="Q128" s="85"/>
      <c r="R128" s="85"/>
      <c r="S128" s="85"/>
      <c r="T128" s="85"/>
    </row>
    <row r="129" spans="1:20" ht="18.95" customHeight="1" x14ac:dyDescent="0.25">
      <c r="A129" s="85"/>
      <c r="B129" s="119">
        <v>36314</v>
      </c>
      <c r="C129" s="120">
        <v>2.7280897174631402</v>
      </c>
      <c r="D129" s="120">
        <v>2.9646419499618801</v>
      </c>
      <c r="E129" s="120">
        <v>3.2289994360210099</v>
      </c>
      <c r="F129" s="120">
        <v>3.4388272496838002</v>
      </c>
      <c r="G129" s="120">
        <v>3.5847638135572</v>
      </c>
      <c r="H129" s="120">
        <v>3.8659028874004902</v>
      </c>
      <c r="I129" s="120">
        <v>4.0724393781382604</v>
      </c>
      <c r="J129" s="120">
        <v>4.2824653803821997</v>
      </c>
      <c r="K129" s="120">
        <v>4.43079541700937</v>
      </c>
      <c r="L129" s="120">
        <v>4.4898338274557297</v>
      </c>
      <c r="M129" s="120">
        <v>4.8713152741987704</v>
      </c>
      <c r="N129" s="120">
        <v>5.2847</v>
      </c>
      <c r="O129" s="122">
        <v>5.89</v>
      </c>
      <c r="P129" s="85"/>
      <c r="Q129" s="85"/>
      <c r="R129" s="85"/>
      <c r="S129" s="85"/>
      <c r="T129" s="85"/>
    </row>
    <row r="130" spans="1:20" ht="18.95" customHeight="1" x14ac:dyDescent="0.25">
      <c r="A130" s="85"/>
      <c r="B130" s="119">
        <v>36315</v>
      </c>
      <c r="C130" s="120">
        <v>2.7470897174631399</v>
      </c>
      <c r="D130" s="120">
        <v>3.00699194996188</v>
      </c>
      <c r="E130" s="120">
        <v>3.2685494360210101</v>
      </c>
      <c r="F130" s="120">
        <v>3.4837772496838002</v>
      </c>
      <c r="G130" s="120">
        <v>3.6327138135572001</v>
      </c>
      <c r="H130" s="120">
        <v>3.9146528874004898</v>
      </c>
      <c r="I130" s="120">
        <v>4.1138893781382597</v>
      </c>
      <c r="J130" s="120">
        <v>4.3286153803821996</v>
      </c>
      <c r="K130" s="120">
        <v>4.4805454170093704</v>
      </c>
      <c r="L130" s="120">
        <v>4.5356338274557402</v>
      </c>
      <c r="M130" s="120">
        <v>4.9169152741987698</v>
      </c>
      <c r="N130" s="120">
        <v>5.3254000000000001</v>
      </c>
      <c r="O130" s="122">
        <v>5.9263000000000003</v>
      </c>
      <c r="P130" s="85"/>
      <c r="Q130" s="85"/>
      <c r="R130" s="85"/>
      <c r="S130" s="85"/>
      <c r="T130" s="85"/>
    </row>
    <row r="131" spans="1:20" ht="18.95" customHeight="1" x14ac:dyDescent="0.25">
      <c r="A131" s="85"/>
      <c r="B131" s="119">
        <v>36318</v>
      </c>
      <c r="C131" s="120">
        <v>2.7330897174631401</v>
      </c>
      <c r="D131" s="120">
        <v>2.9847419499618799</v>
      </c>
      <c r="E131" s="120">
        <v>3.2412494360210098</v>
      </c>
      <c r="F131" s="120">
        <v>3.4602772496837999</v>
      </c>
      <c r="G131" s="120">
        <v>3.6165138135572001</v>
      </c>
      <c r="H131" s="120">
        <v>3.88370288740049</v>
      </c>
      <c r="I131" s="120">
        <v>4.0793893781382602</v>
      </c>
      <c r="J131" s="120">
        <v>4.2945153803822</v>
      </c>
      <c r="K131" s="120">
        <v>4.4405954170093702</v>
      </c>
      <c r="L131" s="120">
        <v>4.4879838274557402</v>
      </c>
      <c r="M131" s="120">
        <v>4.8736652741987703</v>
      </c>
      <c r="N131" s="120">
        <v>5.2858999999999998</v>
      </c>
      <c r="O131" s="122">
        <v>5.8901000000000003</v>
      </c>
      <c r="P131" s="85"/>
      <c r="Q131" s="85"/>
      <c r="R131" s="85"/>
      <c r="S131" s="85"/>
      <c r="T131" s="85"/>
    </row>
    <row r="132" spans="1:20" ht="18.95" customHeight="1" x14ac:dyDescent="0.25">
      <c r="A132" s="85"/>
      <c r="B132" s="119">
        <v>36319</v>
      </c>
      <c r="C132" s="120">
        <v>2.71808971746314</v>
      </c>
      <c r="D132" s="120">
        <v>2.9607419499618799</v>
      </c>
      <c r="E132" s="120">
        <v>3.21734943602101</v>
      </c>
      <c r="F132" s="120">
        <v>3.4380772496838001</v>
      </c>
      <c r="G132" s="120">
        <v>3.5989138135571999</v>
      </c>
      <c r="H132" s="120">
        <v>3.8750528874004901</v>
      </c>
      <c r="I132" s="120">
        <v>4.0761893781382597</v>
      </c>
      <c r="J132" s="120">
        <v>4.2932653803822003</v>
      </c>
      <c r="K132" s="120">
        <v>4.4454954170093703</v>
      </c>
      <c r="L132" s="120">
        <v>4.49148382745574</v>
      </c>
      <c r="M132" s="120">
        <v>4.8784652741987697</v>
      </c>
      <c r="N132" s="120">
        <v>5.2892999999999999</v>
      </c>
      <c r="O132" s="122">
        <v>5.8879000000000001</v>
      </c>
      <c r="P132" s="85"/>
      <c r="Q132" s="85"/>
      <c r="R132" s="85"/>
      <c r="S132" s="85"/>
      <c r="T132" s="85"/>
    </row>
    <row r="133" spans="1:20" ht="18.95" customHeight="1" x14ac:dyDescent="0.25">
      <c r="A133" s="85"/>
      <c r="B133" s="119">
        <v>36320</v>
      </c>
      <c r="C133" s="120">
        <v>2.72208971746314</v>
      </c>
      <c r="D133" s="120">
        <v>2.9765919499618798</v>
      </c>
      <c r="E133" s="120">
        <v>3.2393494360210102</v>
      </c>
      <c r="F133" s="120">
        <v>3.4655272496838001</v>
      </c>
      <c r="G133" s="120">
        <v>3.6238638135571999</v>
      </c>
      <c r="H133" s="120">
        <v>3.8955528874004899</v>
      </c>
      <c r="I133" s="120">
        <v>4.1010893781382602</v>
      </c>
      <c r="J133" s="120">
        <v>4.3170653803821999</v>
      </c>
      <c r="K133" s="120">
        <v>4.4704454170093699</v>
      </c>
      <c r="L133" s="120">
        <v>4.51143382745573</v>
      </c>
      <c r="M133" s="120">
        <v>4.9099152741987799</v>
      </c>
      <c r="N133" s="120">
        <v>5.3335999999999997</v>
      </c>
      <c r="O133" s="122">
        <v>5.9410999999999996</v>
      </c>
      <c r="P133" s="85"/>
      <c r="Q133" s="85"/>
      <c r="R133" s="85"/>
      <c r="S133" s="85"/>
      <c r="T133" s="85"/>
    </row>
    <row r="134" spans="1:20" ht="18.95" customHeight="1" x14ac:dyDescent="0.25">
      <c r="A134" s="85"/>
      <c r="B134" s="119">
        <v>36321</v>
      </c>
      <c r="C134" s="120">
        <v>2.78208971746314</v>
      </c>
      <c r="D134" s="120">
        <v>3.0731919499618798</v>
      </c>
      <c r="E134" s="120">
        <v>3.3595994360210102</v>
      </c>
      <c r="F134" s="120">
        <v>3.6030772496838002</v>
      </c>
      <c r="G134" s="120">
        <v>3.7610638135571999</v>
      </c>
      <c r="H134" s="120">
        <v>4.02335288740049</v>
      </c>
      <c r="I134" s="120">
        <v>4.2291393781382602</v>
      </c>
      <c r="J134" s="120">
        <v>4.4441653803822003</v>
      </c>
      <c r="K134" s="120">
        <v>4.5929454170093704</v>
      </c>
      <c r="L134" s="120">
        <v>4.62983382745574</v>
      </c>
      <c r="M134" s="120">
        <v>5.0208152741987702</v>
      </c>
      <c r="N134" s="120">
        <v>5.4420000000000002</v>
      </c>
      <c r="O134" s="122">
        <v>6.0465</v>
      </c>
      <c r="P134" s="85"/>
      <c r="Q134" s="85"/>
      <c r="R134" s="85"/>
      <c r="S134" s="85"/>
      <c r="T134" s="85"/>
    </row>
    <row r="135" spans="1:20" ht="18.95" customHeight="1" x14ac:dyDescent="0.25">
      <c r="A135" s="85"/>
      <c r="B135" s="119">
        <v>36322</v>
      </c>
      <c r="C135" s="120">
        <v>2.77808971746314</v>
      </c>
      <c r="D135" s="120">
        <v>3.0751419499618802</v>
      </c>
      <c r="E135" s="120">
        <v>3.3513494360210099</v>
      </c>
      <c r="F135" s="120">
        <v>3.6004272496838001</v>
      </c>
      <c r="G135" s="120">
        <v>3.7662138135571999</v>
      </c>
      <c r="H135" s="120">
        <v>4.0259528874004902</v>
      </c>
      <c r="I135" s="120">
        <v>4.2185393781382601</v>
      </c>
      <c r="J135" s="120">
        <v>4.4258653803822003</v>
      </c>
      <c r="K135" s="120">
        <v>4.5731954170093703</v>
      </c>
      <c r="L135" s="120">
        <v>4.6069338274557401</v>
      </c>
      <c r="M135" s="120">
        <v>5.0026152741987699</v>
      </c>
      <c r="N135" s="120">
        <v>5.4249000000000001</v>
      </c>
      <c r="O135" s="122">
        <v>6.0298999999999996</v>
      </c>
      <c r="P135" s="85"/>
      <c r="Q135" s="85"/>
      <c r="R135" s="85"/>
      <c r="S135" s="85"/>
      <c r="T135" s="85"/>
    </row>
    <row r="136" spans="1:20" ht="18.95" customHeight="1" x14ac:dyDescent="0.25">
      <c r="A136" s="85"/>
      <c r="B136" s="119">
        <v>36325</v>
      </c>
      <c r="C136" s="120">
        <v>2.7720897174631398</v>
      </c>
      <c r="D136" s="120">
        <v>3.08514194996188</v>
      </c>
      <c r="E136" s="120">
        <v>3.3644994360210099</v>
      </c>
      <c r="F136" s="120">
        <v>3.6028272496837999</v>
      </c>
      <c r="G136" s="120">
        <v>3.7703138135572001</v>
      </c>
      <c r="H136" s="120">
        <v>4.0210028874004902</v>
      </c>
      <c r="I136" s="120">
        <v>4.2104393781382603</v>
      </c>
      <c r="J136" s="120">
        <v>4.4123653803821998</v>
      </c>
      <c r="K136" s="120">
        <v>4.5549454170093702</v>
      </c>
      <c r="L136" s="120">
        <v>4.5831338274557396</v>
      </c>
      <c r="M136" s="120">
        <v>4.9840152741987698</v>
      </c>
      <c r="N136" s="120">
        <v>5.4112999999999998</v>
      </c>
      <c r="O136" s="122">
        <v>6.0129999999999999</v>
      </c>
      <c r="P136" s="85"/>
      <c r="Q136" s="85"/>
      <c r="R136" s="85"/>
      <c r="S136" s="85"/>
      <c r="T136" s="85"/>
    </row>
    <row r="137" spans="1:20" ht="18.95" customHeight="1" x14ac:dyDescent="0.25">
      <c r="A137" s="85"/>
      <c r="B137" s="119">
        <v>36326</v>
      </c>
      <c r="C137" s="120">
        <v>2.7710897174631399</v>
      </c>
      <c r="D137" s="120">
        <v>3.0800919499618802</v>
      </c>
      <c r="E137" s="120">
        <v>3.35644943602101</v>
      </c>
      <c r="F137" s="120">
        <v>3.5933772496838001</v>
      </c>
      <c r="G137" s="120">
        <v>3.7581638135572</v>
      </c>
      <c r="H137" s="120">
        <v>3.9991028874004901</v>
      </c>
      <c r="I137" s="120">
        <v>4.1823893781382599</v>
      </c>
      <c r="J137" s="120">
        <v>4.3779653803822001</v>
      </c>
      <c r="K137" s="120">
        <v>4.5157954170093699</v>
      </c>
      <c r="L137" s="120">
        <v>4.53988382745574</v>
      </c>
      <c r="M137" s="120">
        <v>4.9395652741987703</v>
      </c>
      <c r="N137" s="120">
        <v>5.3624000000000001</v>
      </c>
      <c r="O137" s="122">
        <v>5.96</v>
      </c>
      <c r="P137" s="85"/>
      <c r="Q137" s="85"/>
      <c r="R137" s="85"/>
      <c r="S137" s="85"/>
      <c r="T137" s="85"/>
    </row>
    <row r="138" spans="1:20" ht="18.95" customHeight="1" x14ac:dyDescent="0.25">
      <c r="A138" s="85"/>
      <c r="B138" s="119">
        <v>36327</v>
      </c>
      <c r="C138" s="120">
        <v>2.76208971746314</v>
      </c>
      <c r="D138" s="120">
        <v>3.06799194996188</v>
      </c>
      <c r="E138" s="120">
        <v>3.3465994360210098</v>
      </c>
      <c r="F138" s="120">
        <v>3.5775272496838002</v>
      </c>
      <c r="G138" s="120">
        <v>3.7398638135572</v>
      </c>
      <c r="H138" s="120">
        <v>3.97725288740049</v>
      </c>
      <c r="I138" s="120">
        <v>4.1532393781382604</v>
      </c>
      <c r="J138" s="120">
        <v>4.3450653803822004</v>
      </c>
      <c r="K138" s="120">
        <v>4.4772454170093701</v>
      </c>
      <c r="L138" s="120">
        <v>4.5019838274557298</v>
      </c>
      <c r="M138" s="120">
        <v>4.8964652741987704</v>
      </c>
      <c r="N138" s="120">
        <v>5.3189000000000002</v>
      </c>
      <c r="O138" s="122">
        <v>5.9032999999999998</v>
      </c>
      <c r="P138" s="85"/>
      <c r="Q138" s="85"/>
      <c r="R138" s="85"/>
      <c r="S138" s="85"/>
      <c r="T138" s="85"/>
    </row>
    <row r="139" spans="1:20" ht="18.95" customHeight="1" x14ac:dyDescent="0.25">
      <c r="A139" s="85"/>
      <c r="B139" s="119">
        <v>36328</v>
      </c>
      <c r="C139" s="120">
        <v>2.7480897174631398</v>
      </c>
      <c r="D139" s="120">
        <v>3.0575919499618802</v>
      </c>
      <c r="E139" s="120">
        <v>3.3329494360210101</v>
      </c>
      <c r="F139" s="120">
        <v>3.5606772496837999</v>
      </c>
      <c r="G139" s="120">
        <v>3.7155638135571998</v>
      </c>
      <c r="H139" s="120">
        <v>3.9508528874004898</v>
      </c>
      <c r="I139" s="120">
        <v>4.1282893781382599</v>
      </c>
      <c r="J139" s="120">
        <v>4.3145653803822004</v>
      </c>
      <c r="K139" s="120">
        <v>4.4380954170093698</v>
      </c>
      <c r="L139" s="120">
        <v>4.46368382745574</v>
      </c>
      <c r="M139" s="120">
        <v>4.8535152741987799</v>
      </c>
      <c r="N139" s="120">
        <v>5.2691999999999997</v>
      </c>
      <c r="O139" s="122">
        <v>5.8455000000000004</v>
      </c>
      <c r="P139" s="85"/>
      <c r="Q139" s="85"/>
      <c r="R139" s="85"/>
      <c r="S139" s="85"/>
      <c r="T139" s="85"/>
    </row>
    <row r="140" spans="1:20" ht="18.95" customHeight="1" x14ac:dyDescent="0.25">
      <c r="A140" s="85"/>
      <c r="B140" s="119">
        <v>36329</v>
      </c>
      <c r="C140" s="120">
        <v>2.7370897174631401</v>
      </c>
      <c r="D140" s="120">
        <v>3.03444194996188</v>
      </c>
      <c r="E140" s="120">
        <v>3.31909943602101</v>
      </c>
      <c r="F140" s="120">
        <v>3.5454272496838</v>
      </c>
      <c r="G140" s="120">
        <v>3.7053638135572</v>
      </c>
      <c r="H140" s="120">
        <v>3.9436028874004898</v>
      </c>
      <c r="I140" s="120">
        <v>4.1196893781382604</v>
      </c>
      <c r="J140" s="120">
        <v>4.3155153803822</v>
      </c>
      <c r="K140" s="120">
        <v>4.4422454170093699</v>
      </c>
      <c r="L140" s="120">
        <v>4.4676338274557299</v>
      </c>
      <c r="M140" s="120">
        <v>4.8513652741987698</v>
      </c>
      <c r="N140" s="120">
        <v>5.2630999999999997</v>
      </c>
      <c r="O140" s="122">
        <v>5.8308</v>
      </c>
      <c r="P140" s="85"/>
      <c r="Q140" s="85"/>
      <c r="R140" s="85"/>
      <c r="S140" s="85"/>
      <c r="T140" s="85"/>
    </row>
    <row r="141" spans="1:20" ht="18.95" customHeight="1" x14ac:dyDescent="0.25">
      <c r="A141" s="85"/>
      <c r="B141" s="119">
        <v>36332</v>
      </c>
      <c r="C141" s="120">
        <v>2.7850897174631402</v>
      </c>
      <c r="D141" s="120">
        <v>3.1071919499618801</v>
      </c>
      <c r="E141" s="120">
        <v>3.3986994360210101</v>
      </c>
      <c r="F141" s="120">
        <v>3.6277772496837999</v>
      </c>
      <c r="G141" s="120">
        <v>3.7899638135572</v>
      </c>
      <c r="H141" s="120">
        <v>4.0262528874004904</v>
      </c>
      <c r="I141" s="120">
        <v>4.2085393781382603</v>
      </c>
      <c r="J141" s="120">
        <v>4.4123653803821998</v>
      </c>
      <c r="K141" s="120">
        <v>4.5410954170093696</v>
      </c>
      <c r="L141" s="120">
        <v>4.5612838274557399</v>
      </c>
      <c r="M141" s="120">
        <v>4.9387652741987704</v>
      </c>
      <c r="N141" s="120">
        <v>5.3498000000000001</v>
      </c>
      <c r="O141" s="122">
        <v>5.9244000000000003</v>
      </c>
      <c r="P141" s="85"/>
      <c r="Q141" s="85"/>
      <c r="R141" s="85"/>
      <c r="S141" s="85"/>
      <c r="T141" s="85"/>
    </row>
    <row r="142" spans="1:20" ht="18.95" customHeight="1" x14ac:dyDescent="0.25">
      <c r="A142" s="85"/>
      <c r="B142" s="119">
        <v>36333</v>
      </c>
      <c r="C142" s="120">
        <v>2.80708971746314</v>
      </c>
      <c r="D142" s="120">
        <v>3.1519419499618802</v>
      </c>
      <c r="E142" s="120">
        <v>3.45649943602101</v>
      </c>
      <c r="F142" s="120">
        <v>3.6920772496838001</v>
      </c>
      <c r="G142" s="120">
        <v>3.8541138135572002</v>
      </c>
      <c r="H142" s="120">
        <v>4.0908528874004899</v>
      </c>
      <c r="I142" s="120">
        <v>4.2723393781382599</v>
      </c>
      <c r="J142" s="120">
        <v>4.4736653803822</v>
      </c>
      <c r="K142" s="120">
        <v>4.5989954170093696</v>
      </c>
      <c r="L142" s="120">
        <v>4.6180838274557301</v>
      </c>
      <c r="M142" s="120">
        <v>4.9939652741987697</v>
      </c>
      <c r="N142" s="120">
        <v>5.4038000000000004</v>
      </c>
      <c r="O142" s="122">
        <v>5.9814999999999996</v>
      </c>
      <c r="P142" s="85"/>
      <c r="Q142" s="85"/>
      <c r="R142" s="85"/>
      <c r="S142" s="85"/>
      <c r="T142" s="85"/>
    </row>
    <row r="143" spans="1:20" ht="18.95" customHeight="1" x14ac:dyDescent="0.25">
      <c r="A143" s="85"/>
      <c r="B143" s="119">
        <v>36334</v>
      </c>
      <c r="C143" s="120">
        <v>2.8330897174631402</v>
      </c>
      <c r="D143" s="120">
        <v>3.21164194996188</v>
      </c>
      <c r="E143" s="120">
        <v>3.5370494360210101</v>
      </c>
      <c r="F143" s="120">
        <v>3.7837272496838001</v>
      </c>
      <c r="G143" s="120">
        <v>3.9437138135572001</v>
      </c>
      <c r="H143" s="120">
        <v>4.18150288740049</v>
      </c>
      <c r="I143" s="120">
        <v>4.3628893781382603</v>
      </c>
      <c r="J143" s="120">
        <v>4.5516653803822003</v>
      </c>
      <c r="K143" s="120">
        <v>4.6742454170093701</v>
      </c>
      <c r="L143" s="120">
        <v>4.6978838274557297</v>
      </c>
      <c r="M143" s="120">
        <v>5.0616152741987701</v>
      </c>
      <c r="N143" s="120">
        <v>5.4610000000000003</v>
      </c>
      <c r="O143" s="122">
        <v>6.0247999999999999</v>
      </c>
      <c r="P143" s="85"/>
      <c r="Q143" s="85"/>
      <c r="R143" s="85"/>
      <c r="S143" s="85"/>
      <c r="T143" s="85"/>
    </row>
    <row r="144" spans="1:20" ht="18.95" customHeight="1" x14ac:dyDescent="0.25">
      <c r="A144" s="85"/>
      <c r="B144" s="119">
        <v>36335</v>
      </c>
      <c r="C144" s="120">
        <v>2.8530897174631402</v>
      </c>
      <c r="D144" s="120">
        <v>3.2808919499618798</v>
      </c>
      <c r="E144" s="120">
        <v>3.63119943602101</v>
      </c>
      <c r="F144" s="120">
        <v>3.8913772496838002</v>
      </c>
      <c r="G144" s="120">
        <v>4.0531138135572</v>
      </c>
      <c r="H144" s="120">
        <v>4.2863528874004899</v>
      </c>
      <c r="I144" s="120">
        <v>4.4810393781382603</v>
      </c>
      <c r="J144" s="120">
        <v>4.6864653803821996</v>
      </c>
      <c r="K144" s="120">
        <v>4.8051954170093696</v>
      </c>
      <c r="L144" s="120">
        <v>4.82773382745573</v>
      </c>
      <c r="M144" s="120">
        <v>5.19506527419877</v>
      </c>
      <c r="N144" s="120">
        <v>5.5994999999999999</v>
      </c>
      <c r="O144" s="122">
        <v>6.1752000000000002</v>
      </c>
      <c r="P144" s="85"/>
      <c r="Q144" s="85"/>
      <c r="R144" s="85"/>
      <c r="S144" s="85"/>
      <c r="T144" s="85"/>
    </row>
    <row r="145" spans="1:20" ht="18.95" customHeight="1" x14ac:dyDescent="0.25">
      <c r="A145" s="85"/>
      <c r="B145" s="119">
        <v>36336</v>
      </c>
      <c r="C145" s="120">
        <v>2.84308971746314</v>
      </c>
      <c r="D145" s="120">
        <v>3.26424194996188</v>
      </c>
      <c r="E145" s="120">
        <v>3.6047994360210098</v>
      </c>
      <c r="F145" s="120">
        <v>3.8613772496837999</v>
      </c>
      <c r="G145" s="120">
        <v>4.0220138135571997</v>
      </c>
      <c r="H145" s="120">
        <v>4.2504528874004901</v>
      </c>
      <c r="I145" s="120">
        <v>4.4345393781382603</v>
      </c>
      <c r="J145" s="120">
        <v>4.6268653803822</v>
      </c>
      <c r="K145" s="120">
        <v>4.7423454170093704</v>
      </c>
      <c r="L145" s="120">
        <v>4.76903382745573</v>
      </c>
      <c r="M145" s="120">
        <v>5.1313152741987702</v>
      </c>
      <c r="N145" s="120">
        <v>5.5303000000000004</v>
      </c>
      <c r="O145" s="122">
        <v>6.0860000000000003</v>
      </c>
      <c r="P145" s="85"/>
      <c r="Q145" s="85"/>
      <c r="R145" s="85"/>
      <c r="S145" s="85"/>
      <c r="T145" s="85"/>
    </row>
    <row r="146" spans="1:20" ht="18.95" customHeight="1" x14ac:dyDescent="0.25">
      <c r="A146" s="85"/>
      <c r="B146" s="119">
        <v>36339</v>
      </c>
      <c r="C146" s="120">
        <v>2.8400897174631399</v>
      </c>
      <c r="D146" s="120">
        <v>3.2789419499618799</v>
      </c>
      <c r="E146" s="120">
        <v>3.6314494360210099</v>
      </c>
      <c r="F146" s="120">
        <v>3.8867772496837998</v>
      </c>
      <c r="G146" s="120">
        <v>4.0528638135571997</v>
      </c>
      <c r="H146" s="120">
        <v>4.2872028874004897</v>
      </c>
      <c r="I146" s="120">
        <v>4.4546393781382596</v>
      </c>
      <c r="J146" s="120">
        <v>4.6427653803822002</v>
      </c>
      <c r="K146" s="120">
        <v>4.7568954170093702</v>
      </c>
      <c r="L146" s="120">
        <v>4.7820838274557298</v>
      </c>
      <c r="M146" s="120">
        <v>5.1381152741987703</v>
      </c>
      <c r="N146" s="120">
        <v>5.5282999999999998</v>
      </c>
      <c r="O146" s="122">
        <v>6.0782999999999996</v>
      </c>
      <c r="P146" s="85"/>
      <c r="Q146" s="85"/>
      <c r="R146" s="85"/>
      <c r="S146" s="85"/>
      <c r="T146" s="85"/>
    </row>
    <row r="147" spans="1:20" ht="18.95" customHeight="1" x14ac:dyDescent="0.25">
      <c r="A147" s="85"/>
      <c r="B147" s="119">
        <v>36340</v>
      </c>
      <c r="C147" s="120">
        <v>2.84708971746314</v>
      </c>
      <c r="D147" s="120">
        <v>3.26194194996188</v>
      </c>
      <c r="E147" s="120">
        <v>3.6124994360210101</v>
      </c>
      <c r="F147" s="120">
        <v>3.8631272496837998</v>
      </c>
      <c r="G147" s="120">
        <v>4.0288138135571998</v>
      </c>
      <c r="H147" s="120">
        <v>4.2590528874004896</v>
      </c>
      <c r="I147" s="120">
        <v>4.4286893781382597</v>
      </c>
      <c r="J147" s="120">
        <v>4.6153153803822002</v>
      </c>
      <c r="K147" s="120">
        <v>4.7301954170093703</v>
      </c>
      <c r="L147" s="120">
        <v>4.75568382745573</v>
      </c>
      <c r="M147" s="120">
        <v>5.1030152741987704</v>
      </c>
      <c r="N147" s="120">
        <v>5.4866999999999999</v>
      </c>
      <c r="O147" s="122">
        <v>6.0297000000000001</v>
      </c>
      <c r="P147" s="85"/>
      <c r="Q147" s="85"/>
      <c r="R147" s="85"/>
      <c r="S147" s="85"/>
      <c r="T147" s="85"/>
    </row>
    <row r="148" spans="1:20" ht="18.95" customHeight="1" x14ac:dyDescent="0.25">
      <c r="A148" s="85"/>
      <c r="B148" s="119">
        <v>36341</v>
      </c>
      <c r="C148" s="120">
        <v>2.8660897174631401</v>
      </c>
      <c r="D148" s="120">
        <v>3.2599419499618798</v>
      </c>
      <c r="E148" s="120">
        <v>3.6047494360210099</v>
      </c>
      <c r="F148" s="120">
        <v>3.8559272496838002</v>
      </c>
      <c r="G148" s="120">
        <v>4.0253138135572</v>
      </c>
      <c r="H148" s="120">
        <v>4.2600528874004899</v>
      </c>
      <c r="I148" s="120">
        <v>4.4320893781382598</v>
      </c>
      <c r="J148" s="120">
        <v>4.6212153803821998</v>
      </c>
      <c r="K148" s="120">
        <v>4.73069541700937</v>
      </c>
      <c r="L148" s="120">
        <v>4.75598382745574</v>
      </c>
      <c r="M148" s="120">
        <v>5.0996152741987704</v>
      </c>
      <c r="N148" s="120">
        <v>5.4835000000000003</v>
      </c>
      <c r="O148" s="122">
        <v>6.0255000000000001</v>
      </c>
      <c r="P148" s="85"/>
      <c r="Q148" s="85"/>
      <c r="R148" s="85"/>
      <c r="S148" s="85"/>
      <c r="T148" s="85"/>
    </row>
    <row r="149" spans="1:20" ht="18.95" customHeight="1" x14ac:dyDescent="0.25">
      <c r="A149" s="85"/>
      <c r="B149" s="119">
        <v>36342</v>
      </c>
      <c r="C149" s="120">
        <v>2.8660897174631401</v>
      </c>
      <c r="D149" s="120">
        <v>3.2491419499618801</v>
      </c>
      <c r="E149" s="120">
        <v>3.6051994360210098</v>
      </c>
      <c r="F149" s="120">
        <v>3.8722272496837999</v>
      </c>
      <c r="G149" s="120">
        <v>4.0454138135572002</v>
      </c>
      <c r="H149" s="120">
        <v>4.2955528874004898</v>
      </c>
      <c r="I149" s="120">
        <v>4.4750893781382599</v>
      </c>
      <c r="J149" s="120">
        <v>4.6706653803822</v>
      </c>
      <c r="K149" s="120">
        <v>4.78709541700937</v>
      </c>
      <c r="L149" s="120">
        <v>4.8143338274557399</v>
      </c>
      <c r="M149" s="120">
        <v>5.1509152741987698</v>
      </c>
      <c r="N149" s="120">
        <v>5.5262000000000002</v>
      </c>
      <c r="O149" s="122">
        <v>6.0629999999999997</v>
      </c>
      <c r="P149" s="85"/>
      <c r="Q149" s="85"/>
      <c r="R149" s="85"/>
      <c r="S149" s="85"/>
      <c r="T149" s="85"/>
    </row>
    <row r="150" spans="1:20" ht="18.95" customHeight="1" x14ac:dyDescent="0.25">
      <c r="A150" s="85"/>
      <c r="B150" s="119">
        <v>36343</v>
      </c>
      <c r="C150" s="120">
        <v>2.8660897174631401</v>
      </c>
      <c r="D150" s="120">
        <v>3.2388419499618801</v>
      </c>
      <c r="E150" s="120">
        <v>3.5998494360210098</v>
      </c>
      <c r="F150" s="120">
        <v>3.8610272496837998</v>
      </c>
      <c r="G150" s="120">
        <v>4.0399138135571997</v>
      </c>
      <c r="H150" s="120">
        <v>4.2956028874004897</v>
      </c>
      <c r="I150" s="120">
        <v>4.4847393781382596</v>
      </c>
      <c r="J150" s="120">
        <v>4.6898653803821997</v>
      </c>
      <c r="K150" s="120">
        <v>4.8068954170093701</v>
      </c>
      <c r="L150" s="120">
        <v>4.8327338274557299</v>
      </c>
      <c r="M150" s="120">
        <v>5.1712652741987704</v>
      </c>
      <c r="N150" s="120">
        <v>5.5551000000000004</v>
      </c>
      <c r="O150" s="122">
        <v>6.1018999999999997</v>
      </c>
      <c r="P150" s="85"/>
      <c r="Q150" s="85"/>
      <c r="R150" s="85"/>
      <c r="S150" s="85"/>
      <c r="T150" s="85"/>
    </row>
    <row r="151" spans="1:20" ht="18.95" customHeight="1" x14ac:dyDescent="0.25">
      <c r="A151" s="85"/>
      <c r="B151" s="119">
        <v>36346</v>
      </c>
      <c r="C151" s="120">
        <v>2.8690897174631398</v>
      </c>
      <c r="D151" s="120">
        <v>3.2327419499618801</v>
      </c>
      <c r="E151" s="120">
        <v>3.5939494360210098</v>
      </c>
      <c r="F151" s="120">
        <v>3.8583272496837999</v>
      </c>
      <c r="G151" s="120">
        <v>4.0411638135572003</v>
      </c>
      <c r="H151" s="120">
        <v>4.3028528874004897</v>
      </c>
      <c r="I151" s="120">
        <v>4.4992893781382604</v>
      </c>
      <c r="J151" s="120">
        <v>4.7092153803821999</v>
      </c>
      <c r="K151" s="120">
        <v>4.82904541700937</v>
      </c>
      <c r="L151" s="120">
        <v>4.8548338274557299</v>
      </c>
      <c r="M151" s="120">
        <v>5.1905652741987698</v>
      </c>
      <c r="N151" s="120">
        <v>5.5711000000000004</v>
      </c>
      <c r="O151" s="122">
        <v>6.1120999999999999</v>
      </c>
      <c r="P151" s="85"/>
      <c r="Q151" s="85"/>
      <c r="R151" s="85"/>
      <c r="S151" s="85"/>
      <c r="T151" s="85"/>
    </row>
    <row r="152" spans="1:20" ht="18.95" customHeight="1" x14ac:dyDescent="0.25">
      <c r="A152" s="85"/>
      <c r="B152" s="119">
        <v>36347</v>
      </c>
      <c r="C152" s="120">
        <v>2.8880897174631399</v>
      </c>
      <c r="D152" s="120">
        <v>3.2755919499618802</v>
      </c>
      <c r="E152" s="120">
        <v>3.6573994360210098</v>
      </c>
      <c r="F152" s="120">
        <v>3.9366772496837998</v>
      </c>
      <c r="G152" s="120">
        <v>4.1242138135572004</v>
      </c>
      <c r="H152" s="120">
        <v>4.3817528874004896</v>
      </c>
      <c r="I152" s="120">
        <v>4.5763893781382601</v>
      </c>
      <c r="J152" s="120">
        <v>4.7878653803822004</v>
      </c>
      <c r="K152" s="120">
        <v>4.9096454170093704</v>
      </c>
      <c r="L152" s="120">
        <v>4.9346338274557402</v>
      </c>
      <c r="M152" s="120">
        <v>5.26126527419878</v>
      </c>
      <c r="N152" s="120">
        <v>5.6333000000000002</v>
      </c>
      <c r="O152" s="122">
        <v>6.1662999999999997</v>
      </c>
      <c r="P152" s="85"/>
      <c r="Q152" s="85"/>
      <c r="R152" s="85"/>
      <c r="S152" s="85"/>
      <c r="T152" s="85"/>
    </row>
    <row r="153" spans="1:20" ht="18.95" customHeight="1" x14ac:dyDescent="0.25">
      <c r="A153" s="85"/>
      <c r="B153" s="119">
        <v>36348</v>
      </c>
      <c r="C153" s="120">
        <v>2.9080897174631399</v>
      </c>
      <c r="D153" s="120">
        <v>3.3062419499618798</v>
      </c>
      <c r="E153" s="120">
        <v>3.7160494360210099</v>
      </c>
      <c r="F153" s="120">
        <v>4.0146272496837998</v>
      </c>
      <c r="G153" s="120">
        <v>4.2035638135572002</v>
      </c>
      <c r="H153" s="120">
        <v>4.4589028874004901</v>
      </c>
      <c r="I153" s="120">
        <v>4.6528893781382603</v>
      </c>
      <c r="J153" s="120">
        <v>4.8636653803821996</v>
      </c>
      <c r="K153" s="120">
        <v>4.9834954170093697</v>
      </c>
      <c r="L153" s="120">
        <v>5.0060338274557301</v>
      </c>
      <c r="M153" s="120">
        <v>5.3184652741987799</v>
      </c>
      <c r="N153" s="120">
        <v>5.6721000000000004</v>
      </c>
      <c r="O153" s="122">
        <v>6.1844999999999999</v>
      </c>
      <c r="P153" s="85"/>
      <c r="Q153" s="85"/>
      <c r="R153" s="85"/>
      <c r="S153" s="85"/>
      <c r="T153" s="85"/>
    </row>
    <row r="154" spans="1:20" ht="18.95" customHeight="1" x14ac:dyDescent="0.25">
      <c r="A154" s="85"/>
      <c r="B154" s="119">
        <v>36349</v>
      </c>
      <c r="C154" s="120">
        <v>2.9100897174631402</v>
      </c>
      <c r="D154" s="120">
        <v>3.3550919499618801</v>
      </c>
      <c r="E154" s="120">
        <v>3.7733994360210099</v>
      </c>
      <c r="F154" s="120">
        <v>4.0768272496837996</v>
      </c>
      <c r="G154" s="120">
        <v>4.2638638135572</v>
      </c>
      <c r="H154" s="120">
        <v>4.4998528874004897</v>
      </c>
      <c r="I154" s="120">
        <v>4.6776393781382604</v>
      </c>
      <c r="J154" s="120">
        <v>4.8754153803821998</v>
      </c>
      <c r="K154" s="120">
        <v>4.9839454170093704</v>
      </c>
      <c r="L154" s="120">
        <v>5.0078338274557401</v>
      </c>
      <c r="M154" s="120">
        <v>5.3214152741987704</v>
      </c>
      <c r="N154" s="120">
        <v>5.6715</v>
      </c>
      <c r="O154" s="122">
        <v>6.1841999999999997</v>
      </c>
      <c r="P154" s="85"/>
      <c r="Q154" s="85"/>
      <c r="R154" s="85"/>
      <c r="S154" s="85"/>
      <c r="T154" s="85"/>
    </row>
    <row r="155" spans="1:20" ht="18.95" customHeight="1" x14ac:dyDescent="0.25">
      <c r="A155" s="85"/>
      <c r="B155" s="119">
        <v>36350</v>
      </c>
      <c r="C155" s="120">
        <v>2.90308971746314</v>
      </c>
      <c r="D155" s="120">
        <v>3.3361419499618798</v>
      </c>
      <c r="E155" s="120">
        <v>3.75714943602101</v>
      </c>
      <c r="F155" s="120">
        <v>4.0620272496838004</v>
      </c>
      <c r="G155" s="120">
        <v>4.2453638135571996</v>
      </c>
      <c r="H155" s="120">
        <v>4.4739528874004897</v>
      </c>
      <c r="I155" s="120">
        <v>4.6440393781382596</v>
      </c>
      <c r="J155" s="120">
        <v>4.8291153803822002</v>
      </c>
      <c r="K155" s="120">
        <v>4.9411454170093698</v>
      </c>
      <c r="L155" s="120">
        <v>4.9665338274557396</v>
      </c>
      <c r="M155" s="120">
        <v>5.27431527419877</v>
      </c>
      <c r="N155" s="120">
        <v>5.6261999999999999</v>
      </c>
      <c r="O155" s="122">
        <v>6.1378000000000004</v>
      </c>
      <c r="P155" s="85"/>
      <c r="Q155" s="85"/>
      <c r="R155" s="85"/>
      <c r="S155" s="85"/>
      <c r="T155" s="85"/>
    </row>
    <row r="156" spans="1:20" ht="18.95" customHeight="1" x14ac:dyDescent="0.25">
      <c r="A156" s="85"/>
      <c r="B156" s="119">
        <v>36353</v>
      </c>
      <c r="C156" s="120">
        <v>2.89908971746314</v>
      </c>
      <c r="D156" s="120">
        <v>3.35779194996188</v>
      </c>
      <c r="E156" s="120">
        <v>3.7624494360210101</v>
      </c>
      <c r="F156" s="120">
        <v>4.0539272496837997</v>
      </c>
      <c r="G156" s="120">
        <v>4.2301138135571996</v>
      </c>
      <c r="H156" s="120">
        <v>4.4491528874004898</v>
      </c>
      <c r="I156" s="120">
        <v>4.6200393781382596</v>
      </c>
      <c r="J156" s="120">
        <v>4.8093653803822001</v>
      </c>
      <c r="K156" s="120">
        <v>4.9199454170093704</v>
      </c>
      <c r="L156" s="120">
        <v>4.9448338274557297</v>
      </c>
      <c r="M156" s="120">
        <v>5.2505652741987801</v>
      </c>
      <c r="N156" s="120">
        <v>5.6024000000000003</v>
      </c>
      <c r="O156" s="122">
        <v>6.1043000000000003</v>
      </c>
      <c r="P156" s="85"/>
      <c r="Q156" s="85"/>
      <c r="R156" s="85"/>
      <c r="S156" s="85"/>
      <c r="T156" s="85"/>
    </row>
    <row r="157" spans="1:20" ht="18.95" customHeight="1" x14ac:dyDescent="0.25">
      <c r="A157" s="85"/>
      <c r="B157" s="119">
        <v>36354</v>
      </c>
      <c r="C157" s="120">
        <v>2.8580897174631401</v>
      </c>
      <c r="D157" s="120">
        <v>3.27169194996188</v>
      </c>
      <c r="E157" s="120">
        <v>3.6645994360210099</v>
      </c>
      <c r="F157" s="120">
        <v>3.9456772496838002</v>
      </c>
      <c r="G157" s="120">
        <v>4.1331138135572001</v>
      </c>
      <c r="H157" s="120">
        <v>4.35985288740049</v>
      </c>
      <c r="I157" s="120">
        <v>4.5336893781382601</v>
      </c>
      <c r="J157" s="120">
        <v>4.7234153803821997</v>
      </c>
      <c r="K157" s="120">
        <v>4.8322454170093696</v>
      </c>
      <c r="L157" s="120">
        <v>4.86203382745573</v>
      </c>
      <c r="M157" s="120">
        <v>5.1686652741987702</v>
      </c>
      <c r="N157" s="120">
        <v>5.5334000000000003</v>
      </c>
      <c r="O157" s="122">
        <v>6.0491999999999999</v>
      </c>
      <c r="P157" s="85"/>
      <c r="Q157" s="85"/>
      <c r="R157" s="85"/>
      <c r="S157" s="85"/>
      <c r="T157" s="85"/>
    </row>
    <row r="158" spans="1:20" ht="18.95" customHeight="1" x14ac:dyDescent="0.25">
      <c r="A158" s="85"/>
      <c r="B158" s="119">
        <v>36355</v>
      </c>
      <c r="C158" s="120">
        <v>2.8420897174631401</v>
      </c>
      <c r="D158" s="120">
        <v>3.25549194996188</v>
      </c>
      <c r="E158" s="120">
        <v>3.6582994360210099</v>
      </c>
      <c r="F158" s="120">
        <v>3.9487272496838002</v>
      </c>
      <c r="G158" s="120">
        <v>4.1449638135572</v>
      </c>
      <c r="H158" s="120">
        <v>4.3679028874004899</v>
      </c>
      <c r="I158" s="120">
        <v>4.5453393781382596</v>
      </c>
      <c r="J158" s="120">
        <v>4.7328153803822</v>
      </c>
      <c r="K158" s="120">
        <v>4.8413454170093697</v>
      </c>
      <c r="L158" s="120">
        <v>4.88563382745573</v>
      </c>
      <c r="M158" s="120">
        <v>5.18121527419878</v>
      </c>
      <c r="N158" s="120">
        <v>5.5396000000000001</v>
      </c>
      <c r="O158" s="122">
        <v>6.0479000000000003</v>
      </c>
      <c r="P158" s="85"/>
      <c r="Q158" s="85"/>
      <c r="R158" s="85"/>
      <c r="S158" s="85"/>
      <c r="T158" s="85"/>
    </row>
    <row r="159" spans="1:20" ht="18.95" customHeight="1" x14ac:dyDescent="0.25">
      <c r="A159" s="85"/>
      <c r="B159" s="119">
        <v>36356</v>
      </c>
      <c r="C159" s="120">
        <v>2.9390897174631401</v>
      </c>
      <c r="D159" s="120">
        <v>3.4062419499618799</v>
      </c>
      <c r="E159" s="120">
        <v>3.8217994360210099</v>
      </c>
      <c r="F159" s="120">
        <v>4.1328272496837997</v>
      </c>
      <c r="G159" s="120">
        <v>4.3275138135572</v>
      </c>
      <c r="H159" s="120">
        <v>4.5281028874004896</v>
      </c>
      <c r="I159" s="120">
        <v>4.69263937813826</v>
      </c>
      <c r="J159" s="120">
        <v>4.8744653803822002</v>
      </c>
      <c r="K159" s="120">
        <v>4.9773454170093698</v>
      </c>
      <c r="L159" s="120">
        <v>5.0142338274557297</v>
      </c>
      <c r="M159" s="120">
        <v>5.29556527419878</v>
      </c>
      <c r="N159" s="120">
        <v>5.6356000000000002</v>
      </c>
      <c r="O159" s="122">
        <v>6.1291000000000002</v>
      </c>
      <c r="P159" s="85"/>
      <c r="Q159" s="85"/>
      <c r="R159" s="85"/>
      <c r="S159" s="85"/>
      <c r="T159" s="85"/>
    </row>
    <row r="160" spans="1:20" ht="18.95" customHeight="1" x14ac:dyDescent="0.25">
      <c r="A160" s="85"/>
      <c r="B160" s="119">
        <v>36357</v>
      </c>
      <c r="C160" s="120">
        <v>2.9340897174631402</v>
      </c>
      <c r="D160" s="120">
        <v>3.4287419499618799</v>
      </c>
      <c r="E160" s="120">
        <v>3.83069943602101</v>
      </c>
      <c r="F160" s="120">
        <v>4.1144772496837998</v>
      </c>
      <c r="G160" s="120">
        <v>4.3016138135572</v>
      </c>
      <c r="H160" s="120">
        <v>4.5039528874004899</v>
      </c>
      <c r="I160" s="120">
        <v>4.6672893781382596</v>
      </c>
      <c r="J160" s="120">
        <v>4.8426153803821999</v>
      </c>
      <c r="K160" s="120">
        <v>4.9359954170093703</v>
      </c>
      <c r="L160" s="120">
        <v>4.9735338274557401</v>
      </c>
      <c r="M160" s="120">
        <v>5.24001527419877</v>
      </c>
      <c r="N160" s="120">
        <v>5.5631000000000004</v>
      </c>
      <c r="O160" s="122">
        <v>6.0338000000000003</v>
      </c>
      <c r="P160" s="85"/>
      <c r="Q160" s="85"/>
      <c r="R160" s="85"/>
      <c r="S160" s="85"/>
      <c r="T160" s="85"/>
    </row>
    <row r="161" spans="1:20" ht="18.95" customHeight="1" x14ac:dyDescent="0.25">
      <c r="A161" s="85"/>
      <c r="B161" s="119">
        <v>36360</v>
      </c>
      <c r="C161" s="120">
        <v>2.9740897174631402</v>
      </c>
      <c r="D161" s="120">
        <v>3.4848419499618801</v>
      </c>
      <c r="E161" s="120">
        <v>3.8823994360210099</v>
      </c>
      <c r="F161" s="120">
        <v>4.1566772496838</v>
      </c>
      <c r="G161" s="120">
        <v>4.3385638135572</v>
      </c>
      <c r="H161" s="120">
        <v>4.5362528874004902</v>
      </c>
      <c r="I161" s="120">
        <v>4.6933393781382602</v>
      </c>
      <c r="J161" s="120">
        <v>4.8647653803821997</v>
      </c>
      <c r="K161" s="120">
        <v>4.9517954170093699</v>
      </c>
      <c r="L161" s="120">
        <v>4.9862338274557301</v>
      </c>
      <c r="M161" s="120">
        <v>5.2548152741987701</v>
      </c>
      <c r="N161" s="120">
        <v>5.5765000000000002</v>
      </c>
      <c r="O161" s="122">
        <v>6.0483000000000002</v>
      </c>
      <c r="P161" s="85"/>
      <c r="Q161" s="85"/>
      <c r="R161" s="85"/>
      <c r="S161" s="85"/>
      <c r="T161" s="85"/>
    </row>
    <row r="162" spans="1:20" ht="18.95" customHeight="1" x14ac:dyDescent="0.25">
      <c r="A162" s="85"/>
      <c r="B162" s="119">
        <v>36361</v>
      </c>
      <c r="C162" s="120">
        <v>2.9300897174631402</v>
      </c>
      <c r="D162" s="120">
        <v>3.4264919499618798</v>
      </c>
      <c r="E162" s="120">
        <v>3.80174943602101</v>
      </c>
      <c r="F162" s="120">
        <v>4.0602272496838001</v>
      </c>
      <c r="G162" s="120">
        <v>4.2492138135572004</v>
      </c>
      <c r="H162" s="120">
        <v>4.45170288740049</v>
      </c>
      <c r="I162" s="120">
        <v>4.6131893781382596</v>
      </c>
      <c r="J162" s="120">
        <v>4.7848653803822003</v>
      </c>
      <c r="K162" s="120">
        <v>4.8741954170093704</v>
      </c>
      <c r="L162" s="120">
        <v>4.9105338274557297</v>
      </c>
      <c r="M162" s="120">
        <v>5.1829152741987699</v>
      </c>
      <c r="N162" s="120">
        <v>5.5122</v>
      </c>
      <c r="O162" s="122">
        <v>5.99</v>
      </c>
      <c r="P162" s="85"/>
      <c r="Q162" s="85"/>
      <c r="R162" s="85"/>
      <c r="S162" s="85"/>
      <c r="T162" s="85"/>
    </row>
    <row r="163" spans="1:20" ht="18.95" customHeight="1" x14ac:dyDescent="0.25">
      <c r="A163" s="85"/>
      <c r="B163" s="119">
        <v>36362</v>
      </c>
      <c r="C163" s="120">
        <v>2.8900897174631401</v>
      </c>
      <c r="D163" s="120">
        <v>3.3404919499618799</v>
      </c>
      <c r="E163" s="120">
        <v>3.6954494360210099</v>
      </c>
      <c r="F163" s="120">
        <v>3.9380272496837998</v>
      </c>
      <c r="G163" s="120">
        <v>4.1257138135571996</v>
      </c>
      <c r="H163" s="120">
        <v>4.3455528874004896</v>
      </c>
      <c r="I163" s="120">
        <v>4.5233893781382601</v>
      </c>
      <c r="J163" s="120">
        <v>4.7003653803822001</v>
      </c>
      <c r="K163" s="120">
        <v>4.7929954170093696</v>
      </c>
      <c r="L163" s="120">
        <v>4.82993382745574</v>
      </c>
      <c r="M163" s="120">
        <v>5.1291652741987699</v>
      </c>
      <c r="N163" s="120">
        <v>5.4836</v>
      </c>
      <c r="O163" s="122">
        <v>5.9837999999999996</v>
      </c>
      <c r="P163" s="85"/>
      <c r="Q163" s="85"/>
      <c r="R163" s="85"/>
      <c r="S163" s="85"/>
      <c r="T163" s="85"/>
    </row>
    <row r="164" spans="1:20" ht="18.95" customHeight="1" x14ac:dyDescent="0.25">
      <c r="A164" s="85"/>
      <c r="B164" s="119">
        <v>36363</v>
      </c>
      <c r="C164" s="120">
        <v>2.9210897174631398</v>
      </c>
      <c r="D164" s="120">
        <v>3.3666919499618801</v>
      </c>
      <c r="E164" s="120">
        <v>3.7247994360210099</v>
      </c>
      <c r="F164" s="120">
        <v>3.9720772496837999</v>
      </c>
      <c r="G164" s="120">
        <v>4.1646138135572004</v>
      </c>
      <c r="H164" s="120">
        <v>4.37435288740049</v>
      </c>
      <c r="I164" s="120">
        <v>4.5452893781382597</v>
      </c>
      <c r="J164" s="120">
        <v>4.7315153803822003</v>
      </c>
      <c r="K164" s="120">
        <v>4.8292454170093704</v>
      </c>
      <c r="L164" s="120">
        <v>4.8572838274557304</v>
      </c>
      <c r="M164" s="120">
        <v>5.1745652741987698</v>
      </c>
      <c r="N164" s="120">
        <v>5.5340999999999996</v>
      </c>
      <c r="O164" s="122">
        <v>6.0410000000000004</v>
      </c>
      <c r="P164" s="85"/>
      <c r="Q164" s="85"/>
      <c r="R164" s="85"/>
      <c r="S164" s="85"/>
      <c r="T164" s="85"/>
    </row>
    <row r="165" spans="1:20" ht="18.95" customHeight="1" x14ac:dyDescent="0.25">
      <c r="A165" s="85"/>
      <c r="B165" s="119">
        <v>36364</v>
      </c>
      <c r="C165" s="120">
        <v>2.9420897174631402</v>
      </c>
      <c r="D165" s="120">
        <v>3.3836419499618802</v>
      </c>
      <c r="E165" s="120">
        <v>3.7397994360210101</v>
      </c>
      <c r="F165" s="120">
        <v>3.9853272496838001</v>
      </c>
      <c r="G165" s="120">
        <v>4.1731138135572001</v>
      </c>
      <c r="H165" s="120">
        <v>4.39990288740049</v>
      </c>
      <c r="I165" s="120">
        <v>4.5809393781382601</v>
      </c>
      <c r="J165" s="120">
        <v>4.7662653803822002</v>
      </c>
      <c r="K165" s="120">
        <v>4.8628954170093701</v>
      </c>
      <c r="L165" s="120">
        <v>4.89213382745573</v>
      </c>
      <c r="M165" s="120">
        <v>5.1970152741987699</v>
      </c>
      <c r="N165" s="120">
        <v>5.5541999999999998</v>
      </c>
      <c r="O165" s="122">
        <v>6.0505000000000004</v>
      </c>
      <c r="P165" s="85"/>
      <c r="Q165" s="85"/>
      <c r="R165" s="85"/>
      <c r="S165" s="85"/>
      <c r="T165" s="85"/>
    </row>
    <row r="166" spans="1:20" ht="18.95" customHeight="1" x14ac:dyDescent="0.25">
      <c r="A166" s="85"/>
      <c r="B166" s="119">
        <v>36367</v>
      </c>
      <c r="C166" s="120">
        <v>2.9250897174631398</v>
      </c>
      <c r="D166" s="120">
        <v>3.3651419499618802</v>
      </c>
      <c r="E166" s="120">
        <v>3.7178494360210101</v>
      </c>
      <c r="F166" s="120">
        <v>3.9643772496838001</v>
      </c>
      <c r="G166" s="120">
        <v>4.1559638135572001</v>
      </c>
      <c r="H166" s="120">
        <v>4.39225288740049</v>
      </c>
      <c r="I166" s="120">
        <v>4.5778893781382601</v>
      </c>
      <c r="J166" s="120">
        <v>4.7775653803821996</v>
      </c>
      <c r="K166" s="120">
        <v>4.88274541700937</v>
      </c>
      <c r="L166" s="120">
        <v>4.9143338274557298</v>
      </c>
      <c r="M166" s="120">
        <v>5.2181152741987704</v>
      </c>
      <c r="N166" s="120">
        <v>5.5758000000000001</v>
      </c>
      <c r="O166" s="122">
        <v>6.0724</v>
      </c>
      <c r="P166" s="85"/>
      <c r="Q166" s="85"/>
      <c r="R166" s="85"/>
      <c r="S166" s="85"/>
      <c r="T166" s="85"/>
    </row>
    <row r="167" spans="1:20" ht="18.95" customHeight="1" x14ac:dyDescent="0.25">
      <c r="A167" s="85"/>
      <c r="B167" s="119">
        <v>36368</v>
      </c>
      <c r="C167" s="120">
        <v>2.9310897174631401</v>
      </c>
      <c r="D167" s="120">
        <v>3.3750419499618798</v>
      </c>
      <c r="E167" s="120">
        <v>3.73524943602101</v>
      </c>
      <c r="F167" s="120">
        <v>3.9817272496838001</v>
      </c>
      <c r="G167" s="120">
        <v>4.1732138135571999</v>
      </c>
      <c r="H167" s="120">
        <v>4.4044028874004901</v>
      </c>
      <c r="I167" s="120">
        <v>4.5881893781382601</v>
      </c>
      <c r="J167" s="120">
        <v>4.7897653803821996</v>
      </c>
      <c r="K167" s="120">
        <v>4.8897954170093696</v>
      </c>
      <c r="L167" s="120">
        <v>4.9199338274557398</v>
      </c>
      <c r="M167" s="120">
        <v>5.2223652741987703</v>
      </c>
      <c r="N167" s="120">
        <v>5.5781999999999998</v>
      </c>
      <c r="O167" s="122">
        <v>6.0720000000000001</v>
      </c>
      <c r="P167" s="85"/>
      <c r="Q167" s="85"/>
      <c r="R167" s="85"/>
      <c r="S167" s="85"/>
      <c r="T167" s="85"/>
    </row>
    <row r="168" spans="1:20" ht="18.95" customHeight="1" x14ac:dyDescent="0.25">
      <c r="A168" s="85"/>
      <c r="B168" s="119">
        <v>36369</v>
      </c>
      <c r="C168" s="120">
        <v>2.92808971746314</v>
      </c>
      <c r="D168" s="120">
        <v>3.3825419499618801</v>
      </c>
      <c r="E168" s="120">
        <v>3.7473994360210101</v>
      </c>
      <c r="F168" s="120">
        <v>3.9962772496837999</v>
      </c>
      <c r="G168" s="120">
        <v>4.1887138135572002</v>
      </c>
      <c r="H168" s="120">
        <v>4.4162028874004902</v>
      </c>
      <c r="I168" s="120">
        <v>4.5980393781382602</v>
      </c>
      <c r="J168" s="120">
        <v>4.7941153803822001</v>
      </c>
      <c r="K168" s="120">
        <v>4.89189541700937</v>
      </c>
      <c r="L168" s="120">
        <v>4.92033382745573</v>
      </c>
      <c r="M168" s="120">
        <v>5.22476527419877</v>
      </c>
      <c r="N168" s="120">
        <v>5.5853000000000002</v>
      </c>
      <c r="O168" s="122">
        <v>6.0801999999999996</v>
      </c>
      <c r="P168" s="85"/>
      <c r="Q168" s="85"/>
      <c r="R168" s="85"/>
      <c r="S168" s="85"/>
      <c r="T168" s="85"/>
    </row>
    <row r="169" spans="1:20" ht="18.95" customHeight="1" x14ac:dyDescent="0.25">
      <c r="A169" s="85"/>
      <c r="B169" s="119">
        <v>36370</v>
      </c>
      <c r="C169" s="120">
        <v>2.9790897174631401</v>
      </c>
      <c r="D169" s="120">
        <v>3.4537919499618801</v>
      </c>
      <c r="E169" s="120">
        <v>3.8395994360210102</v>
      </c>
      <c r="F169" s="120">
        <v>4.1134272496837996</v>
      </c>
      <c r="G169" s="120">
        <v>4.3090138135571996</v>
      </c>
      <c r="H169" s="120">
        <v>4.5210528874004901</v>
      </c>
      <c r="I169" s="120">
        <v>4.69188937813826</v>
      </c>
      <c r="J169" s="120">
        <v>4.8862653803822003</v>
      </c>
      <c r="K169" s="120">
        <v>4.9873954170093704</v>
      </c>
      <c r="L169" s="120">
        <v>5.0180838274557402</v>
      </c>
      <c r="M169" s="120">
        <v>5.3117152741987699</v>
      </c>
      <c r="N169" s="120">
        <v>5.6597999999999997</v>
      </c>
      <c r="O169" s="122">
        <v>6.1440000000000001</v>
      </c>
      <c r="P169" s="85"/>
      <c r="Q169" s="85"/>
      <c r="R169" s="85"/>
      <c r="S169" s="85"/>
      <c r="T169" s="85"/>
    </row>
    <row r="170" spans="1:20" ht="18.95" customHeight="1" x14ac:dyDescent="0.25">
      <c r="A170" s="85"/>
      <c r="B170" s="119">
        <v>36371</v>
      </c>
      <c r="C170" s="120">
        <v>3.00808971746314</v>
      </c>
      <c r="D170" s="120">
        <v>3.5255919499618802</v>
      </c>
      <c r="E170" s="120">
        <v>3.93609943602101</v>
      </c>
      <c r="F170" s="120">
        <v>4.2172272496838001</v>
      </c>
      <c r="G170" s="120">
        <v>4.4055138135572003</v>
      </c>
      <c r="H170" s="120">
        <v>4.5918028874004904</v>
      </c>
      <c r="I170" s="120">
        <v>4.7525393781382599</v>
      </c>
      <c r="J170" s="120">
        <v>4.9366653803822</v>
      </c>
      <c r="K170" s="120">
        <v>5.0281954170093703</v>
      </c>
      <c r="L170" s="120">
        <v>5.0580838274557403</v>
      </c>
      <c r="M170" s="120">
        <v>5.3506152741987698</v>
      </c>
      <c r="N170" s="120">
        <v>5.6969000000000003</v>
      </c>
      <c r="O170" s="122">
        <v>6.1814999999999998</v>
      </c>
      <c r="P170" s="85"/>
      <c r="Q170" s="85"/>
      <c r="R170" s="85"/>
      <c r="S170" s="85"/>
      <c r="T170" s="85"/>
    </row>
    <row r="171" spans="1:20" ht="18.95" customHeight="1" x14ac:dyDescent="0.25">
      <c r="A171" s="85"/>
      <c r="B171" s="119">
        <v>36374</v>
      </c>
      <c r="C171" s="120">
        <v>3.0430897174631402</v>
      </c>
      <c r="D171" s="120">
        <v>3.60494194996188</v>
      </c>
      <c r="E171" s="120">
        <v>4.0361994360210103</v>
      </c>
      <c r="F171" s="120">
        <v>4.3289772496837999</v>
      </c>
      <c r="G171" s="120">
        <v>4.5153638135572001</v>
      </c>
      <c r="H171" s="120">
        <v>4.6956528874004899</v>
      </c>
      <c r="I171" s="120">
        <v>4.8452393781382597</v>
      </c>
      <c r="J171" s="120">
        <v>5.0169153803822004</v>
      </c>
      <c r="K171" s="120">
        <v>5.1002954170093702</v>
      </c>
      <c r="L171" s="120">
        <v>5.1268338274557399</v>
      </c>
      <c r="M171" s="120">
        <v>5.4136652741987801</v>
      </c>
      <c r="N171" s="120">
        <v>5.76</v>
      </c>
      <c r="O171" s="122">
        <v>6.2469000000000001</v>
      </c>
      <c r="P171" s="85"/>
      <c r="Q171" s="85"/>
      <c r="R171" s="85"/>
      <c r="S171" s="85"/>
      <c r="T171" s="85"/>
    </row>
    <row r="172" spans="1:20" ht="18.95" customHeight="1" x14ac:dyDescent="0.25">
      <c r="A172" s="85"/>
      <c r="B172" s="119">
        <v>36375</v>
      </c>
      <c r="C172" s="120">
        <v>3.0560897174631401</v>
      </c>
      <c r="D172" s="120">
        <v>3.62344194996188</v>
      </c>
      <c r="E172" s="120">
        <v>4.0575994360210101</v>
      </c>
      <c r="F172" s="120">
        <v>4.3446272496837999</v>
      </c>
      <c r="G172" s="120">
        <v>4.5286638135572002</v>
      </c>
      <c r="H172" s="120">
        <v>4.7197028874004898</v>
      </c>
      <c r="I172" s="120">
        <v>4.8655393781382603</v>
      </c>
      <c r="J172" s="120">
        <v>5.0339653803821998</v>
      </c>
      <c r="K172" s="120">
        <v>5.1127954170093703</v>
      </c>
      <c r="L172" s="120">
        <v>5.1434838274557402</v>
      </c>
      <c r="M172" s="120">
        <v>5.4246652741987704</v>
      </c>
      <c r="N172" s="120">
        <v>5.7571000000000003</v>
      </c>
      <c r="O172" s="122">
        <v>6.2218999999999998</v>
      </c>
      <c r="P172" s="85"/>
      <c r="Q172" s="85"/>
      <c r="R172" s="85"/>
      <c r="S172" s="85"/>
      <c r="T172" s="85"/>
    </row>
    <row r="173" spans="1:20" ht="18.95" customHeight="1" x14ac:dyDescent="0.25">
      <c r="A173" s="85"/>
      <c r="B173" s="119">
        <v>36376</v>
      </c>
      <c r="C173" s="120">
        <v>3.0470897174631402</v>
      </c>
      <c r="D173" s="120">
        <v>3.6040419499618799</v>
      </c>
      <c r="E173" s="120">
        <v>4.0437494360210096</v>
      </c>
      <c r="F173" s="120">
        <v>4.3360772496838003</v>
      </c>
      <c r="G173" s="120">
        <v>4.5223138135571999</v>
      </c>
      <c r="H173" s="120">
        <v>4.7091028874004897</v>
      </c>
      <c r="I173" s="120">
        <v>4.8642893781382597</v>
      </c>
      <c r="J173" s="120">
        <v>5.0362153803821998</v>
      </c>
      <c r="K173" s="120">
        <v>5.1128954170093701</v>
      </c>
      <c r="L173" s="120">
        <v>5.1448338274557299</v>
      </c>
      <c r="M173" s="120">
        <v>5.4203652741987698</v>
      </c>
      <c r="N173" s="120">
        <v>5.7465000000000002</v>
      </c>
      <c r="O173" s="122">
        <v>6.2004000000000001</v>
      </c>
      <c r="P173" s="85"/>
      <c r="Q173" s="85"/>
      <c r="R173" s="85"/>
      <c r="S173" s="85"/>
      <c r="T173" s="85"/>
    </row>
    <row r="174" spans="1:20" ht="18.95" customHeight="1" x14ac:dyDescent="0.25">
      <c r="A174" s="85"/>
      <c r="B174" s="119">
        <v>36377</v>
      </c>
      <c r="C174" s="120">
        <v>3.0920897174631401</v>
      </c>
      <c r="D174" s="120">
        <v>3.6600419499618799</v>
      </c>
      <c r="E174" s="120">
        <v>4.1267494360210097</v>
      </c>
      <c r="F174" s="120">
        <v>4.4302772496838001</v>
      </c>
      <c r="G174" s="120">
        <v>4.6195638135571997</v>
      </c>
      <c r="H174" s="120">
        <v>4.8121528874004902</v>
      </c>
      <c r="I174" s="120">
        <v>4.9688393781382603</v>
      </c>
      <c r="J174" s="120">
        <v>5.1319153803821997</v>
      </c>
      <c r="K174" s="120">
        <v>5.20364541700937</v>
      </c>
      <c r="L174" s="120">
        <v>5.2337838274557402</v>
      </c>
      <c r="M174" s="120">
        <v>5.4950652741987698</v>
      </c>
      <c r="N174" s="120">
        <v>5.8068</v>
      </c>
      <c r="O174" s="122">
        <v>6.2369000000000003</v>
      </c>
      <c r="P174" s="85"/>
      <c r="Q174" s="85"/>
      <c r="R174" s="85"/>
      <c r="S174" s="85"/>
      <c r="T174" s="85"/>
    </row>
    <row r="175" spans="1:20" ht="18.95" customHeight="1" x14ac:dyDescent="0.25">
      <c r="A175" s="85"/>
      <c r="B175" s="119">
        <v>36378</v>
      </c>
      <c r="C175" s="120">
        <v>3.1150897174631398</v>
      </c>
      <c r="D175" s="120">
        <v>3.7046919499618798</v>
      </c>
      <c r="E175" s="120">
        <v>4.19599943602101</v>
      </c>
      <c r="F175" s="120">
        <v>4.5028772496837997</v>
      </c>
      <c r="G175" s="120">
        <v>4.6956138135572001</v>
      </c>
      <c r="H175" s="120">
        <v>4.8920028874004897</v>
      </c>
      <c r="I175" s="120">
        <v>5.0568393781382603</v>
      </c>
      <c r="J175" s="120">
        <v>5.2192153803821997</v>
      </c>
      <c r="K175" s="120">
        <v>5.2810954170093698</v>
      </c>
      <c r="L175" s="120">
        <v>5.3100338274557304</v>
      </c>
      <c r="M175" s="120">
        <v>5.5518652741987697</v>
      </c>
      <c r="N175" s="120">
        <v>5.8441999999999998</v>
      </c>
      <c r="O175" s="122">
        <v>6.2230999999999996</v>
      </c>
      <c r="P175" s="85"/>
      <c r="Q175" s="85"/>
      <c r="R175" s="85"/>
      <c r="S175" s="85"/>
      <c r="T175" s="85"/>
    </row>
    <row r="176" spans="1:20" ht="18.95" customHeight="1" x14ac:dyDescent="0.25">
      <c r="A176" s="85"/>
      <c r="B176" s="119">
        <v>36381</v>
      </c>
      <c r="C176" s="120">
        <v>3.13708971746314</v>
      </c>
      <c r="D176" s="120">
        <v>3.7308419499618801</v>
      </c>
      <c r="E176" s="120">
        <v>4.2034494360210104</v>
      </c>
      <c r="F176" s="120">
        <v>4.4891272496837997</v>
      </c>
      <c r="G176" s="120">
        <v>4.6838138135572001</v>
      </c>
      <c r="H176" s="120">
        <v>4.8940028874004904</v>
      </c>
      <c r="I176" s="120">
        <v>5.0625393781382604</v>
      </c>
      <c r="J176" s="120">
        <v>5.2220653803822001</v>
      </c>
      <c r="K176" s="120">
        <v>5.27719541700937</v>
      </c>
      <c r="L176" s="120">
        <v>5.3047838274557302</v>
      </c>
      <c r="M176" s="120">
        <v>5.5455152741987703</v>
      </c>
      <c r="N176" s="120">
        <v>5.8380999999999998</v>
      </c>
      <c r="O176" s="122">
        <v>6.2047999999999996</v>
      </c>
      <c r="P176" s="85"/>
      <c r="Q176" s="85"/>
      <c r="R176" s="85"/>
      <c r="S176" s="85"/>
      <c r="T176" s="85"/>
    </row>
    <row r="177" spans="1:20" ht="18.95" customHeight="1" x14ac:dyDescent="0.25">
      <c r="A177" s="85"/>
      <c r="B177" s="119">
        <v>36382</v>
      </c>
      <c r="C177" s="120">
        <v>3.10908971746314</v>
      </c>
      <c r="D177" s="120">
        <v>3.6853919499618799</v>
      </c>
      <c r="E177" s="120">
        <v>4.1577494360210103</v>
      </c>
      <c r="F177" s="120">
        <v>4.4422772496837997</v>
      </c>
      <c r="G177" s="120">
        <v>4.6363138135571997</v>
      </c>
      <c r="H177" s="120">
        <v>4.8531528874004897</v>
      </c>
      <c r="I177" s="120">
        <v>5.0265393781382599</v>
      </c>
      <c r="J177" s="120">
        <v>5.1842153803822004</v>
      </c>
      <c r="K177" s="120">
        <v>5.2298454170093702</v>
      </c>
      <c r="L177" s="120">
        <v>5.2569338274557298</v>
      </c>
      <c r="M177" s="120">
        <v>5.5199652741987704</v>
      </c>
      <c r="N177" s="120">
        <v>5.8413000000000004</v>
      </c>
      <c r="O177" s="122">
        <v>6.2392000000000003</v>
      </c>
      <c r="P177" s="85"/>
      <c r="Q177" s="85"/>
      <c r="R177" s="85"/>
      <c r="S177" s="85"/>
      <c r="T177" s="85"/>
    </row>
    <row r="178" spans="1:20" ht="18.95" customHeight="1" x14ac:dyDescent="0.25">
      <c r="A178" s="85"/>
      <c r="B178" s="119">
        <v>36383</v>
      </c>
      <c r="C178" s="120">
        <v>3.1000897174631401</v>
      </c>
      <c r="D178" s="120">
        <v>3.6508419499618801</v>
      </c>
      <c r="E178" s="120">
        <v>4.10949943602101</v>
      </c>
      <c r="F178" s="120">
        <v>4.3901772496838003</v>
      </c>
      <c r="G178" s="120">
        <v>4.5859138135572</v>
      </c>
      <c r="H178" s="120">
        <v>4.8239028874004903</v>
      </c>
      <c r="I178" s="120">
        <v>5.0057393781382604</v>
      </c>
      <c r="J178" s="120">
        <v>5.1625653803822003</v>
      </c>
      <c r="K178" s="120">
        <v>5.2107954170093702</v>
      </c>
      <c r="L178" s="120">
        <v>5.2392838274557301</v>
      </c>
      <c r="M178" s="120">
        <v>5.5255652741987697</v>
      </c>
      <c r="N178" s="120">
        <v>5.8655999999999997</v>
      </c>
      <c r="O178" s="122">
        <v>6.3059000000000003</v>
      </c>
      <c r="P178" s="85"/>
      <c r="Q178" s="85"/>
      <c r="R178" s="85"/>
      <c r="S178" s="85"/>
      <c r="T178" s="85"/>
    </row>
    <row r="179" spans="1:20" ht="18.95" customHeight="1" x14ac:dyDescent="0.25">
      <c r="A179" s="85"/>
      <c r="B179" s="119">
        <v>36384</v>
      </c>
      <c r="C179" s="120">
        <v>3.0630897174631402</v>
      </c>
      <c r="D179" s="120">
        <v>3.5917419499618801</v>
      </c>
      <c r="E179" s="120">
        <v>4.0215494360210098</v>
      </c>
      <c r="F179" s="120">
        <v>4.2928772496837997</v>
      </c>
      <c r="G179" s="120">
        <v>4.4926138135571998</v>
      </c>
      <c r="H179" s="120">
        <v>4.7337528874004899</v>
      </c>
      <c r="I179" s="120">
        <v>4.90683937813826</v>
      </c>
      <c r="J179" s="120">
        <v>5.0667153803821998</v>
      </c>
      <c r="K179" s="120">
        <v>5.1196954170093703</v>
      </c>
      <c r="L179" s="120">
        <v>5.1467838274557298</v>
      </c>
      <c r="M179" s="120">
        <v>5.4538652741987699</v>
      </c>
      <c r="N179" s="120">
        <v>5.8240999999999996</v>
      </c>
      <c r="O179" s="122">
        <v>6.3064</v>
      </c>
      <c r="P179" s="85"/>
      <c r="Q179" s="85"/>
      <c r="R179" s="85"/>
      <c r="S179" s="85"/>
      <c r="T179" s="85"/>
    </row>
    <row r="180" spans="1:20" ht="18.95" customHeight="1" x14ac:dyDescent="0.25">
      <c r="A180" s="85"/>
      <c r="B180" s="119">
        <v>36385</v>
      </c>
      <c r="C180" s="120">
        <v>3.0510897174631402</v>
      </c>
      <c r="D180" s="120">
        <v>3.56399194996188</v>
      </c>
      <c r="E180" s="120">
        <v>3.9761494360210099</v>
      </c>
      <c r="F180" s="120">
        <v>4.2436272496837999</v>
      </c>
      <c r="G180" s="120">
        <v>4.4458638135572004</v>
      </c>
      <c r="H180" s="120">
        <v>4.6954028874004896</v>
      </c>
      <c r="I180" s="120">
        <v>4.8733393781382599</v>
      </c>
      <c r="J180" s="120">
        <v>5.0357153803822001</v>
      </c>
      <c r="K180" s="120">
        <v>5.09044541700937</v>
      </c>
      <c r="L180" s="120">
        <v>5.1178838274557297</v>
      </c>
      <c r="M180" s="120">
        <v>5.4248152741987701</v>
      </c>
      <c r="N180" s="120">
        <v>5.7956000000000003</v>
      </c>
      <c r="O180" s="122">
        <v>6.2835000000000001</v>
      </c>
      <c r="P180" s="85"/>
      <c r="Q180" s="85"/>
      <c r="R180" s="85"/>
      <c r="S180" s="85"/>
      <c r="T180" s="85"/>
    </row>
    <row r="181" spans="1:20" ht="18.95" customHeight="1" x14ac:dyDescent="0.25">
      <c r="A181" s="85"/>
      <c r="B181" s="119">
        <v>36388</v>
      </c>
      <c r="C181" s="120">
        <v>3.06908971746314</v>
      </c>
      <c r="D181" s="120">
        <v>3.5880419499618799</v>
      </c>
      <c r="E181" s="120">
        <v>4.0094994360210103</v>
      </c>
      <c r="F181" s="120">
        <v>4.2801772496838</v>
      </c>
      <c r="G181" s="120">
        <v>4.4806638135572001</v>
      </c>
      <c r="H181" s="120">
        <v>4.7246528874004898</v>
      </c>
      <c r="I181" s="120">
        <v>4.9001893781382604</v>
      </c>
      <c r="J181" s="120">
        <v>5.0620153803822001</v>
      </c>
      <c r="K181" s="120">
        <v>5.1153454170093697</v>
      </c>
      <c r="L181" s="120">
        <v>5.1430838274557296</v>
      </c>
      <c r="M181" s="120">
        <v>5.45456527419877</v>
      </c>
      <c r="N181" s="120">
        <v>5.8255999999999997</v>
      </c>
      <c r="O181" s="122">
        <v>6.3137999999999996</v>
      </c>
      <c r="P181" s="85"/>
      <c r="Q181" s="85"/>
      <c r="R181" s="85"/>
      <c r="S181" s="85"/>
      <c r="T181" s="85"/>
    </row>
    <row r="182" spans="1:20" ht="18.95" customHeight="1" x14ac:dyDescent="0.25">
      <c r="A182" s="85"/>
      <c r="B182" s="119">
        <v>36389</v>
      </c>
      <c r="C182" s="120">
        <v>3.0350897174631402</v>
      </c>
      <c r="D182" s="120">
        <v>3.5543919499618801</v>
      </c>
      <c r="E182" s="120">
        <v>3.9645494360210098</v>
      </c>
      <c r="F182" s="120">
        <v>4.2351272496838002</v>
      </c>
      <c r="G182" s="120">
        <v>4.4364138135572002</v>
      </c>
      <c r="H182" s="120">
        <v>4.67655288740049</v>
      </c>
      <c r="I182" s="120">
        <v>4.8531893781382598</v>
      </c>
      <c r="J182" s="120">
        <v>5.0175153803821999</v>
      </c>
      <c r="K182" s="120">
        <v>5.0751454170093702</v>
      </c>
      <c r="L182" s="120">
        <v>5.1000838274557401</v>
      </c>
      <c r="M182" s="120">
        <v>5.4209652741987702</v>
      </c>
      <c r="N182" s="120">
        <v>5.8044000000000002</v>
      </c>
      <c r="O182" s="122">
        <v>6.2973999999999997</v>
      </c>
      <c r="P182" s="85"/>
      <c r="Q182" s="85"/>
      <c r="R182" s="85"/>
      <c r="S182" s="85"/>
      <c r="T182" s="85"/>
    </row>
    <row r="183" spans="1:20" ht="18.95" customHeight="1" x14ac:dyDescent="0.25">
      <c r="A183" s="85"/>
      <c r="B183" s="119">
        <v>36390</v>
      </c>
      <c r="C183" s="120">
        <v>3.0090897174631399</v>
      </c>
      <c r="D183" s="120">
        <v>3.5066919499618798</v>
      </c>
      <c r="E183" s="120">
        <v>3.9101994360210099</v>
      </c>
      <c r="F183" s="120">
        <v>4.1905772496838001</v>
      </c>
      <c r="G183" s="120">
        <v>4.3985638135571996</v>
      </c>
      <c r="H183" s="120">
        <v>4.6461528874004898</v>
      </c>
      <c r="I183" s="120">
        <v>4.8258893781382604</v>
      </c>
      <c r="J183" s="120">
        <v>4.9983153803822002</v>
      </c>
      <c r="K183" s="120">
        <v>5.0630454170093699</v>
      </c>
      <c r="L183" s="120">
        <v>5.08488382745574</v>
      </c>
      <c r="M183" s="120">
        <v>5.40616527419877</v>
      </c>
      <c r="N183" s="120">
        <v>5.7907999999999999</v>
      </c>
      <c r="O183" s="122">
        <v>6.2857000000000003</v>
      </c>
      <c r="P183" s="85"/>
      <c r="Q183" s="85"/>
      <c r="R183" s="85"/>
      <c r="S183" s="85"/>
      <c r="T183" s="85"/>
    </row>
    <row r="184" spans="1:20" ht="18.95" customHeight="1" x14ac:dyDescent="0.25">
      <c r="A184" s="85"/>
      <c r="B184" s="119">
        <v>36391</v>
      </c>
      <c r="C184" s="120">
        <v>2.99208971746314</v>
      </c>
      <c r="D184" s="120">
        <v>3.4905419499618802</v>
      </c>
      <c r="E184" s="120">
        <v>3.8840994360210099</v>
      </c>
      <c r="F184" s="120">
        <v>4.1664272496838004</v>
      </c>
      <c r="G184" s="120">
        <v>4.3762638135572001</v>
      </c>
      <c r="H184" s="120">
        <v>4.62665288740049</v>
      </c>
      <c r="I184" s="120">
        <v>4.8140893781382603</v>
      </c>
      <c r="J184" s="120">
        <v>4.9840653803821997</v>
      </c>
      <c r="K184" s="120">
        <v>5.0476954170093702</v>
      </c>
      <c r="L184" s="120">
        <v>5.0706838274557304</v>
      </c>
      <c r="M184" s="120">
        <v>5.4046152741987701</v>
      </c>
      <c r="N184" s="120">
        <v>5.8036000000000003</v>
      </c>
      <c r="O184" s="122">
        <v>6.3219000000000003</v>
      </c>
      <c r="P184" s="85"/>
      <c r="Q184" s="85"/>
      <c r="R184" s="85"/>
      <c r="S184" s="85"/>
      <c r="T184" s="85"/>
    </row>
    <row r="185" spans="1:20" ht="18.95" customHeight="1" x14ac:dyDescent="0.25">
      <c r="A185" s="85"/>
      <c r="B185" s="119">
        <v>36392</v>
      </c>
      <c r="C185" s="120">
        <v>2.9790897174631401</v>
      </c>
      <c r="D185" s="120">
        <v>3.4668419499618799</v>
      </c>
      <c r="E185" s="120">
        <v>3.8673994360210102</v>
      </c>
      <c r="F185" s="120">
        <v>4.1503772496837996</v>
      </c>
      <c r="G185" s="120">
        <v>4.3604638135571996</v>
      </c>
      <c r="H185" s="120">
        <v>4.6087028874004901</v>
      </c>
      <c r="I185" s="120">
        <v>4.7968393781382597</v>
      </c>
      <c r="J185" s="120">
        <v>4.9723153803821996</v>
      </c>
      <c r="K185" s="120">
        <v>5.0387954170093696</v>
      </c>
      <c r="L185" s="120">
        <v>5.0614838274557297</v>
      </c>
      <c r="M185" s="120">
        <v>5.3991652741987703</v>
      </c>
      <c r="N185" s="120">
        <v>5.7891000000000004</v>
      </c>
      <c r="O185" s="122">
        <v>6.3015999999999996</v>
      </c>
      <c r="P185" s="85"/>
      <c r="Q185" s="85"/>
      <c r="R185" s="85"/>
      <c r="S185" s="85"/>
      <c r="T185" s="85"/>
    </row>
    <row r="186" spans="1:20" ht="18.95" customHeight="1" x14ac:dyDescent="0.25">
      <c r="A186" s="85"/>
      <c r="B186" s="119">
        <v>36395</v>
      </c>
      <c r="C186" s="120">
        <v>2.99208971746314</v>
      </c>
      <c r="D186" s="120">
        <v>3.4685419499618799</v>
      </c>
      <c r="E186" s="120">
        <v>3.8679494360210098</v>
      </c>
      <c r="F186" s="120">
        <v>4.1517772496837999</v>
      </c>
      <c r="G186" s="120">
        <v>4.3541138135572002</v>
      </c>
      <c r="H186" s="120">
        <v>4.5913528874004896</v>
      </c>
      <c r="I186" s="120">
        <v>4.7759893781382603</v>
      </c>
      <c r="J186" s="120">
        <v>4.9447153803821999</v>
      </c>
      <c r="K186" s="120">
        <v>5.0123954170093699</v>
      </c>
      <c r="L186" s="120">
        <v>5.0396838274557298</v>
      </c>
      <c r="M186" s="120">
        <v>5.36501527419877</v>
      </c>
      <c r="N186" s="120">
        <v>5.7427999999999999</v>
      </c>
      <c r="O186" s="122">
        <v>6.2237</v>
      </c>
      <c r="P186" s="85"/>
      <c r="Q186" s="85"/>
      <c r="R186" s="85"/>
      <c r="S186" s="85"/>
      <c r="T186" s="85"/>
    </row>
    <row r="187" spans="1:20" ht="18.95" customHeight="1" x14ac:dyDescent="0.25">
      <c r="A187" s="85"/>
      <c r="B187" s="119">
        <v>36396</v>
      </c>
      <c r="C187" s="120">
        <v>3.0410897174631399</v>
      </c>
      <c r="D187" s="120">
        <v>3.52169194996188</v>
      </c>
      <c r="E187" s="120">
        <v>3.9135494360210101</v>
      </c>
      <c r="F187" s="120">
        <v>4.1942272496837996</v>
      </c>
      <c r="G187" s="120">
        <v>4.3930138135572001</v>
      </c>
      <c r="H187" s="120">
        <v>4.6167528874004899</v>
      </c>
      <c r="I187" s="120">
        <v>4.7939893781382601</v>
      </c>
      <c r="J187" s="120">
        <v>4.9570153803821997</v>
      </c>
      <c r="K187" s="120">
        <v>5.0216454170093696</v>
      </c>
      <c r="L187" s="120">
        <v>5.0509838274557399</v>
      </c>
      <c r="M187" s="120">
        <v>5.37301527419877</v>
      </c>
      <c r="N187" s="120">
        <v>5.7478999999999996</v>
      </c>
      <c r="O187" s="122">
        <v>6.2218</v>
      </c>
      <c r="P187" s="85"/>
      <c r="Q187" s="85"/>
      <c r="R187" s="85"/>
      <c r="S187" s="85"/>
      <c r="T187" s="85"/>
    </row>
    <row r="188" spans="1:20" ht="18.95" customHeight="1" x14ac:dyDescent="0.25">
      <c r="A188" s="85"/>
      <c r="B188" s="119">
        <v>36397</v>
      </c>
      <c r="C188" s="120">
        <v>3.0140897174631398</v>
      </c>
      <c r="D188" s="120">
        <v>3.4738919499618799</v>
      </c>
      <c r="E188" s="120">
        <v>3.8502494360210102</v>
      </c>
      <c r="F188" s="120">
        <v>4.1218772496838003</v>
      </c>
      <c r="G188" s="120">
        <v>4.3063638135572004</v>
      </c>
      <c r="H188" s="120">
        <v>4.5488528874004901</v>
      </c>
      <c r="I188" s="120">
        <v>4.7276893781382601</v>
      </c>
      <c r="J188" s="120">
        <v>4.8935653803822001</v>
      </c>
      <c r="K188" s="120">
        <v>4.96089541700937</v>
      </c>
      <c r="L188" s="120">
        <v>4.98588382745573</v>
      </c>
      <c r="M188" s="120">
        <v>5.3163152741987698</v>
      </c>
      <c r="N188" s="120">
        <v>5.6883999999999997</v>
      </c>
      <c r="O188" s="122">
        <v>6.1551999999999998</v>
      </c>
      <c r="P188" s="85"/>
      <c r="Q188" s="85"/>
      <c r="R188" s="85"/>
      <c r="S188" s="85"/>
      <c r="T188" s="85"/>
    </row>
    <row r="189" spans="1:20" ht="18.95" customHeight="1" x14ac:dyDescent="0.25">
      <c r="A189" s="85"/>
      <c r="B189" s="119">
        <v>36398</v>
      </c>
      <c r="C189" s="120">
        <v>3.0620897174631398</v>
      </c>
      <c r="D189" s="120">
        <v>3.5187919499618801</v>
      </c>
      <c r="E189" s="120">
        <v>3.8991494360210099</v>
      </c>
      <c r="F189" s="120">
        <v>4.1699772496838001</v>
      </c>
      <c r="G189" s="120">
        <v>4.3454638135571999</v>
      </c>
      <c r="H189" s="120">
        <v>4.5776528874004896</v>
      </c>
      <c r="I189" s="120">
        <v>4.7502393781382599</v>
      </c>
      <c r="J189" s="120">
        <v>4.9121653803822003</v>
      </c>
      <c r="K189" s="120">
        <v>4.9753454170093701</v>
      </c>
      <c r="L189" s="120">
        <v>5.0034838274557298</v>
      </c>
      <c r="M189" s="120">
        <v>5.3319152741987699</v>
      </c>
      <c r="N189" s="120">
        <v>5.7039999999999997</v>
      </c>
      <c r="O189" s="122">
        <v>6.1634000000000002</v>
      </c>
      <c r="P189" s="85"/>
      <c r="Q189" s="85"/>
      <c r="R189" s="85"/>
      <c r="S189" s="85"/>
      <c r="T189" s="85"/>
    </row>
    <row r="190" spans="1:20" ht="18.95" customHeight="1" x14ac:dyDescent="0.25">
      <c r="A190" s="85"/>
      <c r="B190" s="119">
        <v>36399</v>
      </c>
      <c r="C190" s="120">
        <v>3.0990897174631402</v>
      </c>
      <c r="D190" s="120">
        <v>3.5716419499618799</v>
      </c>
      <c r="E190" s="120">
        <v>3.9389994360210099</v>
      </c>
      <c r="F190" s="120">
        <v>4.2045272496838004</v>
      </c>
      <c r="G190" s="120">
        <v>4.3830138135572003</v>
      </c>
      <c r="H190" s="120">
        <v>4.6216528874004901</v>
      </c>
      <c r="I190" s="120">
        <v>4.8005893781382598</v>
      </c>
      <c r="J190" s="120">
        <v>4.9613653803822002</v>
      </c>
      <c r="K190" s="120">
        <v>5.0224454170093704</v>
      </c>
      <c r="L190" s="120">
        <v>5.0502338274557399</v>
      </c>
      <c r="M190" s="120">
        <v>5.3726652741987699</v>
      </c>
      <c r="N190" s="120">
        <v>5.7427999999999999</v>
      </c>
      <c r="O190" s="122">
        <v>6.2081</v>
      </c>
      <c r="P190" s="85"/>
      <c r="Q190" s="85"/>
      <c r="R190" s="85"/>
      <c r="S190" s="85"/>
      <c r="T190" s="85"/>
    </row>
    <row r="191" spans="1:20" ht="18.95" customHeight="1" x14ac:dyDescent="0.25">
      <c r="A191" s="85"/>
      <c r="B191" s="119">
        <v>36402</v>
      </c>
      <c r="C191" s="120">
        <v>3.1300897174631399</v>
      </c>
      <c r="D191" s="120">
        <v>3.6230919499618799</v>
      </c>
      <c r="E191" s="120">
        <v>4.0098494360210104</v>
      </c>
      <c r="F191" s="120">
        <v>4.2771772496837999</v>
      </c>
      <c r="G191" s="120">
        <v>4.4601638135571999</v>
      </c>
      <c r="H191" s="120">
        <v>4.7026028874004897</v>
      </c>
      <c r="I191" s="120">
        <v>4.8814893781382596</v>
      </c>
      <c r="J191" s="120">
        <v>5.0432653803822003</v>
      </c>
      <c r="K191" s="120">
        <v>5.1034954170093698</v>
      </c>
      <c r="L191" s="120">
        <v>5.1314338274557301</v>
      </c>
      <c r="M191" s="120">
        <v>5.45331527419878</v>
      </c>
      <c r="N191" s="120">
        <v>5.8243</v>
      </c>
      <c r="O191" s="122">
        <v>6.2926000000000002</v>
      </c>
      <c r="P191" s="85"/>
      <c r="Q191" s="85"/>
      <c r="R191" s="85"/>
      <c r="S191" s="85"/>
      <c r="T191" s="85"/>
    </row>
    <row r="192" spans="1:20" ht="18.95" customHeight="1" x14ac:dyDescent="0.25">
      <c r="A192" s="85"/>
      <c r="B192" s="119">
        <v>36403</v>
      </c>
      <c r="C192" s="120">
        <v>3.1360897174631401</v>
      </c>
      <c r="D192" s="120">
        <v>3.6246919499618802</v>
      </c>
      <c r="E192" s="120">
        <v>4.0161494360210099</v>
      </c>
      <c r="F192" s="120">
        <v>4.2928772496837997</v>
      </c>
      <c r="G192" s="120">
        <v>4.4772138135572002</v>
      </c>
      <c r="H192" s="120">
        <v>4.7186528874004896</v>
      </c>
      <c r="I192" s="120">
        <v>4.9026893781382599</v>
      </c>
      <c r="J192" s="120">
        <v>5.0610153803821998</v>
      </c>
      <c r="K192" s="120">
        <v>5.1188954170093703</v>
      </c>
      <c r="L192" s="120">
        <v>5.14823382745573</v>
      </c>
      <c r="M192" s="120">
        <v>5.4659152741987702</v>
      </c>
      <c r="N192" s="120">
        <v>5.8320999999999996</v>
      </c>
      <c r="O192" s="122">
        <v>6.3010999999999999</v>
      </c>
      <c r="P192" s="85"/>
      <c r="Q192" s="85"/>
      <c r="R192" s="85"/>
      <c r="S192" s="85"/>
      <c r="T192" s="85"/>
    </row>
    <row r="193" spans="1:20" ht="18.95" customHeight="1" x14ac:dyDescent="0.25">
      <c r="A193" s="85"/>
      <c r="B193" s="119">
        <v>36404</v>
      </c>
      <c r="C193" s="120">
        <v>3.1340897174631399</v>
      </c>
      <c r="D193" s="120">
        <v>3.63979194996188</v>
      </c>
      <c r="E193" s="120">
        <v>4.0402494360210097</v>
      </c>
      <c r="F193" s="120">
        <v>4.3196772496838003</v>
      </c>
      <c r="G193" s="120">
        <v>4.5082138135571999</v>
      </c>
      <c r="H193" s="120">
        <v>4.75280288740049</v>
      </c>
      <c r="I193" s="120">
        <v>4.9338393781382601</v>
      </c>
      <c r="J193" s="120">
        <v>5.0858153803821997</v>
      </c>
      <c r="K193" s="120">
        <v>5.1419954170093698</v>
      </c>
      <c r="L193" s="120">
        <v>5.1784338274557404</v>
      </c>
      <c r="M193" s="120">
        <v>5.4920152741987698</v>
      </c>
      <c r="N193" s="120">
        <v>5.8467000000000002</v>
      </c>
      <c r="O193" s="122">
        <v>6.3094999999999999</v>
      </c>
      <c r="P193" s="85"/>
      <c r="Q193" s="85"/>
      <c r="R193" s="85"/>
      <c r="S193" s="85"/>
      <c r="T193" s="85"/>
    </row>
    <row r="194" spans="1:20" ht="18.95" customHeight="1" x14ac:dyDescent="0.25">
      <c r="A194" s="85"/>
      <c r="B194" s="119">
        <v>36405</v>
      </c>
      <c r="C194" s="120">
        <v>3.1550897174631398</v>
      </c>
      <c r="D194" s="120">
        <v>3.6962919499618798</v>
      </c>
      <c r="E194" s="120">
        <v>4.1279994360210104</v>
      </c>
      <c r="F194" s="120">
        <v>4.4311772496837998</v>
      </c>
      <c r="G194" s="120">
        <v>4.6189138135572003</v>
      </c>
      <c r="H194" s="120">
        <v>4.8546528874004897</v>
      </c>
      <c r="I194" s="120">
        <v>5.0366393781382603</v>
      </c>
      <c r="J194" s="120">
        <v>5.1920653803821999</v>
      </c>
      <c r="K194" s="120">
        <v>5.2455954170093699</v>
      </c>
      <c r="L194" s="120">
        <v>5.27553382745573</v>
      </c>
      <c r="M194" s="120">
        <v>5.57071527419878</v>
      </c>
      <c r="N194" s="120">
        <v>5.9057000000000004</v>
      </c>
      <c r="O194" s="122">
        <v>6.3483999999999998</v>
      </c>
      <c r="P194" s="85"/>
      <c r="Q194" s="85"/>
      <c r="R194" s="85"/>
      <c r="S194" s="85"/>
      <c r="T194" s="85"/>
    </row>
    <row r="195" spans="1:20" ht="18.95" customHeight="1" x14ac:dyDescent="0.25">
      <c r="A195" s="85"/>
      <c r="B195" s="119">
        <v>36406</v>
      </c>
      <c r="C195" s="120">
        <v>3.0710897174631402</v>
      </c>
      <c r="D195" s="120">
        <v>3.59199194996188</v>
      </c>
      <c r="E195" s="120">
        <v>4.0198994360210101</v>
      </c>
      <c r="F195" s="120">
        <v>4.3190772496837999</v>
      </c>
      <c r="G195" s="120">
        <v>4.5115138135572002</v>
      </c>
      <c r="H195" s="120">
        <v>4.7607028874004902</v>
      </c>
      <c r="I195" s="120">
        <v>4.95408937813826</v>
      </c>
      <c r="J195" s="120">
        <v>5.1166653803821998</v>
      </c>
      <c r="K195" s="120">
        <v>5.1706454170093696</v>
      </c>
      <c r="L195" s="120">
        <v>5.19548382745573</v>
      </c>
      <c r="M195" s="120">
        <v>5.5040152741987702</v>
      </c>
      <c r="N195" s="120">
        <v>5.8555000000000001</v>
      </c>
      <c r="O195" s="122">
        <v>6.3120000000000003</v>
      </c>
      <c r="P195" s="85"/>
      <c r="Q195" s="85"/>
      <c r="R195" s="85"/>
      <c r="S195" s="85"/>
      <c r="T195" s="85"/>
    </row>
    <row r="196" spans="1:20" ht="18.95" customHeight="1" x14ac:dyDescent="0.25">
      <c r="A196" s="85"/>
      <c r="B196" s="119">
        <v>36409</v>
      </c>
      <c r="C196" s="120">
        <v>3.0830897174631402</v>
      </c>
      <c r="D196" s="120">
        <v>3.58989194996188</v>
      </c>
      <c r="E196" s="120">
        <v>4.0151994360210104</v>
      </c>
      <c r="F196" s="120">
        <v>4.3111772496837997</v>
      </c>
      <c r="G196" s="120">
        <v>4.5050138135572002</v>
      </c>
      <c r="H196" s="120">
        <v>4.7544028874004898</v>
      </c>
      <c r="I196" s="120">
        <v>4.9484893781382597</v>
      </c>
      <c r="J196" s="120">
        <v>5.1112653803821999</v>
      </c>
      <c r="K196" s="120">
        <v>5.1642454170093703</v>
      </c>
      <c r="L196" s="120">
        <v>5.18938382745573</v>
      </c>
      <c r="M196" s="120">
        <v>5.5035152741987696</v>
      </c>
      <c r="N196" s="120">
        <v>5.8620999999999999</v>
      </c>
      <c r="O196" s="122">
        <v>6.3324999999999996</v>
      </c>
      <c r="P196" s="85"/>
      <c r="Q196" s="85"/>
      <c r="R196" s="85"/>
      <c r="S196" s="85"/>
      <c r="T196" s="85"/>
    </row>
    <row r="197" spans="1:20" ht="18.95" customHeight="1" x14ac:dyDescent="0.25">
      <c r="A197" s="85"/>
      <c r="B197" s="119">
        <v>36410</v>
      </c>
      <c r="C197" s="120">
        <v>3.1360897174631401</v>
      </c>
      <c r="D197" s="120">
        <v>3.6451919499618799</v>
      </c>
      <c r="E197" s="120">
        <v>4.09919943602101</v>
      </c>
      <c r="F197" s="120">
        <v>4.4481272496838002</v>
      </c>
      <c r="G197" s="120">
        <v>4.6401138135571998</v>
      </c>
      <c r="H197" s="120">
        <v>4.8875028874004904</v>
      </c>
      <c r="I197" s="120">
        <v>5.08138937813826</v>
      </c>
      <c r="J197" s="120">
        <v>5.2465153803822</v>
      </c>
      <c r="K197" s="120">
        <v>5.2993954170093698</v>
      </c>
      <c r="L197" s="120">
        <v>5.3261338274557399</v>
      </c>
      <c r="M197" s="120">
        <v>5.6351652741987701</v>
      </c>
      <c r="N197" s="120">
        <v>5.9889999999999999</v>
      </c>
      <c r="O197" s="122">
        <v>6.4619999999999997</v>
      </c>
      <c r="P197" s="85"/>
      <c r="Q197" s="85"/>
      <c r="R197" s="85"/>
      <c r="S197" s="85"/>
      <c r="T197" s="85"/>
    </row>
    <row r="198" spans="1:20" ht="18.95" customHeight="1" x14ac:dyDescent="0.25">
      <c r="A198" s="85"/>
      <c r="B198" s="119">
        <v>36411</v>
      </c>
      <c r="C198" s="120">
        <v>3.1310897174631398</v>
      </c>
      <c r="D198" s="120">
        <v>3.6381919499618798</v>
      </c>
      <c r="E198" s="120">
        <v>4.0648494360210101</v>
      </c>
      <c r="F198" s="120">
        <v>4.4065772496838003</v>
      </c>
      <c r="G198" s="120">
        <v>4.5976638135572001</v>
      </c>
      <c r="H198" s="120">
        <v>4.8444528874004904</v>
      </c>
      <c r="I198" s="120">
        <v>5.0462393781382602</v>
      </c>
      <c r="J198" s="120">
        <v>5.2087653803822</v>
      </c>
      <c r="K198" s="120">
        <v>5.25739541700937</v>
      </c>
      <c r="L198" s="120">
        <v>5.2801838274557298</v>
      </c>
      <c r="M198" s="120">
        <v>5.5917152741987701</v>
      </c>
      <c r="N198" s="120">
        <v>5.9463999999999997</v>
      </c>
      <c r="O198" s="122">
        <v>6.4108000000000001</v>
      </c>
      <c r="P198" s="85"/>
      <c r="Q198" s="85"/>
      <c r="R198" s="85"/>
      <c r="S198" s="85"/>
      <c r="T198" s="85"/>
    </row>
    <row r="199" spans="1:20" ht="18.95" customHeight="1" x14ac:dyDescent="0.25">
      <c r="A199" s="85"/>
      <c r="B199" s="119">
        <v>36412</v>
      </c>
      <c r="C199" s="120">
        <v>3.1580897174631399</v>
      </c>
      <c r="D199" s="120">
        <v>3.6774419499618798</v>
      </c>
      <c r="E199" s="120">
        <v>4.1112994360210102</v>
      </c>
      <c r="F199" s="120">
        <v>4.4449772496837996</v>
      </c>
      <c r="G199" s="120">
        <v>4.6385638135571998</v>
      </c>
      <c r="H199" s="120">
        <v>4.87970288740049</v>
      </c>
      <c r="I199" s="120">
        <v>5.0787893781382598</v>
      </c>
      <c r="J199" s="120">
        <v>5.2373653803822</v>
      </c>
      <c r="K199" s="120">
        <v>5.2825954170093699</v>
      </c>
      <c r="L199" s="120">
        <v>5.3025338274557301</v>
      </c>
      <c r="M199" s="120">
        <v>5.60956527419878</v>
      </c>
      <c r="N199" s="120">
        <v>5.9542999999999999</v>
      </c>
      <c r="O199" s="122">
        <v>6.4267000000000003</v>
      </c>
      <c r="P199" s="85"/>
      <c r="Q199" s="85"/>
      <c r="R199" s="85"/>
      <c r="S199" s="85"/>
      <c r="T199" s="85"/>
    </row>
    <row r="200" spans="1:20" ht="18.95" customHeight="1" x14ac:dyDescent="0.25">
      <c r="A200" s="85"/>
      <c r="B200" s="119">
        <v>36413</v>
      </c>
      <c r="C200" s="120">
        <v>3.15708971746314</v>
      </c>
      <c r="D200" s="120">
        <v>3.6799919499618801</v>
      </c>
      <c r="E200" s="120">
        <v>4.1015494360210099</v>
      </c>
      <c r="F200" s="120">
        <v>4.4278772496838004</v>
      </c>
      <c r="G200" s="120">
        <v>4.6213138135572001</v>
      </c>
      <c r="H200" s="120">
        <v>4.8674528874004901</v>
      </c>
      <c r="I200" s="120">
        <v>5.0702393781382602</v>
      </c>
      <c r="J200" s="120">
        <v>5.2323653803822001</v>
      </c>
      <c r="K200" s="120">
        <v>5.2793454170093703</v>
      </c>
      <c r="L200" s="120">
        <v>5.3017838274557301</v>
      </c>
      <c r="M200" s="120">
        <v>5.6121652741987704</v>
      </c>
      <c r="N200" s="120">
        <v>5.9668000000000001</v>
      </c>
      <c r="O200" s="122">
        <v>6.4417999999999997</v>
      </c>
      <c r="P200" s="85"/>
      <c r="Q200" s="85"/>
      <c r="R200" s="85"/>
      <c r="S200" s="85"/>
      <c r="T200" s="85"/>
    </row>
    <row r="201" spans="1:20" ht="18.95" customHeight="1" x14ac:dyDescent="0.25">
      <c r="A201" s="85"/>
      <c r="B201" s="119">
        <v>36416</v>
      </c>
      <c r="C201" s="120">
        <v>3.1840897174631402</v>
      </c>
      <c r="D201" s="120">
        <v>3.7353919499618802</v>
      </c>
      <c r="E201" s="120">
        <v>4.1726494360210102</v>
      </c>
      <c r="F201" s="120">
        <v>4.5023772496837999</v>
      </c>
      <c r="G201" s="120">
        <v>4.7003638135571997</v>
      </c>
      <c r="H201" s="120">
        <v>4.9413528874004902</v>
      </c>
      <c r="I201" s="120">
        <v>5.1452393781382604</v>
      </c>
      <c r="J201" s="120">
        <v>5.3106153803821998</v>
      </c>
      <c r="K201" s="120">
        <v>5.3540454170093703</v>
      </c>
      <c r="L201" s="120">
        <v>5.3708338274557299</v>
      </c>
      <c r="M201" s="120">
        <v>5.6901152741987699</v>
      </c>
      <c r="N201" s="120">
        <v>6.0452000000000004</v>
      </c>
      <c r="O201" s="122">
        <v>6.5274000000000001</v>
      </c>
      <c r="P201" s="85"/>
      <c r="Q201" s="85"/>
      <c r="R201" s="85"/>
      <c r="S201" s="85"/>
      <c r="T201" s="85"/>
    </row>
    <row r="202" spans="1:20" ht="18.95" customHeight="1" x14ac:dyDescent="0.25">
      <c r="A202" s="85"/>
      <c r="B202" s="119">
        <v>36417</v>
      </c>
      <c r="C202" s="120">
        <v>3.1700897174631399</v>
      </c>
      <c r="D202" s="120">
        <v>3.7357919499618801</v>
      </c>
      <c r="E202" s="120">
        <v>4.1769994360210099</v>
      </c>
      <c r="F202" s="120">
        <v>4.5122772496838</v>
      </c>
      <c r="G202" s="120">
        <v>4.7114138135571997</v>
      </c>
      <c r="H202" s="120">
        <v>4.9563528874004898</v>
      </c>
      <c r="I202" s="120">
        <v>5.1647893781382601</v>
      </c>
      <c r="J202" s="120">
        <v>5.3332153803822004</v>
      </c>
      <c r="K202" s="120">
        <v>5.3810454170093696</v>
      </c>
      <c r="L202" s="120">
        <v>5.3988338274557401</v>
      </c>
      <c r="M202" s="120">
        <v>5.7105652741987702</v>
      </c>
      <c r="N202" s="120">
        <v>6.0636999999999999</v>
      </c>
      <c r="O202" s="122">
        <v>6.5406000000000004</v>
      </c>
      <c r="P202" s="85"/>
      <c r="Q202" s="85"/>
      <c r="R202" s="85"/>
      <c r="S202" s="85"/>
      <c r="T202" s="85"/>
    </row>
    <row r="203" spans="1:20" ht="18.95" customHeight="1" x14ac:dyDescent="0.25">
      <c r="A203" s="85"/>
      <c r="B203" s="119">
        <v>36418</v>
      </c>
      <c r="C203" s="120">
        <v>3.1830897174631398</v>
      </c>
      <c r="D203" s="120">
        <v>3.77489194996188</v>
      </c>
      <c r="E203" s="120">
        <v>4.2259494360210104</v>
      </c>
      <c r="F203" s="120">
        <v>4.5648272496838</v>
      </c>
      <c r="G203" s="120">
        <v>4.7640638135572004</v>
      </c>
      <c r="H203" s="120">
        <v>5.0058528874004899</v>
      </c>
      <c r="I203" s="120">
        <v>5.21628937813826</v>
      </c>
      <c r="J203" s="120">
        <v>5.3858653803822003</v>
      </c>
      <c r="K203" s="120">
        <v>5.43609541700937</v>
      </c>
      <c r="L203" s="120">
        <v>5.4506838274557401</v>
      </c>
      <c r="M203" s="120">
        <v>5.7497652741987801</v>
      </c>
      <c r="N203" s="120">
        <v>6.0883000000000003</v>
      </c>
      <c r="O203" s="122">
        <v>6.5265000000000004</v>
      </c>
      <c r="P203" s="85"/>
      <c r="Q203" s="85"/>
      <c r="R203" s="85"/>
      <c r="S203" s="85"/>
      <c r="T203" s="85"/>
    </row>
    <row r="204" spans="1:20" ht="18.95" customHeight="1" x14ac:dyDescent="0.25">
      <c r="A204" s="85"/>
      <c r="B204" s="119">
        <v>36419</v>
      </c>
      <c r="C204" s="120">
        <v>3.1180897174631399</v>
      </c>
      <c r="D204" s="120">
        <v>3.6930919499618802</v>
      </c>
      <c r="E204" s="120">
        <v>4.1345994360210101</v>
      </c>
      <c r="F204" s="120">
        <v>4.4714772496838</v>
      </c>
      <c r="G204" s="120">
        <v>4.6776138135572003</v>
      </c>
      <c r="H204" s="120">
        <v>4.9208028874004901</v>
      </c>
      <c r="I204" s="120">
        <v>5.1289893781382601</v>
      </c>
      <c r="J204" s="120">
        <v>5.3035153803822004</v>
      </c>
      <c r="K204" s="120">
        <v>5.3597954170093702</v>
      </c>
      <c r="L204" s="120">
        <v>5.37678382745574</v>
      </c>
      <c r="M204" s="120">
        <v>5.6828152741987701</v>
      </c>
      <c r="N204" s="120">
        <v>6.0290999999999997</v>
      </c>
      <c r="O204" s="122">
        <v>6.4691999999999998</v>
      </c>
      <c r="P204" s="85"/>
      <c r="Q204" s="85"/>
      <c r="R204" s="85"/>
      <c r="S204" s="85"/>
      <c r="T204" s="85"/>
    </row>
    <row r="205" spans="1:20" ht="18.95" customHeight="1" x14ac:dyDescent="0.25">
      <c r="A205" s="85"/>
      <c r="B205" s="119">
        <v>36420</v>
      </c>
      <c r="C205" s="120">
        <v>3.09708971746314</v>
      </c>
      <c r="D205" s="120">
        <v>3.6525419499618801</v>
      </c>
      <c r="E205" s="120">
        <v>4.0774494360210101</v>
      </c>
      <c r="F205" s="120">
        <v>4.4104272496838002</v>
      </c>
      <c r="G205" s="120">
        <v>4.6127138135571997</v>
      </c>
      <c r="H205" s="120">
        <v>4.8569028874004898</v>
      </c>
      <c r="I205" s="120">
        <v>5.0636893781382604</v>
      </c>
      <c r="J205" s="120">
        <v>5.2385153803822</v>
      </c>
      <c r="K205" s="120">
        <v>5.2944454170093698</v>
      </c>
      <c r="L205" s="120">
        <v>5.3114338274557298</v>
      </c>
      <c r="M205" s="120">
        <v>5.6213152741987704</v>
      </c>
      <c r="N205" s="120">
        <v>5.9771999999999998</v>
      </c>
      <c r="O205" s="122">
        <v>6.4248000000000003</v>
      </c>
      <c r="P205" s="85"/>
      <c r="Q205" s="85"/>
      <c r="R205" s="85"/>
      <c r="S205" s="85"/>
      <c r="T205" s="85"/>
    </row>
    <row r="206" spans="1:20" ht="18.95" customHeight="1" x14ac:dyDescent="0.25">
      <c r="A206" s="85"/>
      <c r="B206" s="119">
        <v>36423</v>
      </c>
      <c r="C206" s="120">
        <v>3.1150897174631398</v>
      </c>
      <c r="D206" s="120">
        <v>3.68039194996188</v>
      </c>
      <c r="E206" s="120">
        <v>4.1157494360210096</v>
      </c>
      <c r="F206" s="120">
        <v>4.4494272496837999</v>
      </c>
      <c r="G206" s="120">
        <v>4.6510138135572001</v>
      </c>
      <c r="H206" s="120">
        <v>4.8917528874004903</v>
      </c>
      <c r="I206" s="120">
        <v>5.0952893781382604</v>
      </c>
      <c r="J206" s="120">
        <v>5.2708153803822002</v>
      </c>
      <c r="K206" s="120">
        <v>5.3285454170093702</v>
      </c>
      <c r="L206" s="120">
        <v>5.3439838274557401</v>
      </c>
      <c r="M206" s="120">
        <v>5.6540152741987697</v>
      </c>
      <c r="N206" s="120">
        <v>6.0079000000000002</v>
      </c>
      <c r="O206" s="122">
        <v>6.4570999999999996</v>
      </c>
      <c r="P206" s="85"/>
      <c r="Q206" s="85"/>
      <c r="R206" s="85"/>
      <c r="S206" s="85"/>
      <c r="T206" s="85"/>
    </row>
    <row r="207" spans="1:20" ht="18.95" customHeight="1" x14ac:dyDescent="0.25">
      <c r="A207" s="85"/>
      <c r="B207" s="119">
        <v>36424</v>
      </c>
      <c r="C207" s="120">
        <v>3.10108971746314</v>
      </c>
      <c r="D207" s="120">
        <v>3.7073419499618798</v>
      </c>
      <c r="E207" s="120">
        <v>4.1462994360210104</v>
      </c>
      <c r="F207" s="120">
        <v>4.4716772496838004</v>
      </c>
      <c r="G207" s="120">
        <v>4.6689138135572001</v>
      </c>
      <c r="H207" s="120">
        <v>4.9070528874004902</v>
      </c>
      <c r="I207" s="120">
        <v>5.1123393781382598</v>
      </c>
      <c r="J207" s="120">
        <v>5.2817653803821996</v>
      </c>
      <c r="K207" s="120">
        <v>5.3338954170093702</v>
      </c>
      <c r="L207" s="120">
        <v>5.34628382745574</v>
      </c>
      <c r="M207" s="120">
        <v>5.64701527419877</v>
      </c>
      <c r="N207" s="120">
        <v>5.9888000000000003</v>
      </c>
      <c r="O207" s="122">
        <v>6.4279999999999999</v>
      </c>
      <c r="P207" s="85"/>
      <c r="Q207" s="85"/>
      <c r="R207" s="85"/>
      <c r="S207" s="85"/>
      <c r="T207" s="85"/>
    </row>
    <row r="208" spans="1:20" ht="18.95" customHeight="1" x14ac:dyDescent="0.25">
      <c r="A208" s="85"/>
      <c r="B208" s="119">
        <v>36425</v>
      </c>
      <c r="C208" s="120">
        <v>3.10108971746314</v>
      </c>
      <c r="D208" s="120">
        <v>3.7039419499618802</v>
      </c>
      <c r="E208" s="120">
        <v>4.1364994360210101</v>
      </c>
      <c r="F208" s="120">
        <v>4.4633272496838003</v>
      </c>
      <c r="G208" s="120">
        <v>4.6654138135572003</v>
      </c>
      <c r="H208" s="120">
        <v>4.9106028874004899</v>
      </c>
      <c r="I208" s="120">
        <v>5.1191893781382598</v>
      </c>
      <c r="J208" s="120">
        <v>5.2909153803822004</v>
      </c>
      <c r="K208" s="120">
        <v>5.3464954170093701</v>
      </c>
      <c r="L208" s="120">
        <v>5.3590338274557299</v>
      </c>
      <c r="M208" s="120">
        <v>5.6525152741987696</v>
      </c>
      <c r="N208" s="120">
        <v>5.9836</v>
      </c>
      <c r="O208" s="122">
        <v>6.4058999999999999</v>
      </c>
      <c r="P208" s="85"/>
      <c r="Q208" s="85"/>
      <c r="R208" s="85"/>
      <c r="S208" s="85"/>
      <c r="T208" s="85"/>
    </row>
    <row r="209" spans="1:20" ht="18.95" customHeight="1" x14ac:dyDescent="0.25">
      <c r="A209" s="85"/>
      <c r="B209" s="119">
        <v>36426</v>
      </c>
      <c r="C209" s="120">
        <v>3.0800897174631401</v>
      </c>
      <c r="D209" s="120">
        <v>3.6698419499618802</v>
      </c>
      <c r="E209" s="120">
        <v>4.0954494360210099</v>
      </c>
      <c r="F209" s="120">
        <v>4.4127772496838</v>
      </c>
      <c r="G209" s="120">
        <v>4.6206138135571999</v>
      </c>
      <c r="H209" s="120">
        <v>4.8707528874004904</v>
      </c>
      <c r="I209" s="120">
        <v>5.0815893781382604</v>
      </c>
      <c r="J209" s="120">
        <v>5.2536653803822002</v>
      </c>
      <c r="K209" s="120">
        <v>5.3090954170093703</v>
      </c>
      <c r="L209" s="120">
        <v>5.3233338274557402</v>
      </c>
      <c r="M209" s="120">
        <v>5.6274652741987703</v>
      </c>
      <c r="N209" s="120">
        <v>5.9698000000000002</v>
      </c>
      <c r="O209" s="122">
        <v>6.4116999999999997</v>
      </c>
      <c r="P209" s="85"/>
      <c r="Q209" s="85"/>
      <c r="R209" s="85"/>
      <c r="S209" s="85"/>
      <c r="T209" s="85"/>
    </row>
    <row r="210" spans="1:20" ht="18.95" customHeight="1" x14ac:dyDescent="0.25">
      <c r="A210" s="85"/>
      <c r="B210" s="119">
        <v>36427</v>
      </c>
      <c r="C210" s="120">
        <v>3.0370897174631399</v>
      </c>
      <c r="D210" s="120">
        <v>3.6010919499618801</v>
      </c>
      <c r="E210" s="120">
        <v>4.0215494360210098</v>
      </c>
      <c r="F210" s="120">
        <v>4.3302772496837996</v>
      </c>
      <c r="G210" s="120">
        <v>4.5385138135572003</v>
      </c>
      <c r="H210" s="120">
        <v>4.7883028874004898</v>
      </c>
      <c r="I210" s="120">
        <v>4.9979893781382598</v>
      </c>
      <c r="J210" s="120">
        <v>5.1745653803821998</v>
      </c>
      <c r="K210" s="120">
        <v>5.2317954170093701</v>
      </c>
      <c r="L210" s="120">
        <v>5.25028382745574</v>
      </c>
      <c r="M210" s="120">
        <v>5.5454152741987697</v>
      </c>
      <c r="N210" s="120">
        <v>5.8890000000000002</v>
      </c>
      <c r="O210" s="122">
        <v>6.3216999999999999</v>
      </c>
      <c r="P210" s="85"/>
      <c r="Q210" s="85"/>
      <c r="R210" s="85"/>
      <c r="S210" s="85"/>
      <c r="T210" s="85"/>
    </row>
    <row r="211" spans="1:20" ht="18.95" customHeight="1" x14ac:dyDescent="0.25">
      <c r="A211" s="85"/>
      <c r="B211" s="119">
        <v>36430</v>
      </c>
      <c r="C211" s="120">
        <v>3.1060897174631399</v>
      </c>
      <c r="D211" s="120">
        <v>3.6957919499618801</v>
      </c>
      <c r="E211" s="120">
        <v>4.1217994360210097</v>
      </c>
      <c r="F211" s="120">
        <v>4.4309272496838004</v>
      </c>
      <c r="G211" s="120">
        <v>4.6402138135572004</v>
      </c>
      <c r="H211" s="120">
        <v>4.8572528874004899</v>
      </c>
      <c r="I211" s="120">
        <v>5.0595893781382602</v>
      </c>
      <c r="J211" s="120">
        <v>5.2459653803822004</v>
      </c>
      <c r="K211" s="120">
        <v>5.3087954170093701</v>
      </c>
      <c r="L211" s="120">
        <v>5.3257838274557301</v>
      </c>
      <c r="M211" s="120">
        <v>5.6117152741987697</v>
      </c>
      <c r="N211" s="120">
        <v>5.9500999999999999</v>
      </c>
      <c r="O211" s="122">
        <v>6.3777999999999997</v>
      </c>
      <c r="P211" s="85"/>
      <c r="Q211" s="85"/>
      <c r="R211" s="85"/>
      <c r="S211" s="85"/>
      <c r="T211" s="85"/>
    </row>
    <row r="212" spans="1:20" ht="18.95" customHeight="1" x14ac:dyDescent="0.25">
      <c r="A212" s="85"/>
      <c r="B212" s="119">
        <v>36431</v>
      </c>
      <c r="C212" s="120">
        <v>3.1280897174631401</v>
      </c>
      <c r="D212" s="120">
        <v>3.7101919499618798</v>
      </c>
      <c r="E212" s="120">
        <v>4.1409494360210104</v>
      </c>
      <c r="F212" s="120">
        <v>4.4437772496837997</v>
      </c>
      <c r="G212" s="120">
        <v>4.6447138135571997</v>
      </c>
      <c r="H212" s="120">
        <v>4.8799528874004903</v>
      </c>
      <c r="I212" s="120">
        <v>5.0790393781382601</v>
      </c>
      <c r="J212" s="120">
        <v>5.2489153803821997</v>
      </c>
      <c r="K212" s="120">
        <v>5.3075954170093702</v>
      </c>
      <c r="L212" s="120">
        <v>5.3268838274557302</v>
      </c>
      <c r="M212" s="120">
        <v>5.6015652741987703</v>
      </c>
      <c r="N212" s="120">
        <v>5.9367000000000001</v>
      </c>
      <c r="O212" s="122">
        <v>6.3513999999999999</v>
      </c>
      <c r="P212" s="85"/>
      <c r="Q212" s="85"/>
      <c r="R212" s="85"/>
      <c r="S212" s="85"/>
      <c r="T212" s="85"/>
    </row>
    <row r="213" spans="1:20" ht="18.95" customHeight="1" x14ac:dyDescent="0.25">
      <c r="A213" s="85"/>
      <c r="B213" s="119">
        <v>36432</v>
      </c>
      <c r="C213" s="120">
        <v>3.1200897174631401</v>
      </c>
      <c r="D213" s="120">
        <v>3.73624194996188</v>
      </c>
      <c r="E213" s="120">
        <v>4.1688994360210101</v>
      </c>
      <c r="F213" s="120">
        <v>4.4729772496838001</v>
      </c>
      <c r="G213" s="120">
        <v>4.6806638135572003</v>
      </c>
      <c r="H213" s="120">
        <v>4.9247028874004899</v>
      </c>
      <c r="I213" s="120">
        <v>5.1337893781382604</v>
      </c>
      <c r="J213" s="120">
        <v>5.3053653803821996</v>
      </c>
      <c r="K213" s="120">
        <v>5.3603954170093697</v>
      </c>
      <c r="L213" s="120">
        <v>5.3762338274557404</v>
      </c>
      <c r="M213" s="120">
        <v>5.6405152741987701</v>
      </c>
      <c r="N213" s="120">
        <v>5.9877000000000002</v>
      </c>
      <c r="O213" s="122">
        <v>6.4180000000000001</v>
      </c>
      <c r="P213" s="85"/>
      <c r="Q213" s="85"/>
      <c r="R213" s="85"/>
      <c r="S213" s="85"/>
      <c r="T213" s="85"/>
    </row>
    <row r="214" spans="1:20" ht="18.95" customHeight="1" x14ac:dyDescent="0.25">
      <c r="A214" s="85"/>
      <c r="B214" s="119">
        <v>36433</v>
      </c>
      <c r="C214" s="120">
        <v>3.1400897174631401</v>
      </c>
      <c r="D214" s="120">
        <v>3.7448419499618799</v>
      </c>
      <c r="E214" s="120">
        <v>4.1573494360210104</v>
      </c>
      <c r="F214" s="120">
        <v>4.4553772496838002</v>
      </c>
      <c r="G214" s="120">
        <v>4.6579638135571999</v>
      </c>
      <c r="H214" s="120">
        <v>4.8965528874004898</v>
      </c>
      <c r="I214" s="120">
        <v>5.0946393781382602</v>
      </c>
      <c r="J214" s="120">
        <v>5.2615153803821997</v>
      </c>
      <c r="K214" s="120">
        <v>5.3169954170093696</v>
      </c>
      <c r="L214" s="120">
        <v>5.3347338274557403</v>
      </c>
      <c r="M214" s="120">
        <v>5.5945152741987698</v>
      </c>
      <c r="N214" s="120">
        <v>5.9419000000000004</v>
      </c>
      <c r="O214" s="122">
        <v>6.3651999999999997</v>
      </c>
      <c r="P214" s="85"/>
      <c r="Q214" s="85"/>
      <c r="R214" s="85"/>
      <c r="S214" s="85"/>
      <c r="T214" s="85"/>
    </row>
    <row r="215" spans="1:20" ht="18.95" customHeight="1" x14ac:dyDescent="0.25">
      <c r="A215" s="85"/>
      <c r="B215" s="119">
        <v>36434</v>
      </c>
      <c r="C215" s="120">
        <v>3.27408971746314</v>
      </c>
      <c r="D215" s="120">
        <v>3.9034419499618802</v>
      </c>
      <c r="E215" s="120">
        <v>4.31299943602101</v>
      </c>
      <c r="F215" s="120">
        <v>4.6082772496838</v>
      </c>
      <c r="G215" s="120">
        <v>4.8008138135572</v>
      </c>
      <c r="H215" s="120">
        <v>5.02375288740049</v>
      </c>
      <c r="I215" s="120">
        <v>5.2118393781382597</v>
      </c>
      <c r="J215" s="120">
        <v>5.3718653803822001</v>
      </c>
      <c r="K215" s="120">
        <v>5.4200454170093701</v>
      </c>
      <c r="L215" s="120">
        <v>5.4307838274557403</v>
      </c>
      <c r="M215" s="120">
        <v>5.67941527419877</v>
      </c>
      <c r="N215" s="120">
        <v>6.0092999999999996</v>
      </c>
      <c r="O215" s="122">
        <v>6.4080000000000004</v>
      </c>
      <c r="P215" s="85"/>
      <c r="Q215" s="85"/>
      <c r="R215" s="85"/>
      <c r="S215" s="85"/>
      <c r="T215" s="85"/>
    </row>
    <row r="216" spans="1:20" ht="18.95" customHeight="1" x14ac:dyDescent="0.25">
      <c r="A216" s="85"/>
      <c r="B216" s="119">
        <v>36437</v>
      </c>
      <c r="C216" s="120">
        <v>3.3120897174631398</v>
      </c>
      <c r="D216" s="120">
        <v>3.9694919499618799</v>
      </c>
      <c r="E216" s="120">
        <v>4.3673994360210102</v>
      </c>
      <c r="F216" s="120">
        <v>4.6502272496838</v>
      </c>
      <c r="G216" s="120">
        <v>4.8326138135571997</v>
      </c>
      <c r="H216" s="120">
        <v>5.0422528874004904</v>
      </c>
      <c r="I216" s="120">
        <v>5.2167393781382598</v>
      </c>
      <c r="J216" s="120">
        <v>5.3635153803822</v>
      </c>
      <c r="K216" s="120">
        <v>5.4072454170093698</v>
      </c>
      <c r="L216" s="120">
        <v>5.4214338274557301</v>
      </c>
      <c r="M216" s="120">
        <v>5.6694652741987701</v>
      </c>
      <c r="N216" s="120">
        <v>5.9995000000000003</v>
      </c>
      <c r="O216" s="122">
        <v>6.3959999999999999</v>
      </c>
      <c r="P216" s="85"/>
      <c r="Q216" s="85"/>
      <c r="R216" s="85"/>
      <c r="S216" s="85"/>
      <c r="T216" s="85"/>
    </row>
    <row r="217" spans="1:20" ht="18.95" customHeight="1" x14ac:dyDescent="0.25">
      <c r="A217" s="85"/>
      <c r="B217" s="119">
        <v>36438</v>
      </c>
      <c r="C217" s="120">
        <v>3.3220897174631401</v>
      </c>
      <c r="D217" s="120">
        <v>3.95039194996188</v>
      </c>
      <c r="E217" s="120">
        <v>4.3364994360210103</v>
      </c>
      <c r="F217" s="120">
        <v>4.6159272496838</v>
      </c>
      <c r="G217" s="120">
        <v>4.8010138135571996</v>
      </c>
      <c r="H217" s="120">
        <v>5.0246528874004897</v>
      </c>
      <c r="I217" s="120">
        <v>5.2044393781382601</v>
      </c>
      <c r="J217" s="120">
        <v>5.3507653803822004</v>
      </c>
      <c r="K217" s="120">
        <v>5.4027954170093704</v>
      </c>
      <c r="L217" s="120">
        <v>5.4222838274557397</v>
      </c>
      <c r="M217" s="120">
        <v>5.6770652741987702</v>
      </c>
      <c r="N217" s="120">
        <v>6.0091000000000001</v>
      </c>
      <c r="O217" s="122">
        <v>6.3996000000000004</v>
      </c>
      <c r="P217" s="85"/>
      <c r="Q217" s="85"/>
      <c r="R217" s="85"/>
      <c r="S217" s="85"/>
      <c r="T217" s="85"/>
    </row>
    <row r="218" spans="1:20" ht="18.95" customHeight="1" x14ac:dyDescent="0.25">
      <c r="A218" s="85"/>
      <c r="B218" s="119">
        <v>36439</v>
      </c>
      <c r="C218" s="120">
        <v>3.33508971746314</v>
      </c>
      <c r="D218" s="120">
        <v>3.98014194996188</v>
      </c>
      <c r="E218" s="120">
        <v>4.37244943602101</v>
      </c>
      <c r="F218" s="120">
        <v>4.6503772496837996</v>
      </c>
      <c r="G218" s="120">
        <v>4.8348638135571997</v>
      </c>
      <c r="H218" s="120">
        <v>5.0482528874004897</v>
      </c>
      <c r="I218" s="120">
        <v>5.2272393781382602</v>
      </c>
      <c r="J218" s="120">
        <v>5.3753153803822</v>
      </c>
      <c r="K218" s="120">
        <v>5.4290954170093704</v>
      </c>
      <c r="L218" s="120">
        <v>5.4482338274557298</v>
      </c>
      <c r="M218" s="120">
        <v>5.7006652741987702</v>
      </c>
      <c r="N218" s="120">
        <v>6.0308000000000002</v>
      </c>
      <c r="O218" s="122">
        <v>6.4225000000000003</v>
      </c>
      <c r="P218" s="85"/>
      <c r="Q218" s="85"/>
      <c r="R218" s="85"/>
      <c r="S218" s="85"/>
      <c r="T218" s="85"/>
    </row>
    <row r="219" spans="1:20" ht="18.95" customHeight="1" x14ac:dyDescent="0.25">
      <c r="A219" s="85"/>
      <c r="B219" s="119">
        <v>36440</v>
      </c>
      <c r="C219" s="120">
        <v>3.3140897174631401</v>
      </c>
      <c r="D219" s="120">
        <v>3.95614194996188</v>
      </c>
      <c r="E219" s="120">
        <v>4.3565994360210096</v>
      </c>
      <c r="F219" s="120">
        <v>4.6344772496838003</v>
      </c>
      <c r="G219" s="120">
        <v>4.8243638135572002</v>
      </c>
      <c r="H219" s="120">
        <v>5.0499528874004902</v>
      </c>
      <c r="I219" s="120">
        <v>5.2365393781382599</v>
      </c>
      <c r="J219" s="120">
        <v>5.3872653803821997</v>
      </c>
      <c r="K219" s="120">
        <v>5.4417454170093702</v>
      </c>
      <c r="L219" s="120">
        <v>5.4621838274557399</v>
      </c>
      <c r="M219" s="120">
        <v>5.72591527419877</v>
      </c>
      <c r="N219" s="120">
        <v>6.0713999999999997</v>
      </c>
      <c r="O219" s="122">
        <v>6.4767000000000001</v>
      </c>
      <c r="P219" s="85"/>
      <c r="Q219" s="85"/>
      <c r="R219" s="85"/>
      <c r="S219" s="85"/>
      <c r="T219" s="85"/>
    </row>
    <row r="220" spans="1:20" ht="18.95" customHeight="1" x14ac:dyDescent="0.25">
      <c r="A220" s="85"/>
      <c r="B220" s="119">
        <v>36441</v>
      </c>
      <c r="C220" s="120">
        <v>3.33508971746314</v>
      </c>
      <c r="D220" s="120">
        <v>3.9819419499618798</v>
      </c>
      <c r="E220" s="120">
        <v>4.38349943602101</v>
      </c>
      <c r="F220" s="120">
        <v>4.6598272496837998</v>
      </c>
      <c r="G220" s="120">
        <v>4.8544138135572004</v>
      </c>
      <c r="H220" s="120">
        <v>5.0747528874004901</v>
      </c>
      <c r="I220" s="120">
        <v>5.26353937813826</v>
      </c>
      <c r="J220" s="120">
        <v>5.4024653803821998</v>
      </c>
      <c r="K220" s="120">
        <v>5.4586454170093699</v>
      </c>
      <c r="L220" s="120">
        <v>5.4803338274557403</v>
      </c>
      <c r="M220" s="120">
        <v>5.7491152741987701</v>
      </c>
      <c r="N220" s="120">
        <v>6.0936000000000003</v>
      </c>
      <c r="O220" s="122">
        <v>6.5042</v>
      </c>
      <c r="P220" s="85"/>
      <c r="Q220" s="85"/>
      <c r="R220" s="85"/>
      <c r="S220" s="85"/>
      <c r="T220" s="85"/>
    </row>
    <row r="221" spans="1:20" ht="18.95" customHeight="1" x14ac:dyDescent="0.25">
      <c r="A221" s="85"/>
      <c r="B221" s="119">
        <v>36444</v>
      </c>
      <c r="C221" s="120">
        <v>3.35908971746314</v>
      </c>
      <c r="D221" s="120">
        <v>4.0202419499618802</v>
      </c>
      <c r="E221" s="120">
        <v>4.4202494360210096</v>
      </c>
      <c r="F221" s="120">
        <v>4.6891272496837999</v>
      </c>
      <c r="G221" s="120">
        <v>4.8826138135572004</v>
      </c>
      <c r="H221" s="120">
        <v>5.0955028874004897</v>
      </c>
      <c r="I221" s="120">
        <v>5.2760893781382601</v>
      </c>
      <c r="J221" s="120">
        <v>5.4108653803821998</v>
      </c>
      <c r="K221" s="120">
        <v>5.4653454170093703</v>
      </c>
      <c r="L221" s="120">
        <v>5.4868338274557296</v>
      </c>
      <c r="M221" s="120">
        <v>5.7614652741987697</v>
      </c>
      <c r="N221" s="120">
        <v>6.1143000000000001</v>
      </c>
      <c r="O221" s="122">
        <v>6.5358999999999998</v>
      </c>
      <c r="P221" s="85"/>
      <c r="Q221" s="85"/>
      <c r="R221" s="85"/>
      <c r="S221" s="85"/>
      <c r="T221" s="85"/>
    </row>
    <row r="222" spans="1:20" ht="18.95" customHeight="1" x14ac:dyDescent="0.25">
      <c r="A222" s="85"/>
      <c r="B222" s="119">
        <v>36445</v>
      </c>
      <c r="C222" s="120">
        <v>3.43208971746314</v>
      </c>
      <c r="D222" s="120">
        <v>4.1152919499618799</v>
      </c>
      <c r="E222" s="120">
        <v>4.5203494360210099</v>
      </c>
      <c r="F222" s="120">
        <v>4.7854772496838001</v>
      </c>
      <c r="G222" s="120">
        <v>4.9780138135572001</v>
      </c>
      <c r="H222" s="120">
        <v>5.1858028874004898</v>
      </c>
      <c r="I222" s="120">
        <v>5.3701393781382603</v>
      </c>
      <c r="J222" s="120">
        <v>5.5030653803821998</v>
      </c>
      <c r="K222" s="120">
        <v>5.5551454170093697</v>
      </c>
      <c r="L222" s="120">
        <v>5.5782338274557404</v>
      </c>
      <c r="M222" s="120">
        <v>5.8488152741987696</v>
      </c>
      <c r="N222" s="120">
        <v>6.1973000000000003</v>
      </c>
      <c r="O222" s="122">
        <v>6.6283000000000003</v>
      </c>
      <c r="P222" s="85"/>
      <c r="Q222" s="85"/>
      <c r="R222" s="85"/>
      <c r="S222" s="85"/>
      <c r="T222" s="85"/>
    </row>
    <row r="223" spans="1:20" ht="18.95" customHeight="1" x14ac:dyDescent="0.25">
      <c r="A223" s="85"/>
      <c r="B223" s="119">
        <v>36446</v>
      </c>
      <c r="C223" s="120">
        <v>3.4430897174631401</v>
      </c>
      <c r="D223" s="120">
        <v>4.1356919499618803</v>
      </c>
      <c r="E223" s="120">
        <v>4.5253994360210097</v>
      </c>
      <c r="F223" s="120">
        <v>4.7922772496838002</v>
      </c>
      <c r="G223" s="120">
        <v>4.9834138135571999</v>
      </c>
      <c r="H223" s="120">
        <v>5.1913528874004902</v>
      </c>
      <c r="I223" s="120">
        <v>5.36833937813826</v>
      </c>
      <c r="J223" s="120">
        <v>5.4981653803821997</v>
      </c>
      <c r="K223" s="120">
        <v>5.5519454170093701</v>
      </c>
      <c r="L223" s="120">
        <v>5.5781338274557299</v>
      </c>
      <c r="M223" s="120">
        <v>5.8424152741987703</v>
      </c>
      <c r="N223" s="120">
        <v>6.1811999999999996</v>
      </c>
      <c r="O223" s="122">
        <v>6.6067</v>
      </c>
      <c r="P223" s="85"/>
      <c r="Q223" s="85"/>
      <c r="R223" s="85"/>
      <c r="S223" s="85"/>
      <c r="T223" s="85"/>
    </row>
    <row r="224" spans="1:20" ht="18.95" customHeight="1" x14ac:dyDescent="0.25">
      <c r="A224" s="85"/>
      <c r="B224" s="119">
        <v>36447</v>
      </c>
      <c r="C224" s="120">
        <v>3.5130897174631399</v>
      </c>
      <c r="D224" s="120">
        <v>4.2494419499618798</v>
      </c>
      <c r="E224" s="120">
        <v>4.6645994360210103</v>
      </c>
      <c r="F224" s="120">
        <v>4.9386772496838001</v>
      </c>
      <c r="G224" s="120">
        <v>5.1249138135571997</v>
      </c>
      <c r="H224" s="120">
        <v>5.3314028874004897</v>
      </c>
      <c r="I224" s="120">
        <v>5.5047393781382601</v>
      </c>
      <c r="J224" s="120">
        <v>5.6319653803821996</v>
      </c>
      <c r="K224" s="120">
        <v>5.6821954170093703</v>
      </c>
      <c r="L224" s="120">
        <v>5.70683382745574</v>
      </c>
      <c r="M224" s="120">
        <v>5.9617652741987701</v>
      </c>
      <c r="N224" s="120">
        <v>6.2923999999999998</v>
      </c>
      <c r="O224" s="122">
        <v>6.7148000000000003</v>
      </c>
      <c r="P224" s="85"/>
      <c r="Q224" s="85"/>
      <c r="R224" s="85"/>
      <c r="S224" s="85"/>
      <c r="T224" s="85"/>
    </row>
    <row r="225" spans="1:20" ht="18.95" customHeight="1" x14ac:dyDescent="0.25">
      <c r="A225" s="85"/>
      <c r="B225" s="119">
        <v>36448</v>
      </c>
      <c r="C225" s="120">
        <v>3.4770897174631399</v>
      </c>
      <c r="D225" s="120">
        <v>4.1889919499618804</v>
      </c>
      <c r="E225" s="120">
        <v>4.5875494360210096</v>
      </c>
      <c r="F225" s="120">
        <v>4.8622772496837996</v>
      </c>
      <c r="G225" s="120">
        <v>5.0549638135572001</v>
      </c>
      <c r="H225" s="120">
        <v>5.2725028874004902</v>
      </c>
      <c r="I225" s="120">
        <v>5.4513893781382601</v>
      </c>
      <c r="J225" s="120">
        <v>5.5785153803821999</v>
      </c>
      <c r="K225" s="120">
        <v>5.6261954170093702</v>
      </c>
      <c r="L225" s="120">
        <v>5.6490338274557299</v>
      </c>
      <c r="M225" s="120">
        <v>5.90911527419878</v>
      </c>
      <c r="N225" s="120">
        <v>6.2409999999999997</v>
      </c>
      <c r="O225" s="122">
        <v>6.6571999999999996</v>
      </c>
      <c r="P225" s="85"/>
      <c r="Q225" s="85"/>
      <c r="R225" s="85"/>
      <c r="S225" s="85"/>
      <c r="T225" s="85"/>
    </row>
    <row r="226" spans="1:20" ht="18.95" customHeight="1" x14ac:dyDescent="0.25">
      <c r="A226" s="85"/>
      <c r="B226" s="119">
        <v>36451</v>
      </c>
      <c r="C226" s="120">
        <v>3.4860897174631398</v>
      </c>
      <c r="D226" s="120">
        <v>4.1762919499618798</v>
      </c>
      <c r="E226" s="120">
        <v>4.5637994360210099</v>
      </c>
      <c r="F226" s="120">
        <v>4.8396272496838</v>
      </c>
      <c r="G226" s="120">
        <v>5.0445138135571996</v>
      </c>
      <c r="H226" s="120">
        <v>5.2670528874004896</v>
      </c>
      <c r="I226" s="120">
        <v>5.4545893781382597</v>
      </c>
      <c r="J226" s="120">
        <v>5.5837653803822</v>
      </c>
      <c r="K226" s="120">
        <v>5.6301454170093699</v>
      </c>
      <c r="L226" s="120">
        <v>5.6523338274557302</v>
      </c>
      <c r="M226" s="120">
        <v>5.9235152741987802</v>
      </c>
      <c r="N226" s="120">
        <v>6.2685000000000004</v>
      </c>
      <c r="O226" s="122">
        <v>6.6909000000000001</v>
      </c>
      <c r="P226" s="85"/>
      <c r="Q226" s="85"/>
      <c r="R226" s="85"/>
      <c r="S226" s="85"/>
      <c r="T226" s="85"/>
    </row>
    <row r="227" spans="1:20" ht="18.95" customHeight="1" x14ac:dyDescent="0.25">
      <c r="A227" s="85"/>
      <c r="B227" s="119">
        <v>36452</v>
      </c>
      <c r="C227" s="120">
        <v>3.5350897174631402</v>
      </c>
      <c r="D227" s="120">
        <v>4.1998919499618799</v>
      </c>
      <c r="E227" s="120">
        <v>4.5821994360210097</v>
      </c>
      <c r="F227" s="120">
        <v>4.8522772496837998</v>
      </c>
      <c r="G227" s="120">
        <v>5.0474638135571999</v>
      </c>
      <c r="H227" s="120">
        <v>5.2574028874004899</v>
      </c>
      <c r="I227" s="120">
        <v>5.4338393781382601</v>
      </c>
      <c r="J227" s="120">
        <v>5.5754653803821999</v>
      </c>
      <c r="K227" s="120">
        <v>5.59159541700937</v>
      </c>
      <c r="L227" s="120">
        <v>5.6364838274557396</v>
      </c>
      <c r="M227" s="120">
        <v>5.8984152741987703</v>
      </c>
      <c r="N227" s="120">
        <v>6.2286999999999999</v>
      </c>
      <c r="O227" s="122">
        <v>6.6473000000000004</v>
      </c>
      <c r="P227" s="85"/>
      <c r="Q227" s="85"/>
      <c r="R227" s="85"/>
      <c r="S227" s="85"/>
      <c r="T227" s="85"/>
    </row>
    <row r="228" spans="1:20" ht="18.95" customHeight="1" x14ac:dyDescent="0.25">
      <c r="A228" s="85"/>
      <c r="B228" s="119">
        <v>36453</v>
      </c>
      <c r="C228" s="120">
        <v>3.5900897174631399</v>
      </c>
      <c r="D228" s="120">
        <v>4.2555419499618798</v>
      </c>
      <c r="E228" s="120">
        <v>4.6675994360210096</v>
      </c>
      <c r="F228" s="120">
        <v>4.9453772496838004</v>
      </c>
      <c r="G228" s="120">
        <v>5.1428138135571997</v>
      </c>
      <c r="H228" s="120">
        <v>5.3474528874004896</v>
      </c>
      <c r="I228" s="120">
        <v>5.5167893781382604</v>
      </c>
      <c r="J228" s="120">
        <v>5.6567653803821996</v>
      </c>
      <c r="K228" s="120">
        <v>5.6739454170093699</v>
      </c>
      <c r="L228" s="120">
        <v>5.71798382745573</v>
      </c>
      <c r="M228" s="120">
        <v>5.9759652741987699</v>
      </c>
      <c r="N228" s="120">
        <v>6.3028000000000004</v>
      </c>
      <c r="O228" s="122">
        <v>6.7229000000000001</v>
      </c>
      <c r="P228" s="85"/>
      <c r="Q228" s="85"/>
      <c r="R228" s="85"/>
      <c r="S228" s="85"/>
      <c r="T228" s="85"/>
    </row>
    <row r="229" spans="1:20" ht="18.95" customHeight="1" x14ac:dyDescent="0.25">
      <c r="A229" s="85"/>
      <c r="B229" s="119">
        <v>36454</v>
      </c>
      <c r="C229" s="120">
        <v>3.5550897174631402</v>
      </c>
      <c r="D229" s="120">
        <v>4.1909419499618803</v>
      </c>
      <c r="E229" s="120">
        <v>4.5947994360210096</v>
      </c>
      <c r="F229" s="120">
        <v>4.8653272496837996</v>
      </c>
      <c r="G229" s="120">
        <v>5.0615138135572</v>
      </c>
      <c r="H229" s="120">
        <v>5.2674528874004896</v>
      </c>
      <c r="I229" s="120">
        <v>5.4396893781382598</v>
      </c>
      <c r="J229" s="120">
        <v>5.5776653803822001</v>
      </c>
      <c r="K229" s="120">
        <v>5.5972954170093701</v>
      </c>
      <c r="L229" s="120">
        <v>5.63898382745574</v>
      </c>
      <c r="M229" s="120">
        <v>5.8945652741987802</v>
      </c>
      <c r="N229" s="120">
        <v>6.2202000000000002</v>
      </c>
      <c r="O229" s="122">
        <v>6.6284999999999998</v>
      </c>
      <c r="P229" s="85"/>
      <c r="Q229" s="85"/>
      <c r="R229" s="85"/>
      <c r="S229" s="85"/>
      <c r="T229" s="85"/>
    </row>
    <row r="230" spans="1:20" ht="18.95" customHeight="1" x14ac:dyDescent="0.25">
      <c r="A230" s="85"/>
      <c r="B230" s="119">
        <v>36455</v>
      </c>
      <c r="C230" s="120">
        <v>3.5250897174631399</v>
      </c>
      <c r="D230" s="120">
        <v>4.1870919499618804</v>
      </c>
      <c r="E230" s="120">
        <v>4.5878994360210097</v>
      </c>
      <c r="F230" s="120">
        <v>4.8625772496837998</v>
      </c>
      <c r="G230" s="120">
        <v>5.0621138135572004</v>
      </c>
      <c r="H230" s="120">
        <v>5.2648028874004904</v>
      </c>
      <c r="I230" s="120">
        <v>5.4420393781382597</v>
      </c>
      <c r="J230" s="120">
        <v>5.5819653803821998</v>
      </c>
      <c r="K230" s="120">
        <v>5.6000954170093697</v>
      </c>
      <c r="L230" s="120">
        <v>5.6412338274557401</v>
      </c>
      <c r="M230" s="120">
        <v>5.89361527419877</v>
      </c>
      <c r="N230" s="120">
        <v>6.2168999999999999</v>
      </c>
      <c r="O230" s="122">
        <v>6.6275000000000004</v>
      </c>
      <c r="P230" s="85"/>
      <c r="Q230" s="85"/>
      <c r="R230" s="85"/>
      <c r="S230" s="85"/>
      <c r="T230" s="85"/>
    </row>
    <row r="231" spans="1:20" ht="18.95" customHeight="1" x14ac:dyDescent="0.25">
      <c r="A231" s="85"/>
      <c r="B231" s="119">
        <v>36458</v>
      </c>
      <c r="C231" s="120">
        <v>3.58108971746314</v>
      </c>
      <c r="D231" s="120">
        <v>4.2508419499618801</v>
      </c>
      <c r="E231" s="120">
        <v>4.66894943602101</v>
      </c>
      <c r="F231" s="120">
        <v>4.9493272496838001</v>
      </c>
      <c r="G231" s="120">
        <v>5.1453638135572</v>
      </c>
      <c r="H231" s="120">
        <v>5.3518028874004901</v>
      </c>
      <c r="I231" s="120">
        <v>5.53108937813826</v>
      </c>
      <c r="J231" s="120">
        <v>5.6707153803821999</v>
      </c>
      <c r="K231" s="120">
        <v>5.6859454170093704</v>
      </c>
      <c r="L231" s="120">
        <v>5.7245838274557297</v>
      </c>
      <c r="M231" s="120">
        <v>5.96106527419877</v>
      </c>
      <c r="N231" s="120">
        <v>6.2704000000000004</v>
      </c>
      <c r="O231" s="122">
        <v>6.6694000000000004</v>
      </c>
      <c r="P231" s="85"/>
      <c r="Q231" s="85"/>
      <c r="R231" s="85"/>
      <c r="S231" s="85"/>
      <c r="T231" s="85"/>
    </row>
    <row r="232" spans="1:20" ht="18.95" customHeight="1" x14ac:dyDescent="0.25">
      <c r="A232" s="85"/>
      <c r="B232" s="119">
        <v>36459</v>
      </c>
      <c r="C232" s="120">
        <v>3.5940897174631399</v>
      </c>
      <c r="D232" s="120">
        <v>4.2561419499618802</v>
      </c>
      <c r="E232" s="120">
        <v>4.6686994360210097</v>
      </c>
      <c r="F232" s="120">
        <v>4.9463772496837999</v>
      </c>
      <c r="G232" s="120">
        <v>5.1392638135572</v>
      </c>
      <c r="H232" s="120">
        <v>5.3383028874004896</v>
      </c>
      <c r="I232" s="120">
        <v>5.5072393781382596</v>
      </c>
      <c r="J232" s="120">
        <v>5.6398653803821999</v>
      </c>
      <c r="K232" s="120">
        <v>5.65294541700937</v>
      </c>
      <c r="L232" s="120">
        <v>5.6869338274557402</v>
      </c>
      <c r="M232" s="120">
        <v>5.9299152741987697</v>
      </c>
      <c r="N232" s="120">
        <v>6.2404999999999999</v>
      </c>
      <c r="O232" s="122">
        <v>6.6355000000000004</v>
      </c>
      <c r="P232" s="85"/>
      <c r="Q232" s="85"/>
      <c r="R232" s="85"/>
      <c r="S232" s="85"/>
      <c r="T232" s="85"/>
    </row>
    <row r="233" spans="1:20" ht="18.95" customHeight="1" x14ac:dyDescent="0.25">
      <c r="A233" s="85"/>
      <c r="B233" s="119">
        <v>36460</v>
      </c>
      <c r="C233" s="120">
        <v>3.5560897174631401</v>
      </c>
      <c r="D233" s="120">
        <v>4.1882419499618804</v>
      </c>
      <c r="E233" s="120">
        <v>4.5819494360210102</v>
      </c>
      <c r="F233" s="120">
        <v>4.8488272496837999</v>
      </c>
      <c r="G233" s="120">
        <v>5.0475138135571997</v>
      </c>
      <c r="H233" s="120">
        <v>5.2361028874004898</v>
      </c>
      <c r="I233" s="120">
        <v>5.3977893781382598</v>
      </c>
      <c r="J233" s="120">
        <v>5.5286653803821997</v>
      </c>
      <c r="K233" s="120">
        <v>5.5403954170093703</v>
      </c>
      <c r="L233" s="120">
        <v>5.5757838274557301</v>
      </c>
      <c r="M233" s="120">
        <v>5.81536527419878</v>
      </c>
      <c r="N233" s="120">
        <v>6.1208</v>
      </c>
      <c r="O233" s="122">
        <v>6.5064000000000002</v>
      </c>
      <c r="P233" s="85"/>
      <c r="Q233" s="85"/>
      <c r="R233" s="85"/>
      <c r="S233" s="85"/>
      <c r="T233" s="85"/>
    </row>
    <row r="234" spans="1:20" ht="18.95" customHeight="1" x14ac:dyDescent="0.25">
      <c r="A234" s="85"/>
      <c r="B234" s="119">
        <v>36461</v>
      </c>
      <c r="C234" s="120">
        <v>3.5100897174631398</v>
      </c>
      <c r="D234" s="120">
        <v>4.1130919499618797</v>
      </c>
      <c r="E234" s="120">
        <v>4.4960994360210096</v>
      </c>
      <c r="F234" s="120">
        <v>4.7610272496838002</v>
      </c>
      <c r="G234" s="120">
        <v>4.9630638135572003</v>
      </c>
      <c r="H234" s="120">
        <v>5.1416528874004896</v>
      </c>
      <c r="I234" s="120">
        <v>5.2973893781382602</v>
      </c>
      <c r="J234" s="120">
        <v>5.4290153803822001</v>
      </c>
      <c r="K234" s="120">
        <v>5.4401954170093703</v>
      </c>
      <c r="L234" s="120">
        <v>5.4725838274557299</v>
      </c>
      <c r="M234" s="120">
        <v>5.7158652741987703</v>
      </c>
      <c r="N234" s="120">
        <v>6.0247000000000002</v>
      </c>
      <c r="O234" s="122">
        <v>6.4115000000000002</v>
      </c>
      <c r="P234" s="85"/>
      <c r="Q234" s="85"/>
      <c r="R234" s="85"/>
      <c r="S234" s="85"/>
      <c r="T234" s="85"/>
    </row>
    <row r="235" spans="1:20" ht="18.95" customHeight="1" x14ac:dyDescent="0.25">
      <c r="A235" s="85"/>
      <c r="B235" s="119">
        <v>36462</v>
      </c>
      <c r="C235" s="120">
        <v>3.45608971746314</v>
      </c>
      <c r="D235" s="120">
        <v>4.0646419499618798</v>
      </c>
      <c r="E235" s="120">
        <v>4.4371994360210101</v>
      </c>
      <c r="F235" s="120">
        <v>4.6923272496838004</v>
      </c>
      <c r="G235" s="120">
        <v>4.8934638135571999</v>
      </c>
      <c r="H235" s="120">
        <v>5.0633028874004902</v>
      </c>
      <c r="I235" s="120">
        <v>5.2140393781382599</v>
      </c>
      <c r="J235" s="120">
        <v>5.3384653803821998</v>
      </c>
      <c r="K235" s="120">
        <v>5.3486954170093703</v>
      </c>
      <c r="L235" s="120">
        <v>5.3874838274557399</v>
      </c>
      <c r="M235" s="120">
        <v>5.62951527419877</v>
      </c>
      <c r="N235" s="120">
        <v>5.9347000000000003</v>
      </c>
      <c r="O235" s="122">
        <v>6.3132000000000001</v>
      </c>
      <c r="P235" s="85"/>
      <c r="Q235" s="85"/>
      <c r="R235" s="85"/>
      <c r="S235" s="85"/>
      <c r="T235" s="85"/>
    </row>
    <row r="236" spans="1:20" ht="18.95" customHeight="1" x14ac:dyDescent="0.25">
      <c r="A236" s="85"/>
      <c r="B236" s="119">
        <v>36465</v>
      </c>
      <c r="C236" s="120">
        <v>3.4850897174631399</v>
      </c>
      <c r="D236" s="120">
        <v>4.0777919499618802</v>
      </c>
      <c r="E236" s="120">
        <v>4.4527994360210101</v>
      </c>
      <c r="F236" s="120">
        <v>4.7016772496838</v>
      </c>
      <c r="G236" s="120">
        <v>4.8886138135571997</v>
      </c>
      <c r="H236" s="120">
        <v>5.0537528874004902</v>
      </c>
      <c r="I236" s="120">
        <v>5.1954893781382596</v>
      </c>
      <c r="J236" s="120">
        <v>5.3026653803821997</v>
      </c>
      <c r="K236" s="120">
        <v>5.3045954170093701</v>
      </c>
      <c r="L236" s="120">
        <v>5.3461338274557404</v>
      </c>
      <c r="M236" s="120">
        <v>5.5883652741987699</v>
      </c>
      <c r="N236" s="120">
        <v>5.8932000000000002</v>
      </c>
      <c r="O236" s="122">
        <v>6.2690000000000001</v>
      </c>
      <c r="P236" s="85"/>
      <c r="Q236" s="85"/>
      <c r="R236" s="85"/>
      <c r="S236" s="85"/>
      <c r="T236" s="85"/>
    </row>
    <row r="237" spans="1:20" ht="18.95" customHeight="1" x14ac:dyDescent="0.25">
      <c r="A237" s="85"/>
      <c r="B237" s="119">
        <v>36466</v>
      </c>
      <c r="C237" s="120">
        <v>3.4610897174631399</v>
      </c>
      <c r="D237" s="120">
        <v>4.0236919499618802</v>
      </c>
      <c r="E237" s="120">
        <v>4.3987994360210099</v>
      </c>
      <c r="F237" s="120">
        <v>4.6430772496837998</v>
      </c>
      <c r="G237" s="120">
        <v>4.8433138135571996</v>
      </c>
      <c r="H237" s="120">
        <v>4.9964028874004898</v>
      </c>
      <c r="I237" s="120">
        <v>5.1339393781382601</v>
      </c>
      <c r="J237" s="120">
        <v>5.2510153803822002</v>
      </c>
      <c r="K237" s="120">
        <v>5.2574954170093697</v>
      </c>
      <c r="L237" s="120">
        <v>5.2898338274557402</v>
      </c>
      <c r="M237" s="120">
        <v>5.5286152741987697</v>
      </c>
      <c r="N237" s="120">
        <v>5.8308999999999997</v>
      </c>
      <c r="O237" s="122">
        <v>6.2061999999999999</v>
      </c>
      <c r="P237" s="85"/>
      <c r="Q237" s="85"/>
      <c r="R237" s="85"/>
      <c r="S237" s="85"/>
      <c r="T237" s="85"/>
    </row>
    <row r="238" spans="1:20" ht="18.95" customHeight="1" x14ac:dyDescent="0.25">
      <c r="A238" s="85"/>
      <c r="B238" s="119">
        <v>36467</v>
      </c>
      <c r="C238" s="120">
        <v>3.47208971746314</v>
      </c>
      <c r="D238" s="120">
        <v>4.0506419499618804</v>
      </c>
      <c r="E238" s="120">
        <v>4.4514994360210096</v>
      </c>
      <c r="F238" s="120">
        <v>4.6814272496838001</v>
      </c>
      <c r="G238" s="120">
        <v>4.8777138135572002</v>
      </c>
      <c r="H238" s="120">
        <v>5.0410028874004897</v>
      </c>
      <c r="I238" s="120">
        <v>5.1819393781382601</v>
      </c>
      <c r="J238" s="120">
        <v>5.3020653803822002</v>
      </c>
      <c r="K238" s="120">
        <v>5.3085954170093697</v>
      </c>
      <c r="L238" s="120">
        <v>5.3435338274557296</v>
      </c>
      <c r="M238" s="120">
        <v>5.5758152741987699</v>
      </c>
      <c r="N238" s="120">
        <v>5.8726000000000003</v>
      </c>
      <c r="O238" s="122">
        <v>6.2484000000000002</v>
      </c>
      <c r="P238" s="85"/>
      <c r="Q238" s="85"/>
      <c r="R238" s="85"/>
      <c r="S238" s="85"/>
      <c r="T238" s="85"/>
    </row>
    <row r="239" spans="1:20" ht="18.95" customHeight="1" x14ac:dyDescent="0.25">
      <c r="A239" s="85"/>
      <c r="B239" s="119">
        <v>36468</v>
      </c>
      <c r="C239" s="120">
        <v>3.4340897174631402</v>
      </c>
      <c r="D239" s="120">
        <v>3.9956919499618802</v>
      </c>
      <c r="E239" s="120">
        <v>4.3605494360210102</v>
      </c>
      <c r="F239" s="120">
        <v>4.5950272496837998</v>
      </c>
      <c r="G239" s="120">
        <v>4.7894138135572</v>
      </c>
      <c r="H239" s="120">
        <v>4.9546028874004904</v>
      </c>
      <c r="I239" s="120">
        <v>5.0938393781382603</v>
      </c>
      <c r="J239" s="120">
        <v>5.2076153803822001</v>
      </c>
      <c r="K239" s="120">
        <v>5.2151954170093697</v>
      </c>
      <c r="L239" s="120">
        <v>5.2481338274557299</v>
      </c>
      <c r="M239" s="120">
        <v>5.4765652741987703</v>
      </c>
      <c r="N239" s="120">
        <v>5.7679</v>
      </c>
      <c r="O239" s="122">
        <v>6.1299000000000001</v>
      </c>
      <c r="P239" s="85"/>
      <c r="Q239" s="85"/>
      <c r="R239" s="85"/>
      <c r="S239" s="85"/>
      <c r="T239" s="85"/>
    </row>
    <row r="240" spans="1:20" ht="18.95" customHeight="1" x14ac:dyDescent="0.25">
      <c r="A240" s="85"/>
      <c r="B240" s="119">
        <v>36469</v>
      </c>
      <c r="C240" s="120">
        <v>3.39908971746314</v>
      </c>
      <c r="D240" s="120">
        <v>3.9764419499618802</v>
      </c>
      <c r="E240" s="120">
        <v>4.32974943602101</v>
      </c>
      <c r="F240" s="120">
        <v>4.5420272496837999</v>
      </c>
      <c r="G240" s="120">
        <v>4.7294138135572004</v>
      </c>
      <c r="H240" s="120">
        <v>4.9016028874004904</v>
      </c>
      <c r="I240" s="120">
        <v>5.0468393781382597</v>
      </c>
      <c r="J240" s="120">
        <v>5.1596153803822</v>
      </c>
      <c r="K240" s="120">
        <v>5.1666454170093701</v>
      </c>
      <c r="L240" s="120">
        <v>5.1972838274557303</v>
      </c>
      <c r="M240" s="120">
        <v>5.42791527419877</v>
      </c>
      <c r="N240" s="120">
        <v>5.7271000000000001</v>
      </c>
      <c r="O240" s="122">
        <v>6.1025999999999998</v>
      </c>
      <c r="P240" s="85"/>
      <c r="Q240" s="85"/>
      <c r="R240" s="85"/>
      <c r="S240" s="85"/>
      <c r="T240" s="85"/>
    </row>
    <row r="241" spans="1:20" ht="18.95" customHeight="1" x14ac:dyDescent="0.25">
      <c r="A241" s="85"/>
      <c r="B241" s="119">
        <v>36472</v>
      </c>
      <c r="C241" s="120">
        <v>3.3720897174631399</v>
      </c>
      <c r="D241" s="120">
        <v>3.9024419499618799</v>
      </c>
      <c r="E241" s="120">
        <v>4.25239943602101</v>
      </c>
      <c r="F241" s="120">
        <v>4.4559272496837998</v>
      </c>
      <c r="G241" s="120">
        <v>4.6544138135572002</v>
      </c>
      <c r="H241" s="120">
        <v>4.8337528874004896</v>
      </c>
      <c r="I241" s="120">
        <v>4.9828393781382596</v>
      </c>
      <c r="J241" s="120">
        <v>5.1034153803822004</v>
      </c>
      <c r="K241" s="120">
        <v>5.1158954170093702</v>
      </c>
      <c r="L241" s="120">
        <v>5.1476338274557403</v>
      </c>
      <c r="M241" s="120">
        <v>5.39006527419878</v>
      </c>
      <c r="N241" s="120">
        <v>5.7055999999999996</v>
      </c>
      <c r="O241" s="122">
        <v>6.09</v>
      </c>
      <c r="P241" s="85"/>
      <c r="Q241" s="85"/>
      <c r="R241" s="85"/>
      <c r="S241" s="85"/>
      <c r="T241" s="85"/>
    </row>
    <row r="242" spans="1:20" ht="18.95" customHeight="1" x14ac:dyDescent="0.25">
      <c r="A242" s="85"/>
      <c r="B242" s="119">
        <v>36473</v>
      </c>
      <c r="C242" s="120">
        <v>3.36708971746314</v>
      </c>
      <c r="D242" s="120">
        <v>3.8961919499618798</v>
      </c>
      <c r="E242" s="120">
        <v>4.2498494360210097</v>
      </c>
      <c r="F242" s="120">
        <v>4.4534772496838002</v>
      </c>
      <c r="G242" s="120">
        <v>4.6558638135572004</v>
      </c>
      <c r="H242" s="120">
        <v>4.85035288740049</v>
      </c>
      <c r="I242" s="120">
        <v>5.0099393781382604</v>
      </c>
      <c r="J242" s="120">
        <v>5.1318153803822</v>
      </c>
      <c r="K242" s="120">
        <v>5.14419541700937</v>
      </c>
      <c r="L242" s="120">
        <v>5.1805338274557302</v>
      </c>
      <c r="M242" s="120">
        <v>5.4238652741987696</v>
      </c>
      <c r="N242" s="120">
        <v>5.7568999999999999</v>
      </c>
      <c r="O242" s="122">
        <v>6.1745000000000001</v>
      </c>
      <c r="P242" s="85"/>
      <c r="Q242" s="85"/>
      <c r="R242" s="85"/>
      <c r="S242" s="85"/>
      <c r="T242" s="85"/>
    </row>
    <row r="243" spans="1:20" ht="18.95" customHeight="1" x14ac:dyDescent="0.25">
      <c r="A243" s="85"/>
      <c r="B243" s="119">
        <v>36474</v>
      </c>
      <c r="C243" s="120">
        <v>3.39908971746314</v>
      </c>
      <c r="D243" s="120">
        <v>3.9552919499618802</v>
      </c>
      <c r="E243" s="120">
        <v>4.3081994360210096</v>
      </c>
      <c r="F243" s="120">
        <v>4.5113772496838003</v>
      </c>
      <c r="G243" s="120">
        <v>4.7103638135572004</v>
      </c>
      <c r="H243" s="120">
        <v>4.8918528874004901</v>
      </c>
      <c r="I243" s="120">
        <v>5.0503393781382604</v>
      </c>
      <c r="J243" s="120">
        <v>5.1711153803821999</v>
      </c>
      <c r="K243" s="120">
        <v>5.1832954170093704</v>
      </c>
      <c r="L243" s="120">
        <v>5.2150338274557297</v>
      </c>
      <c r="M243" s="120">
        <v>5.46221527419877</v>
      </c>
      <c r="N243" s="120">
        <v>5.79</v>
      </c>
      <c r="O243" s="122">
        <v>6.2115999999999998</v>
      </c>
      <c r="P243" s="85"/>
      <c r="Q243" s="85"/>
      <c r="R243" s="85"/>
      <c r="S243" s="85"/>
      <c r="T243" s="85"/>
    </row>
    <row r="244" spans="1:20" ht="18.95" customHeight="1" x14ac:dyDescent="0.25">
      <c r="A244" s="85"/>
      <c r="B244" s="119">
        <v>36475</v>
      </c>
      <c r="C244" s="120">
        <v>3.3880897174631399</v>
      </c>
      <c r="D244" s="120">
        <v>3.9348419499618799</v>
      </c>
      <c r="E244" s="120">
        <v>4.2807994360210104</v>
      </c>
      <c r="F244" s="120">
        <v>4.4832272496838002</v>
      </c>
      <c r="G244" s="120">
        <v>4.6818638135572002</v>
      </c>
      <c r="H244" s="120">
        <v>4.8706528874004897</v>
      </c>
      <c r="I244" s="120">
        <v>5.0372393781382598</v>
      </c>
      <c r="J244" s="120">
        <v>5.1604653803821998</v>
      </c>
      <c r="K244" s="120">
        <v>5.1747954170093697</v>
      </c>
      <c r="L244" s="120">
        <v>5.2080338274557301</v>
      </c>
      <c r="M244" s="120">
        <v>5.4582152741987704</v>
      </c>
      <c r="N244" s="120">
        <v>5.7923</v>
      </c>
      <c r="O244" s="122">
        <v>6.2222999999999997</v>
      </c>
      <c r="P244" s="85"/>
      <c r="Q244" s="85"/>
      <c r="R244" s="85"/>
      <c r="S244" s="85"/>
      <c r="T244" s="85"/>
    </row>
    <row r="245" spans="1:20" ht="18.95" customHeight="1" x14ac:dyDescent="0.25">
      <c r="A245" s="85"/>
      <c r="B245" s="119">
        <v>36476</v>
      </c>
      <c r="C245" s="120">
        <v>3.3440897174631399</v>
      </c>
      <c r="D245" s="120">
        <v>3.85324194996188</v>
      </c>
      <c r="E245" s="120">
        <v>4.1805994360210104</v>
      </c>
      <c r="F245" s="120">
        <v>4.3865272496837999</v>
      </c>
      <c r="G245" s="120">
        <v>4.5766638135572002</v>
      </c>
      <c r="H245" s="120">
        <v>4.7529528874004896</v>
      </c>
      <c r="I245" s="120">
        <v>4.9213893781382598</v>
      </c>
      <c r="J245" s="120">
        <v>5.0501653803822002</v>
      </c>
      <c r="K245" s="120">
        <v>5.0654954170093696</v>
      </c>
      <c r="L245" s="120">
        <v>5.1019838274557401</v>
      </c>
      <c r="M245" s="120">
        <v>5.3652152741987704</v>
      </c>
      <c r="N245" s="120">
        <v>5.7119999999999997</v>
      </c>
      <c r="O245" s="122">
        <v>6.16</v>
      </c>
      <c r="P245" s="85"/>
      <c r="Q245" s="85"/>
      <c r="R245" s="85"/>
      <c r="S245" s="85"/>
      <c r="T245" s="85"/>
    </row>
    <row r="246" spans="1:20" ht="18.95" customHeight="1" x14ac:dyDescent="0.25">
      <c r="A246" s="85"/>
      <c r="B246" s="119">
        <v>36479</v>
      </c>
      <c r="C246" s="120">
        <v>3.3810897174631398</v>
      </c>
      <c r="D246" s="120">
        <v>3.88904194996188</v>
      </c>
      <c r="E246" s="120">
        <v>4.2339494360210104</v>
      </c>
      <c r="F246" s="120">
        <v>4.4483272496837998</v>
      </c>
      <c r="G246" s="120">
        <v>4.6325638135571996</v>
      </c>
      <c r="H246" s="120">
        <v>4.8004528874004899</v>
      </c>
      <c r="I246" s="120">
        <v>4.9646393781382603</v>
      </c>
      <c r="J246" s="120">
        <v>5.0924153803822003</v>
      </c>
      <c r="K246" s="120">
        <v>5.1053954170093698</v>
      </c>
      <c r="L246" s="120">
        <v>5.1436838274557299</v>
      </c>
      <c r="M246" s="120">
        <v>5.4041152741987704</v>
      </c>
      <c r="N246" s="120">
        <v>5.7483000000000004</v>
      </c>
      <c r="O246" s="122">
        <v>6.1954000000000002</v>
      </c>
      <c r="P246" s="85"/>
      <c r="Q246" s="85"/>
      <c r="R246" s="85"/>
      <c r="S246" s="85"/>
      <c r="T246" s="85"/>
    </row>
    <row r="247" spans="1:20" ht="18.95" customHeight="1" x14ac:dyDescent="0.25">
      <c r="A247" s="85"/>
      <c r="B247" s="119">
        <v>36480</v>
      </c>
      <c r="C247" s="120">
        <v>3.3680897174631399</v>
      </c>
      <c r="D247" s="120">
        <v>3.8599919499618802</v>
      </c>
      <c r="E247" s="120">
        <v>4.1876494360210099</v>
      </c>
      <c r="F247" s="120">
        <v>4.3882272496838004</v>
      </c>
      <c r="G247" s="120">
        <v>4.5717138135572002</v>
      </c>
      <c r="H247" s="120">
        <v>4.7407028874004897</v>
      </c>
      <c r="I247" s="120">
        <v>4.9004893781382597</v>
      </c>
      <c r="J247" s="120">
        <v>5.0221153803821998</v>
      </c>
      <c r="K247" s="120">
        <v>5.0319954170093704</v>
      </c>
      <c r="L247" s="120">
        <v>5.0730838274557399</v>
      </c>
      <c r="M247" s="120">
        <v>5.3366152741987696</v>
      </c>
      <c r="N247" s="120">
        <v>5.6833</v>
      </c>
      <c r="O247" s="122">
        <v>6.1364999999999998</v>
      </c>
      <c r="P247" s="85"/>
      <c r="Q247" s="85"/>
      <c r="R247" s="85"/>
      <c r="S247" s="85"/>
      <c r="T247" s="85"/>
    </row>
    <row r="248" spans="1:20" ht="18.95" customHeight="1" x14ac:dyDescent="0.25">
      <c r="A248" s="85"/>
      <c r="B248" s="119">
        <v>36481</v>
      </c>
      <c r="C248" s="120">
        <v>3.4380897174631402</v>
      </c>
      <c r="D248" s="120">
        <v>3.9737419499618798</v>
      </c>
      <c r="E248" s="120">
        <v>4.31529943602101</v>
      </c>
      <c r="F248" s="120">
        <v>4.5246272496837996</v>
      </c>
      <c r="G248" s="120">
        <v>4.7077638135572002</v>
      </c>
      <c r="H248" s="120">
        <v>4.8641028874004899</v>
      </c>
      <c r="I248" s="120">
        <v>5.01353937813826</v>
      </c>
      <c r="J248" s="120">
        <v>5.1391653803821997</v>
      </c>
      <c r="K248" s="120">
        <v>5.1508954170093704</v>
      </c>
      <c r="L248" s="120">
        <v>5.1915338274557401</v>
      </c>
      <c r="M248" s="120">
        <v>5.4429652741987704</v>
      </c>
      <c r="N248" s="120">
        <v>5.7744</v>
      </c>
      <c r="O248" s="122">
        <v>6.2256999999999998</v>
      </c>
      <c r="P248" s="85"/>
      <c r="Q248" s="85"/>
      <c r="R248" s="85"/>
      <c r="S248" s="85"/>
      <c r="T248" s="85"/>
    </row>
    <row r="249" spans="1:20" ht="18.95" customHeight="1" x14ac:dyDescent="0.25">
      <c r="A249" s="85"/>
      <c r="B249" s="119">
        <v>36482</v>
      </c>
      <c r="C249" s="120">
        <v>3.48008971746314</v>
      </c>
      <c r="D249" s="120">
        <v>4.0259919499618801</v>
      </c>
      <c r="E249" s="120">
        <v>4.3712494360210101</v>
      </c>
      <c r="F249" s="120">
        <v>4.5840772496837996</v>
      </c>
      <c r="G249" s="120">
        <v>4.7620638135571998</v>
      </c>
      <c r="H249" s="120">
        <v>4.91780288740049</v>
      </c>
      <c r="I249" s="120">
        <v>5.0674393781382596</v>
      </c>
      <c r="J249" s="120">
        <v>5.1892153803822003</v>
      </c>
      <c r="K249" s="120">
        <v>5.1966454170093703</v>
      </c>
      <c r="L249" s="120">
        <v>5.23808382745574</v>
      </c>
      <c r="M249" s="120">
        <v>5.47516527419877</v>
      </c>
      <c r="N249" s="120">
        <v>5.7956000000000003</v>
      </c>
      <c r="O249" s="122">
        <v>6.2363999999999997</v>
      </c>
      <c r="P249" s="85"/>
      <c r="Q249" s="85"/>
      <c r="R249" s="85"/>
      <c r="S249" s="85"/>
      <c r="T249" s="85"/>
    </row>
    <row r="250" spans="1:20" ht="18.95" customHeight="1" x14ac:dyDescent="0.25">
      <c r="A250" s="85"/>
      <c r="B250" s="119">
        <v>36483</v>
      </c>
      <c r="C250" s="120">
        <v>3.5210897174631399</v>
      </c>
      <c r="D250" s="120">
        <v>4.0740419499618801</v>
      </c>
      <c r="E250" s="120">
        <v>4.40824943602101</v>
      </c>
      <c r="F250" s="120">
        <v>4.6160272496837997</v>
      </c>
      <c r="G250" s="120">
        <v>4.7906138135571998</v>
      </c>
      <c r="H250" s="120">
        <v>4.9585528874004901</v>
      </c>
      <c r="I250" s="120">
        <v>5.1177893781382604</v>
      </c>
      <c r="J250" s="120">
        <v>5.2365153803822002</v>
      </c>
      <c r="K250" s="120">
        <v>5.2442954170093703</v>
      </c>
      <c r="L250" s="120">
        <v>5.2848338274557296</v>
      </c>
      <c r="M250" s="120">
        <v>5.5177152741987703</v>
      </c>
      <c r="N250" s="120">
        <v>5.8361999999999998</v>
      </c>
      <c r="O250" s="122">
        <v>6.2805</v>
      </c>
      <c r="P250" s="85"/>
      <c r="Q250" s="85"/>
      <c r="R250" s="85"/>
      <c r="S250" s="85"/>
      <c r="T250" s="85"/>
    </row>
    <row r="251" spans="1:20" ht="18.95" customHeight="1" x14ac:dyDescent="0.25">
      <c r="A251" s="85"/>
      <c r="B251" s="119">
        <v>36486</v>
      </c>
      <c r="C251" s="120">
        <v>3.5440897174631401</v>
      </c>
      <c r="D251" s="120">
        <v>4.0882919499618797</v>
      </c>
      <c r="E251" s="120">
        <v>4.4200494360210101</v>
      </c>
      <c r="F251" s="120">
        <v>4.6244272496837997</v>
      </c>
      <c r="G251" s="120">
        <v>4.7964638135572004</v>
      </c>
      <c r="H251" s="120">
        <v>4.9686028874004897</v>
      </c>
      <c r="I251" s="120">
        <v>5.1322393781382596</v>
      </c>
      <c r="J251" s="120">
        <v>5.2508653803821996</v>
      </c>
      <c r="K251" s="120">
        <v>5.2602954170093703</v>
      </c>
      <c r="L251" s="120">
        <v>5.3018838274557298</v>
      </c>
      <c r="M251" s="120">
        <v>5.5242652741987701</v>
      </c>
      <c r="N251" s="120">
        <v>5.8334000000000001</v>
      </c>
      <c r="O251" s="122">
        <v>6.2717000000000001</v>
      </c>
      <c r="P251" s="85"/>
      <c r="Q251" s="85"/>
      <c r="R251" s="85"/>
      <c r="S251" s="85"/>
      <c r="T251" s="85"/>
    </row>
    <row r="252" spans="1:20" ht="18.95" customHeight="1" x14ac:dyDescent="0.25">
      <c r="A252" s="85"/>
      <c r="B252" s="119">
        <v>36487</v>
      </c>
      <c r="C252" s="120">
        <v>3.5440897174631401</v>
      </c>
      <c r="D252" s="120">
        <v>4.0709419499618802</v>
      </c>
      <c r="E252" s="120">
        <v>4.3999494360210099</v>
      </c>
      <c r="F252" s="120">
        <v>4.6109272496838001</v>
      </c>
      <c r="G252" s="120">
        <v>4.7834138135571997</v>
      </c>
      <c r="H252" s="120">
        <v>4.96505288740049</v>
      </c>
      <c r="I252" s="120">
        <v>5.1282893781382599</v>
      </c>
      <c r="J252" s="120">
        <v>5.2510153803822002</v>
      </c>
      <c r="K252" s="120">
        <v>5.2617454170093696</v>
      </c>
      <c r="L252" s="120">
        <v>5.3058838274557401</v>
      </c>
      <c r="M252" s="120">
        <v>5.5394152741987801</v>
      </c>
      <c r="N252" s="120">
        <v>5.8654999999999999</v>
      </c>
      <c r="O252" s="122">
        <v>6.3205</v>
      </c>
      <c r="P252" s="85"/>
      <c r="Q252" s="85"/>
      <c r="R252" s="85"/>
      <c r="S252" s="85"/>
      <c r="T252" s="85"/>
    </row>
    <row r="253" spans="1:20" ht="18.95" customHeight="1" x14ac:dyDescent="0.25">
      <c r="A253" s="85"/>
      <c r="B253" s="119">
        <v>36488</v>
      </c>
      <c r="C253" s="120">
        <v>3.5780897174631399</v>
      </c>
      <c r="D253" s="120">
        <v>4.1376419499618802</v>
      </c>
      <c r="E253" s="120">
        <v>4.4871994360210099</v>
      </c>
      <c r="F253" s="120">
        <v>4.7027272496838002</v>
      </c>
      <c r="G253" s="120">
        <v>4.8730138135571996</v>
      </c>
      <c r="H253" s="120">
        <v>5.0513528874004896</v>
      </c>
      <c r="I253" s="120">
        <v>5.2160393781382597</v>
      </c>
      <c r="J253" s="120">
        <v>5.3346153803821998</v>
      </c>
      <c r="K253" s="120">
        <v>5.34619541700937</v>
      </c>
      <c r="L253" s="120">
        <v>5.3915338274557296</v>
      </c>
      <c r="M253" s="120">
        <v>5.6309652741987799</v>
      </c>
      <c r="N253" s="120">
        <v>5.9615999999999998</v>
      </c>
      <c r="O253" s="122">
        <v>6.4172000000000002</v>
      </c>
      <c r="P253" s="85"/>
      <c r="Q253" s="85"/>
      <c r="R253" s="85"/>
      <c r="S253" s="85"/>
      <c r="T253" s="85"/>
    </row>
    <row r="254" spans="1:20" ht="18.95" customHeight="1" x14ac:dyDescent="0.25">
      <c r="A254" s="85"/>
      <c r="B254" s="119">
        <v>36489</v>
      </c>
      <c r="C254" s="120">
        <v>3.5870897174631402</v>
      </c>
      <c r="D254" s="120">
        <v>4.1428419499618796</v>
      </c>
      <c r="E254" s="120">
        <v>4.4933494360210098</v>
      </c>
      <c r="F254" s="120">
        <v>4.7121272496837996</v>
      </c>
      <c r="G254" s="120">
        <v>4.8838138135572002</v>
      </c>
      <c r="H254" s="120">
        <v>5.05345288740049</v>
      </c>
      <c r="I254" s="120">
        <v>5.2120393781382601</v>
      </c>
      <c r="J254" s="120">
        <v>5.3332153803822004</v>
      </c>
      <c r="K254" s="120">
        <v>5.3469954170093699</v>
      </c>
      <c r="L254" s="120">
        <v>5.3900838274557303</v>
      </c>
      <c r="M254" s="120">
        <v>5.6298152741987701</v>
      </c>
      <c r="N254" s="120">
        <v>5.9568000000000003</v>
      </c>
      <c r="O254" s="122">
        <v>6.4057000000000004</v>
      </c>
      <c r="P254" s="85"/>
      <c r="Q254" s="85"/>
      <c r="R254" s="85"/>
      <c r="S254" s="85"/>
      <c r="T254" s="85"/>
    </row>
    <row r="255" spans="1:20" ht="18.95" customHeight="1" x14ac:dyDescent="0.25">
      <c r="A255" s="85"/>
      <c r="B255" s="119">
        <v>36490</v>
      </c>
      <c r="C255" s="120">
        <v>3.5940897174631399</v>
      </c>
      <c r="D255" s="120">
        <v>4.1568044499618804</v>
      </c>
      <c r="E255" s="120">
        <v>4.5100494360210099</v>
      </c>
      <c r="F255" s="120">
        <v>4.7299147496838003</v>
      </c>
      <c r="G255" s="120">
        <v>4.9016638135572004</v>
      </c>
      <c r="H255" s="120">
        <v>5.0722778874004897</v>
      </c>
      <c r="I255" s="120">
        <v>5.22980187813826</v>
      </c>
      <c r="J255" s="120">
        <v>5.3499528803822001</v>
      </c>
      <c r="K255" s="120">
        <v>5.3643579170093698</v>
      </c>
      <c r="L255" s="120">
        <v>5.4089713274557303</v>
      </c>
      <c r="M255" s="120">
        <v>5.6465527741987698</v>
      </c>
      <c r="N255" s="120">
        <v>5.9709000000000003</v>
      </c>
      <c r="O255" s="122">
        <v>6.4183000000000003</v>
      </c>
      <c r="P255" s="85"/>
      <c r="Q255" s="85"/>
      <c r="R255" s="85"/>
      <c r="S255" s="85"/>
      <c r="T255" s="85"/>
    </row>
    <row r="256" spans="1:20" ht="18.95" customHeight="1" x14ac:dyDescent="0.25">
      <c r="A256" s="85"/>
      <c r="B256" s="119">
        <v>36493</v>
      </c>
      <c r="C256" s="120">
        <v>3.6150897174631398</v>
      </c>
      <c r="D256" s="120">
        <v>4.19869194996188</v>
      </c>
      <c r="E256" s="120">
        <v>4.5601494360210104</v>
      </c>
      <c r="F256" s="120">
        <v>4.7832772496837999</v>
      </c>
      <c r="G256" s="120">
        <v>4.9552138135571999</v>
      </c>
      <c r="H256" s="120">
        <v>5.1287528874004904</v>
      </c>
      <c r="I256" s="120">
        <v>5.2830893781382597</v>
      </c>
      <c r="J256" s="120">
        <v>5.4001653803821998</v>
      </c>
      <c r="K256" s="120">
        <v>5.4164454170093697</v>
      </c>
      <c r="L256" s="120">
        <v>5.4656338274557399</v>
      </c>
      <c r="M256" s="120">
        <v>5.6967652741987704</v>
      </c>
      <c r="N256" s="120">
        <v>6.0132000000000003</v>
      </c>
      <c r="O256" s="122">
        <v>6.4560000000000004</v>
      </c>
      <c r="P256" s="85"/>
      <c r="Q256" s="85"/>
      <c r="R256" s="85"/>
      <c r="S256" s="85"/>
      <c r="T256" s="85"/>
    </row>
    <row r="257" spans="1:20" ht="18.95" customHeight="1" x14ac:dyDescent="0.25">
      <c r="A257" s="85"/>
      <c r="B257" s="119">
        <v>36494</v>
      </c>
      <c r="C257" s="120">
        <v>3.5750897174631402</v>
      </c>
      <c r="D257" s="120">
        <v>4.1146419499618796</v>
      </c>
      <c r="E257" s="120">
        <v>4.44979943602101</v>
      </c>
      <c r="F257" s="120">
        <v>4.6630772496838002</v>
      </c>
      <c r="G257" s="120">
        <v>4.8346638135572002</v>
      </c>
      <c r="H257" s="120">
        <v>5.01155288740049</v>
      </c>
      <c r="I257" s="120">
        <v>5.1663893781382599</v>
      </c>
      <c r="J257" s="120">
        <v>5.2836653803821996</v>
      </c>
      <c r="K257" s="120">
        <v>5.3010454170093704</v>
      </c>
      <c r="L257" s="120">
        <v>5.3503338274557297</v>
      </c>
      <c r="M257" s="120">
        <v>5.5850152741987698</v>
      </c>
      <c r="N257" s="120">
        <v>5.9051</v>
      </c>
      <c r="O257" s="122">
        <v>6.3479000000000001</v>
      </c>
      <c r="P257" s="85"/>
      <c r="Q257" s="85"/>
      <c r="R257" s="85"/>
      <c r="S257" s="85"/>
      <c r="T257" s="85"/>
    </row>
    <row r="258" spans="1:20" ht="18.95" customHeight="1" x14ac:dyDescent="0.25">
      <c r="A258" s="85"/>
      <c r="B258" s="119">
        <v>36495</v>
      </c>
      <c r="C258" s="120">
        <v>3.5760897174631401</v>
      </c>
      <c r="D258" s="120">
        <v>4.0957419499618801</v>
      </c>
      <c r="E258" s="120">
        <v>4.4259494360210097</v>
      </c>
      <c r="F258" s="120">
        <v>4.6349772496838</v>
      </c>
      <c r="G258" s="120">
        <v>4.8042138135572001</v>
      </c>
      <c r="H258" s="120">
        <v>4.9839528874004904</v>
      </c>
      <c r="I258" s="120">
        <v>5.1304893781382601</v>
      </c>
      <c r="J258" s="120">
        <v>5.2493153803821997</v>
      </c>
      <c r="K258" s="120">
        <v>5.2578454170093698</v>
      </c>
      <c r="L258" s="120">
        <v>5.3145338274557297</v>
      </c>
      <c r="M258" s="120">
        <v>5.5497152741987703</v>
      </c>
      <c r="N258" s="120">
        <v>5.8674999999999997</v>
      </c>
      <c r="O258" s="122">
        <v>6.3021000000000003</v>
      </c>
      <c r="P258" s="85"/>
      <c r="Q258" s="85"/>
      <c r="R258" s="85"/>
      <c r="S258" s="85"/>
      <c r="T258" s="85"/>
    </row>
    <row r="259" spans="1:20" ht="18.95" customHeight="1" x14ac:dyDescent="0.25">
      <c r="A259" s="85"/>
      <c r="B259" s="119">
        <v>36496</v>
      </c>
      <c r="C259" s="120">
        <v>3.6260897174631399</v>
      </c>
      <c r="D259" s="120">
        <v>4.1851919499618804</v>
      </c>
      <c r="E259" s="120">
        <v>4.5178494360210104</v>
      </c>
      <c r="F259" s="120">
        <v>4.7261272496837998</v>
      </c>
      <c r="G259" s="120">
        <v>4.8950138135571999</v>
      </c>
      <c r="H259" s="120">
        <v>5.0773528874004903</v>
      </c>
      <c r="I259" s="120">
        <v>5.2195893781382603</v>
      </c>
      <c r="J259" s="120">
        <v>5.3406653803822</v>
      </c>
      <c r="K259" s="120">
        <v>5.3482954170093704</v>
      </c>
      <c r="L259" s="120">
        <v>5.4085338274557397</v>
      </c>
      <c r="M259" s="120">
        <v>5.63406527419877</v>
      </c>
      <c r="N259" s="120">
        <v>5.9447999999999999</v>
      </c>
      <c r="O259" s="122">
        <v>6.38</v>
      </c>
      <c r="P259" s="85"/>
      <c r="Q259" s="85"/>
      <c r="R259" s="85"/>
      <c r="S259" s="85"/>
      <c r="T259" s="85"/>
    </row>
    <row r="260" spans="1:20" ht="18.95" customHeight="1" x14ac:dyDescent="0.25">
      <c r="A260" s="85"/>
      <c r="B260" s="119">
        <v>36497</v>
      </c>
      <c r="C260" s="120">
        <v>3.6110897174631398</v>
      </c>
      <c r="D260" s="120">
        <v>4.1470419499618796</v>
      </c>
      <c r="E260" s="120">
        <v>4.4669994360210099</v>
      </c>
      <c r="F260" s="120">
        <v>4.6726772496838</v>
      </c>
      <c r="G260" s="120">
        <v>4.8372138135571996</v>
      </c>
      <c r="H260" s="120">
        <v>5.0243528874004904</v>
      </c>
      <c r="I260" s="120">
        <v>5.1654893781382603</v>
      </c>
      <c r="J260" s="120">
        <v>5.2866153803821998</v>
      </c>
      <c r="K260" s="120">
        <v>5.2966954170093699</v>
      </c>
      <c r="L260" s="120">
        <v>5.3557838274557401</v>
      </c>
      <c r="M260" s="120">
        <v>5.5866152741987696</v>
      </c>
      <c r="N260" s="120">
        <v>5.9001000000000001</v>
      </c>
      <c r="O260" s="122">
        <v>6.3304999999999998</v>
      </c>
      <c r="P260" s="85"/>
      <c r="Q260" s="85"/>
      <c r="R260" s="85"/>
      <c r="S260" s="85"/>
      <c r="T260" s="85"/>
    </row>
    <row r="261" spans="1:20" ht="18.95" customHeight="1" x14ac:dyDescent="0.25">
      <c r="A261" s="85"/>
      <c r="B261" s="119">
        <v>36500</v>
      </c>
      <c r="C261" s="120">
        <v>3.5880897174631401</v>
      </c>
      <c r="D261" s="120">
        <v>4.1055419499618804</v>
      </c>
      <c r="E261" s="120">
        <v>4.3930994360210098</v>
      </c>
      <c r="F261" s="120">
        <v>4.6013272496838002</v>
      </c>
      <c r="G261" s="120">
        <v>4.7540638135571998</v>
      </c>
      <c r="H261" s="120">
        <v>4.9309528874004904</v>
      </c>
      <c r="I261" s="120">
        <v>5.0672393781382601</v>
      </c>
      <c r="J261" s="120">
        <v>5.1826153803821997</v>
      </c>
      <c r="K261" s="120">
        <v>5.1917954170093701</v>
      </c>
      <c r="L261" s="120">
        <v>5.2599838274557298</v>
      </c>
      <c r="M261" s="120">
        <v>5.4937652741987799</v>
      </c>
      <c r="N261" s="120">
        <v>5.8103999999999996</v>
      </c>
      <c r="O261" s="122">
        <v>6.2468000000000004</v>
      </c>
      <c r="P261" s="85"/>
      <c r="Q261" s="85"/>
      <c r="R261" s="85"/>
      <c r="S261" s="85"/>
      <c r="T261" s="85"/>
    </row>
    <row r="262" spans="1:20" ht="18.95" customHeight="1" x14ac:dyDescent="0.25">
      <c r="A262" s="85"/>
      <c r="B262" s="119">
        <v>36501</v>
      </c>
      <c r="C262" s="120">
        <v>3.60108971746314</v>
      </c>
      <c r="D262" s="120">
        <v>4.0970919499618796</v>
      </c>
      <c r="E262" s="120">
        <v>4.3681994360210101</v>
      </c>
      <c r="F262" s="120">
        <v>4.5697772496838001</v>
      </c>
      <c r="G262" s="120">
        <v>4.7168638135572003</v>
      </c>
      <c r="H262" s="120">
        <v>4.8949528874004899</v>
      </c>
      <c r="I262" s="120">
        <v>5.0209393781382596</v>
      </c>
      <c r="J262" s="120">
        <v>5.1373653803822004</v>
      </c>
      <c r="K262" s="120">
        <v>5.1513954170093701</v>
      </c>
      <c r="L262" s="120">
        <v>5.22358382745574</v>
      </c>
      <c r="M262" s="120">
        <v>5.4504652741987698</v>
      </c>
      <c r="N262" s="120">
        <v>5.7595999999999998</v>
      </c>
      <c r="O262" s="122">
        <v>6.1779000000000002</v>
      </c>
      <c r="P262" s="85"/>
      <c r="Q262" s="85"/>
      <c r="R262" s="85"/>
      <c r="S262" s="85"/>
      <c r="T262" s="85"/>
    </row>
    <row r="263" spans="1:20" ht="18.95" customHeight="1" x14ac:dyDescent="0.25">
      <c r="A263" s="85"/>
      <c r="B263" s="119">
        <v>36502</v>
      </c>
      <c r="C263" s="120">
        <v>3.62108971746314</v>
      </c>
      <c r="D263" s="120">
        <v>4.1344419499618796</v>
      </c>
      <c r="E263" s="120">
        <v>4.4162994360210099</v>
      </c>
      <c r="F263" s="120">
        <v>4.6171272496837998</v>
      </c>
      <c r="G263" s="120">
        <v>4.7655138135571997</v>
      </c>
      <c r="H263" s="120">
        <v>4.9453028874004898</v>
      </c>
      <c r="I263" s="120">
        <v>5.0748393781382601</v>
      </c>
      <c r="J263" s="120">
        <v>5.1935153803822001</v>
      </c>
      <c r="K263" s="120">
        <v>5.20899541700937</v>
      </c>
      <c r="L263" s="120">
        <v>5.2808838274557299</v>
      </c>
      <c r="M263" s="120">
        <v>5.5017652741987702</v>
      </c>
      <c r="N263" s="120">
        <v>5.7991999999999999</v>
      </c>
      <c r="O263" s="122">
        <v>6.2027000000000001</v>
      </c>
      <c r="P263" s="85"/>
      <c r="Q263" s="85"/>
      <c r="R263" s="85"/>
      <c r="S263" s="85"/>
      <c r="T263" s="85"/>
    </row>
    <row r="264" spans="1:20" ht="18.95" customHeight="1" x14ac:dyDescent="0.25">
      <c r="A264" s="85"/>
      <c r="B264" s="119">
        <v>36503</v>
      </c>
      <c r="C264" s="120">
        <v>3.6070897174631402</v>
      </c>
      <c r="D264" s="120">
        <v>4.1179919499618798</v>
      </c>
      <c r="E264" s="120">
        <v>4.3851994360210096</v>
      </c>
      <c r="F264" s="120">
        <v>4.5713272496838</v>
      </c>
      <c r="G264" s="120">
        <v>4.7150138135572002</v>
      </c>
      <c r="H264" s="120">
        <v>4.9063028874004901</v>
      </c>
      <c r="I264" s="120">
        <v>5.0327893781382604</v>
      </c>
      <c r="J264" s="120">
        <v>5.1518153803822004</v>
      </c>
      <c r="K264" s="120">
        <v>5.1715454170093702</v>
      </c>
      <c r="L264" s="120">
        <v>5.24608382745574</v>
      </c>
      <c r="M264" s="120">
        <v>5.4751152741987701</v>
      </c>
      <c r="N264" s="120">
        <v>5.7801999999999998</v>
      </c>
      <c r="O264" s="122">
        <v>6.1912000000000003</v>
      </c>
      <c r="P264" s="85"/>
      <c r="Q264" s="85"/>
      <c r="R264" s="85"/>
      <c r="S264" s="85"/>
      <c r="T264" s="85"/>
    </row>
    <row r="265" spans="1:20" ht="18.95" customHeight="1" x14ac:dyDescent="0.25">
      <c r="A265" s="85"/>
      <c r="B265" s="119">
        <v>36504</v>
      </c>
      <c r="C265" s="120">
        <v>3.5720897174631401</v>
      </c>
      <c r="D265" s="120">
        <v>4.0814419499618797</v>
      </c>
      <c r="E265" s="120">
        <v>4.3248494360210099</v>
      </c>
      <c r="F265" s="120">
        <v>4.5014272496838004</v>
      </c>
      <c r="G265" s="120">
        <v>4.6454638135571997</v>
      </c>
      <c r="H265" s="120">
        <v>4.8359028874004899</v>
      </c>
      <c r="I265" s="120">
        <v>4.96398937813826</v>
      </c>
      <c r="J265" s="120">
        <v>5.0811653803821999</v>
      </c>
      <c r="K265" s="120">
        <v>5.1001954170093704</v>
      </c>
      <c r="L265" s="120">
        <v>5.1747338274557402</v>
      </c>
      <c r="M265" s="120">
        <v>5.4089152741987698</v>
      </c>
      <c r="N265" s="120">
        <v>5.7176</v>
      </c>
      <c r="O265" s="122">
        <v>6.1326999999999998</v>
      </c>
      <c r="P265" s="85"/>
      <c r="Q265" s="85"/>
      <c r="R265" s="85"/>
      <c r="S265" s="85"/>
      <c r="T265" s="85"/>
    </row>
    <row r="266" spans="1:20" ht="18.95" customHeight="1" x14ac:dyDescent="0.25">
      <c r="A266" s="85"/>
      <c r="B266" s="119">
        <v>36507</v>
      </c>
      <c r="C266" s="120">
        <v>3.6070897174631402</v>
      </c>
      <c r="D266" s="120">
        <v>4.1141419499618799</v>
      </c>
      <c r="E266" s="120">
        <v>4.36404943602101</v>
      </c>
      <c r="F266" s="120">
        <v>4.5408272496838</v>
      </c>
      <c r="G266" s="120">
        <v>4.6902138135572002</v>
      </c>
      <c r="H266" s="120">
        <v>4.8822028874004904</v>
      </c>
      <c r="I266" s="120">
        <v>5.0133393781382596</v>
      </c>
      <c r="J266" s="120">
        <v>5.1310653803821999</v>
      </c>
      <c r="K266" s="120">
        <v>5.1474954170093703</v>
      </c>
      <c r="L266" s="120">
        <v>5.2274338274557399</v>
      </c>
      <c r="M266" s="120">
        <v>5.4598652741987701</v>
      </c>
      <c r="N266" s="120">
        <v>5.7698999999999998</v>
      </c>
      <c r="O266" s="122">
        <v>6.1839000000000004</v>
      </c>
      <c r="P266" s="85"/>
      <c r="Q266" s="85"/>
      <c r="R266" s="85"/>
      <c r="S266" s="85"/>
      <c r="T266" s="85"/>
    </row>
    <row r="267" spans="1:20" ht="18.95" customHeight="1" x14ac:dyDescent="0.25">
      <c r="A267" s="85"/>
      <c r="B267" s="119">
        <v>36508</v>
      </c>
      <c r="C267" s="120">
        <v>3.6360897174631401</v>
      </c>
      <c r="D267" s="120">
        <v>4.1645919499618804</v>
      </c>
      <c r="E267" s="120">
        <v>4.4273994360210098</v>
      </c>
      <c r="F267" s="120">
        <v>4.6038272496837997</v>
      </c>
      <c r="G267" s="120">
        <v>4.7496138135572004</v>
      </c>
      <c r="H267" s="120">
        <v>4.9519528874004903</v>
      </c>
      <c r="I267" s="120">
        <v>5.0861893781382603</v>
      </c>
      <c r="J267" s="120">
        <v>5.2052653803822002</v>
      </c>
      <c r="K267" s="120">
        <v>5.2209454170093696</v>
      </c>
      <c r="L267" s="120">
        <v>5.3008338274557296</v>
      </c>
      <c r="M267" s="120">
        <v>5.5401152741987802</v>
      </c>
      <c r="N267" s="120">
        <v>5.8620999999999999</v>
      </c>
      <c r="O267" s="122">
        <v>6.2887000000000004</v>
      </c>
      <c r="P267" s="85"/>
      <c r="Q267" s="85"/>
      <c r="R267" s="85"/>
      <c r="S267" s="85"/>
      <c r="T267" s="85"/>
    </row>
    <row r="268" spans="1:20" ht="18.95" customHeight="1" x14ac:dyDescent="0.25">
      <c r="A268" s="85"/>
      <c r="B268" s="119">
        <v>36509</v>
      </c>
      <c r="C268" s="120">
        <v>3.6340897174631399</v>
      </c>
      <c r="D268" s="120">
        <v>4.1635919499618801</v>
      </c>
      <c r="E268" s="120">
        <v>4.4023494360210096</v>
      </c>
      <c r="F268" s="120">
        <v>4.5649272496837998</v>
      </c>
      <c r="G268" s="120">
        <v>4.7070638135572</v>
      </c>
      <c r="H268" s="120">
        <v>4.9121528874004898</v>
      </c>
      <c r="I268" s="120">
        <v>5.0435893781382601</v>
      </c>
      <c r="J268" s="120">
        <v>5.1664653803822</v>
      </c>
      <c r="K268" s="120">
        <v>5.18114541700937</v>
      </c>
      <c r="L268" s="120">
        <v>5.2613838274557301</v>
      </c>
      <c r="M268" s="120">
        <v>5.50641527419877</v>
      </c>
      <c r="N268" s="120">
        <v>5.827</v>
      </c>
      <c r="O268" s="122">
        <v>6.2469999999999999</v>
      </c>
      <c r="P268" s="85"/>
      <c r="Q268" s="85"/>
      <c r="R268" s="85"/>
      <c r="S268" s="85"/>
      <c r="T268" s="85"/>
    </row>
    <row r="269" spans="1:20" ht="18.95" customHeight="1" x14ac:dyDescent="0.25">
      <c r="A269" s="85"/>
      <c r="B269" s="119">
        <v>36510</v>
      </c>
      <c r="C269" s="120">
        <v>3.6950897174631399</v>
      </c>
      <c r="D269" s="120">
        <v>4.2797419499618803</v>
      </c>
      <c r="E269" s="120">
        <v>4.54814943602101</v>
      </c>
      <c r="F269" s="120">
        <v>4.7272772496837998</v>
      </c>
      <c r="G269" s="120">
        <v>4.8643138135572004</v>
      </c>
      <c r="H269" s="120">
        <v>5.07555288740049</v>
      </c>
      <c r="I269" s="120">
        <v>5.2060893781382598</v>
      </c>
      <c r="J269" s="120">
        <v>5.3313653803822003</v>
      </c>
      <c r="K269" s="120">
        <v>5.3449454170093702</v>
      </c>
      <c r="L269" s="120">
        <v>5.42148382745573</v>
      </c>
      <c r="M269" s="120">
        <v>5.6587652741987702</v>
      </c>
      <c r="N269" s="120">
        <v>5.9748999999999999</v>
      </c>
      <c r="O269" s="122">
        <v>6.3970000000000002</v>
      </c>
      <c r="P269" s="85"/>
      <c r="Q269" s="85"/>
      <c r="R269" s="85"/>
      <c r="S269" s="85"/>
      <c r="T269" s="85"/>
    </row>
    <row r="270" spans="1:20" ht="18.95" customHeight="1" x14ac:dyDescent="0.25">
      <c r="A270" s="85"/>
      <c r="B270" s="119">
        <v>36511</v>
      </c>
      <c r="C270" s="120">
        <v>3.6960897174631402</v>
      </c>
      <c r="D270" s="120">
        <v>4.3380919499618802</v>
      </c>
      <c r="E270" s="120">
        <v>4.6132494360210101</v>
      </c>
      <c r="F270" s="120">
        <v>4.7789272496838002</v>
      </c>
      <c r="G270" s="120">
        <v>4.9182638135571999</v>
      </c>
      <c r="H270" s="120">
        <v>5.1261528874004902</v>
      </c>
      <c r="I270" s="120">
        <v>5.2644393781382597</v>
      </c>
      <c r="J270" s="120">
        <v>5.3880153803821997</v>
      </c>
      <c r="K270" s="120">
        <v>5.3987954170093699</v>
      </c>
      <c r="L270" s="120">
        <v>5.4768838274557297</v>
      </c>
      <c r="M270" s="120">
        <v>5.7150152741987696</v>
      </c>
      <c r="N270" s="120">
        <v>6.0275999999999996</v>
      </c>
      <c r="O270" s="122">
        <v>6.4442000000000004</v>
      </c>
      <c r="P270" s="85"/>
      <c r="Q270" s="85"/>
      <c r="R270" s="85"/>
      <c r="S270" s="85"/>
      <c r="T270" s="85"/>
    </row>
    <row r="271" spans="1:20" ht="18.95" customHeight="1" x14ac:dyDescent="0.25">
      <c r="A271" s="85"/>
      <c r="B271" s="119">
        <v>36514</v>
      </c>
      <c r="C271" s="120">
        <v>3.69808971746314</v>
      </c>
      <c r="D271" s="120">
        <v>4.3336419499618799</v>
      </c>
      <c r="E271" s="120">
        <v>4.6145494360210098</v>
      </c>
      <c r="F271" s="120">
        <v>4.8051272496837996</v>
      </c>
      <c r="G271" s="120">
        <v>4.9545638135571997</v>
      </c>
      <c r="H271" s="120">
        <v>5.14990288740049</v>
      </c>
      <c r="I271" s="120">
        <v>5.2864893781382598</v>
      </c>
      <c r="J271" s="120">
        <v>5.4108653803821998</v>
      </c>
      <c r="K271" s="120">
        <v>5.42124541700937</v>
      </c>
      <c r="L271" s="120">
        <v>5.4989838274557297</v>
      </c>
      <c r="M271" s="120">
        <v>5.7310152741987697</v>
      </c>
      <c r="N271" s="120">
        <v>6.0384000000000002</v>
      </c>
      <c r="O271" s="122">
        <v>6.4527000000000001</v>
      </c>
      <c r="P271" s="85"/>
      <c r="Q271" s="85"/>
      <c r="R271" s="85"/>
      <c r="S271" s="85"/>
      <c r="T271" s="85"/>
    </row>
    <row r="272" spans="1:20" ht="18.95" customHeight="1" x14ac:dyDescent="0.25">
      <c r="A272" s="85"/>
      <c r="B272" s="119">
        <v>36515</v>
      </c>
      <c r="C272" s="120">
        <v>3.66108971746314</v>
      </c>
      <c r="D272" s="120">
        <v>4.30234194996188</v>
      </c>
      <c r="E272" s="120">
        <v>4.5803494360210104</v>
      </c>
      <c r="F272" s="120">
        <v>4.7757272496837997</v>
      </c>
      <c r="G272" s="120">
        <v>4.9161638135572003</v>
      </c>
      <c r="H272" s="120">
        <v>5.1113528874004901</v>
      </c>
      <c r="I272" s="120">
        <v>5.2521893781382598</v>
      </c>
      <c r="J272" s="120">
        <v>5.3817653803822001</v>
      </c>
      <c r="K272" s="120">
        <v>5.39609541700937</v>
      </c>
      <c r="L272" s="120">
        <v>5.46823382745574</v>
      </c>
      <c r="M272" s="120">
        <v>5.6947152741987699</v>
      </c>
      <c r="N272" s="120">
        <v>5.9951999999999996</v>
      </c>
      <c r="O272" s="122">
        <v>6.3933</v>
      </c>
      <c r="P272" s="85"/>
      <c r="Q272" s="85"/>
      <c r="R272" s="85"/>
      <c r="S272" s="85"/>
      <c r="T272" s="85"/>
    </row>
    <row r="273" spans="1:20" ht="18.95" customHeight="1" x14ac:dyDescent="0.25">
      <c r="A273" s="85"/>
      <c r="B273" s="119">
        <v>36516</v>
      </c>
      <c r="C273" s="120">
        <v>3.6680897174631402</v>
      </c>
      <c r="D273" s="120">
        <v>4.3134919499618798</v>
      </c>
      <c r="E273" s="120">
        <v>4.6008494360210097</v>
      </c>
      <c r="F273" s="120">
        <v>4.7898272496837997</v>
      </c>
      <c r="G273" s="120">
        <v>4.9353638135572</v>
      </c>
      <c r="H273" s="120">
        <v>5.1273528874004901</v>
      </c>
      <c r="I273" s="120">
        <v>5.2773893781382597</v>
      </c>
      <c r="J273" s="120">
        <v>5.4078653803821997</v>
      </c>
      <c r="K273" s="120">
        <v>5.42239541700937</v>
      </c>
      <c r="L273" s="120">
        <v>5.5019338274557299</v>
      </c>
      <c r="M273" s="120">
        <v>5.7161652741987696</v>
      </c>
      <c r="N273" s="120">
        <v>6.0110000000000001</v>
      </c>
      <c r="O273" s="122">
        <v>6.4146000000000001</v>
      </c>
      <c r="P273" s="85"/>
      <c r="Q273" s="85"/>
      <c r="R273" s="85"/>
      <c r="S273" s="85"/>
      <c r="T273" s="85"/>
    </row>
    <row r="274" spans="1:20" ht="18.95" customHeight="1" x14ac:dyDescent="0.25">
      <c r="A274" s="85"/>
      <c r="B274" s="119">
        <v>36517</v>
      </c>
      <c r="C274" s="120">
        <v>3.6500897174631399</v>
      </c>
      <c r="D274" s="120">
        <v>4.3078419499618796</v>
      </c>
      <c r="E274" s="120">
        <v>4.5875494360210096</v>
      </c>
      <c r="F274" s="120">
        <v>4.7728772496838001</v>
      </c>
      <c r="G274" s="120">
        <v>4.9172638135572004</v>
      </c>
      <c r="H274" s="120">
        <v>5.1049528874004899</v>
      </c>
      <c r="I274" s="120">
        <v>5.2548893781382597</v>
      </c>
      <c r="J274" s="120">
        <v>5.3872153803821998</v>
      </c>
      <c r="K274" s="120">
        <v>5.4000454170093697</v>
      </c>
      <c r="L274" s="120">
        <v>5.47903382745573</v>
      </c>
      <c r="M274" s="120">
        <v>5.6948652741987704</v>
      </c>
      <c r="N274" s="120">
        <v>5.9878999999999998</v>
      </c>
      <c r="O274" s="122">
        <v>6.3776000000000002</v>
      </c>
      <c r="P274" s="85"/>
      <c r="Q274" s="85"/>
      <c r="R274" s="85"/>
      <c r="S274" s="85"/>
      <c r="T274" s="85"/>
    </row>
    <row r="275" spans="1:20" ht="18.95" customHeight="1" x14ac:dyDescent="0.25">
      <c r="A275" s="85"/>
      <c r="B275" s="119">
        <v>36518</v>
      </c>
      <c r="C275" s="120">
        <v>3.6630897174631398</v>
      </c>
      <c r="D275" s="120">
        <v>4.3091419499618802</v>
      </c>
      <c r="E275" s="120">
        <v>4.5894494360210096</v>
      </c>
      <c r="F275" s="120">
        <v>4.7742772496838004</v>
      </c>
      <c r="G275" s="120">
        <v>4.9192638135572002</v>
      </c>
      <c r="H275" s="120">
        <v>5.1038528874004898</v>
      </c>
      <c r="I275" s="120">
        <v>5.2533893781382597</v>
      </c>
      <c r="J275" s="120">
        <v>5.3861653803821996</v>
      </c>
      <c r="K275" s="120">
        <v>5.4009954170093701</v>
      </c>
      <c r="L275" s="120">
        <v>5.4786838274557397</v>
      </c>
      <c r="M275" s="120">
        <v>5.6949152741987801</v>
      </c>
      <c r="N275" s="120">
        <v>5.9874000000000001</v>
      </c>
      <c r="O275" s="122">
        <v>6.3794000000000004</v>
      </c>
      <c r="P275" s="85"/>
      <c r="Q275" s="85"/>
      <c r="R275" s="85"/>
      <c r="S275" s="85"/>
      <c r="T275" s="85"/>
    </row>
    <row r="276" spans="1:20" ht="18.95" customHeight="1" x14ac:dyDescent="0.25">
      <c r="A276" s="85"/>
      <c r="B276" s="119">
        <v>36521</v>
      </c>
      <c r="C276" s="120">
        <v>3.6770897174631401</v>
      </c>
      <c r="D276" s="120">
        <v>4.2988419499618802</v>
      </c>
      <c r="E276" s="120">
        <v>4.5767494360210099</v>
      </c>
      <c r="F276" s="120">
        <v>4.7580772496838</v>
      </c>
      <c r="G276" s="120">
        <v>4.9058138135571996</v>
      </c>
      <c r="H276" s="120">
        <v>5.1020028874004897</v>
      </c>
      <c r="I276" s="120">
        <v>5.2592393781382603</v>
      </c>
      <c r="J276" s="120">
        <v>5.4054653803821999</v>
      </c>
      <c r="K276" s="120">
        <v>5.4245454170093703</v>
      </c>
      <c r="L276" s="120">
        <v>5.4920338274557299</v>
      </c>
      <c r="M276" s="120">
        <v>5.6995652741987799</v>
      </c>
      <c r="N276" s="120">
        <v>5.9835000000000003</v>
      </c>
      <c r="O276" s="122">
        <v>6.3554000000000004</v>
      </c>
      <c r="P276" s="85"/>
      <c r="Q276" s="85"/>
      <c r="R276" s="85"/>
      <c r="S276" s="85"/>
      <c r="T276" s="85"/>
    </row>
    <row r="277" spans="1:20" ht="18.95" customHeight="1" x14ac:dyDescent="0.25">
      <c r="A277" s="85"/>
      <c r="B277" s="119">
        <v>36522</v>
      </c>
      <c r="C277" s="120">
        <v>3.6690897174631401</v>
      </c>
      <c r="D277" s="120">
        <v>4.3281419499618803</v>
      </c>
      <c r="E277" s="120">
        <v>4.6268494360210104</v>
      </c>
      <c r="F277" s="120">
        <v>4.8200272496838004</v>
      </c>
      <c r="G277" s="120">
        <v>4.9644138135571998</v>
      </c>
      <c r="H277" s="120">
        <v>5.1612528874004902</v>
      </c>
      <c r="I277" s="120">
        <v>5.3193393781382596</v>
      </c>
      <c r="J277" s="120">
        <v>5.4591153803822001</v>
      </c>
      <c r="K277" s="120">
        <v>5.4782954170093703</v>
      </c>
      <c r="L277" s="120">
        <v>5.5491838274557299</v>
      </c>
      <c r="M277" s="120">
        <v>5.7557152741987698</v>
      </c>
      <c r="N277" s="120">
        <v>6.0391000000000004</v>
      </c>
      <c r="O277" s="122">
        <v>6.4020999999999999</v>
      </c>
      <c r="P277" s="85"/>
      <c r="Q277" s="85"/>
      <c r="R277" s="85"/>
      <c r="S277" s="85"/>
      <c r="T277" s="85"/>
    </row>
    <row r="278" spans="1:20" ht="18.95" customHeight="1" x14ac:dyDescent="0.25">
      <c r="A278" s="85"/>
      <c r="B278" s="119">
        <v>36523</v>
      </c>
      <c r="C278" s="120">
        <v>3.6460897174631399</v>
      </c>
      <c r="D278" s="120">
        <v>4.3262419499618803</v>
      </c>
      <c r="E278" s="120">
        <v>4.6446494360210098</v>
      </c>
      <c r="F278" s="120">
        <v>4.8375272496838004</v>
      </c>
      <c r="G278" s="120">
        <v>4.9919638135572004</v>
      </c>
      <c r="H278" s="120">
        <v>5.18150288740049</v>
      </c>
      <c r="I278" s="120">
        <v>5.3391893781382596</v>
      </c>
      <c r="J278" s="120">
        <v>5.4797653803822</v>
      </c>
      <c r="K278" s="120">
        <v>5.4979954170093697</v>
      </c>
      <c r="L278" s="120">
        <v>5.56923382745574</v>
      </c>
      <c r="M278" s="120">
        <v>5.7765652741987701</v>
      </c>
      <c r="N278" s="120">
        <v>6.0616000000000003</v>
      </c>
      <c r="O278" s="122">
        <v>6.4523000000000001</v>
      </c>
      <c r="P278" s="85"/>
      <c r="Q278" s="85"/>
      <c r="R278" s="85"/>
      <c r="S278" s="85"/>
      <c r="T278" s="85"/>
    </row>
    <row r="279" spans="1:20" ht="18.95" customHeight="1" x14ac:dyDescent="0.25">
      <c r="A279" s="85"/>
      <c r="B279" s="119">
        <v>36524</v>
      </c>
      <c r="C279" s="120">
        <v>3.6670897174631398</v>
      </c>
      <c r="D279" s="120">
        <v>4.3570419499618804</v>
      </c>
      <c r="E279" s="120">
        <v>4.6869494360210098</v>
      </c>
      <c r="F279" s="120">
        <v>4.9030772496838004</v>
      </c>
      <c r="G279" s="120">
        <v>5.0461638135572002</v>
      </c>
      <c r="H279" s="120">
        <v>5.2441028874004898</v>
      </c>
      <c r="I279" s="120">
        <v>5.3986893781382603</v>
      </c>
      <c r="J279" s="120">
        <v>5.5239153803822001</v>
      </c>
      <c r="K279" s="120">
        <v>5.5354954170093702</v>
      </c>
      <c r="L279" s="120">
        <v>5.6062838274557301</v>
      </c>
      <c r="M279" s="120">
        <v>5.8150152741987702</v>
      </c>
      <c r="N279" s="120">
        <v>6.1017000000000001</v>
      </c>
      <c r="O279" s="122">
        <v>6.4983000000000004</v>
      </c>
      <c r="P279" s="85"/>
      <c r="Q279" s="85"/>
      <c r="R279" s="85"/>
      <c r="S279" s="85"/>
      <c r="T279" s="85"/>
    </row>
    <row r="280" spans="1:20" ht="18.95" customHeight="1" x14ac:dyDescent="0.25">
      <c r="A280" s="85"/>
      <c r="B280" s="119">
        <v>36525</v>
      </c>
      <c r="C280" s="120">
        <v>3.65708971746314</v>
      </c>
      <c r="D280" s="120">
        <v>4.34999194996188</v>
      </c>
      <c r="E280" s="120">
        <v>4.6760494360210103</v>
      </c>
      <c r="F280" s="120">
        <v>4.9088772496838002</v>
      </c>
      <c r="G280" s="120">
        <v>5.0684138135571999</v>
      </c>
      <c r="H280" s="120">
        <v>5.2532028874004899</v>
      </c>
      <c r="I280" s="120">
        <v>5.40378937813826</v>
      </c>
      <c r="J280" s="120">
        <v>5.5264653803822004</v>
      </c>
      <c r="K280" s="120">
        <v>5.5365454170093704</v>
      </c>
      <c r="L280" s="120">
        <v>5.5957338274557298</v>
      </c>
      <c r="M280" s="120">
        <v>5.8070152741987799</v>
      </c>
      <c r="N280" s="120">
        <v>6.0968</v>
      </c>
      <c r="O280" s="122">
        <v>6.4984999999999999</v>
      </c>
      <c r="P280" s="85"/>
      <c r="Q280" s="85"/>
      <c r="R280" s="85"/>
      <c r="S280" s="85"/>
      <c r="T280" s="85"/>
    </row>
    <row r="281" spans="1:20" ht="18.95" customHeight="1" x14ac:dyDescent="0.25">
      <c r="A281" s="85"/>
      <c r="B281" s="119">
        <v>36528</v>
      </c>
      <c r="C281" s="120">
        <v>3.7210897174631401</v>
      </c>
      <c r="D281" s="120">
        <v>4.5086419499618797</v>
      </c>
      <c r="E281" s="120">
        <v>4.8194994360210099</v>
      </c>
      <c r="F281" s="120">
        <v>5.0277772496838002</v>
      </c>
      <c r="G281" s="120">
        <v>5.1754138135572001</v>
      </c>
      <c r="H281" s="120">
        <v>5.35605288740049</v>
      </c>
      <c r="I281" s="120">
        <v>5.5145393781382603</v>
      </c>
      <c r="J281" s="120">
        <v>5.6459653803821999</v>
      </c>
      <c r="K281" s="120">
        <v>5.6610454170093698</v>
      </c>
      <c r="L281" s="120">
        <v>5.7312338274557399</v>
      </c>
      <c r="M281" s="120">
        <v>5.9316652741987701</v>
      </c>
      <c r="N281" s="120">
        <v>6.2096</v>
      </c>
      <c r="O281" s="122">
        <v>6.6016000000000004</v>
      </c>
      <c r="P281" s="85"/>
      <c r="Q281" s="85"/>
      <c r="R281" s="85"/>
      <c r="S281" s="85"/>
      <c r="T281" s="85"/>
    </row>
    <row r="282" spans="1:20" ht="18.95" customHeight="1" x14ac:dyDescent="0.25">
      <c r="A282" s="85"/>
      <c r="B282" s="119">
        <v>36529</v>
      </c>
      <c r="C282" s="120">
        <v>3.77808971746314</v>
      </c>
      <c r="D282" s="120">
        <v>4.4778419499618796</v>
      </c>
      <c r="E282" s="120">
        <v>4.80269943602101</v>
      </c>
      <c r="F282" s="120">
        <v>5.0150272496837998</v>
      </c>
      <c r="G282" s="120">
        <v>5.1656638135571997</v>
      </c>
      <c r="H282" s="120">
        <v>5.3509528874004904</v>
      </c>
      <c r="I282" s="120">
        <v>5.5211893781382599</v>
      </c>
      <c r="J282" s="120">
        <v>5.6524153803821999</v>
      </c>
      <c r="K282" s="120">
        <v>5.6708454170093701</v>
      </c>
      <c r="L282" s="120">
        <v>5.7383838274557402</v>
      </c>
      <c r="M282" s="120">
        <v>5.9308152741987801</v>
      </c>
      <c r="N282" s="120">
        <v>6.2076000000000002</v>
      </c>
      <c r="O282" s="122">
        <v>6.6006999999999998</v>
      </c>
      <c r="P282" s="85"/>
      <c r="Q282" s="85"/>
      <c r="R282" s="85"/>
      <c r="S282" s="85"/>
      <c r="T282" s="85"/>
    </row>
    <row r="283" spans="1:20" ht="18.95" customHeight="1" x14ac:dyDescent="0.25">
      <c r="A283" s="85"/>
      <c r="B283" s="119">
        <v>36530</v>
      </c>
      <c r="C283" s="120">
        <v>3.7970897174631402</v>
      </c>
      <c r="D283" s="120">
        <v>4.4800919499618796</v>
      </c>
      <c r="E283" s="120">
        <v>4.8059494360210104</v>
      </c>
      <c r="F283" s="120">
        <v>5.0291272496837998</v>
      </c>
      <c r="G283" s="120">
        <v>5.1749138135572004</v>
      </c>
      <c r="H283" s="120">
        <v>5.3665028874004896</v>
      </c>
      <c r="I283" s="120">
        <v>5.5334393781382598</v>
      </c>
      <c r="J283" s="120">
        <v>5.6748153803822001</v>
      </c>
      <c r="K283" s="120">
        <v>5.6949454170093698</v>
      </c>
      <c r="L283" s="120">
        <v>5.7641838274557298</v>
      </c>
      <c r="M283" s="120">
        <v>5.9536152741987696</v>
      </c>
      <c r="N283" s="120">
        <v>6.2213000000000003</v>
      </c>
      <c r="O283" s="122">
        <v>6.6105999999999998</v>
      </c>
      <c r="P283" s="85"/>
      <c r="Q283" s="85"/>
      <c r="R283" s="85"/>
      <c r="S283" s="85"/>
      <c r="T283" s="85"/>
    </row>
    <row r="284" spans="1:20" ht="18.95" customHeight="1" x14ac:dyDescent="0.25">
      <c r="A284" s="85"/>
      <c r="B284" s="119">
        <v>36531</v>
      </c>
      <c r="C284" s="120">
        <v>3.7930897174631402</v>
      </c>
      <c r="D284" s="120">
        <v>4.4679919499618803</v>
      </c>
      <c r="E284" s="120">
        <v>4.8194994360210099</v>
      </c>
      <c r="F284" s="120">
        <v>5.0501272496837997</v>
      </c>
      <c r="G284" s="120">
        <v>5.1988638135571996</v>
      </c>
      <c r="H284" s="120">
        <v>5.3975028874004902</v>
      </c>
      <c r="I284" s="120">
        <v>5.5688393781382599</v>
      </c>
      <c r="J284" s="120">
        <v>5.7145153803822</v>
      </c>
      <c r="K284" s="120">
        <v>5.7375954170093699</v>
      </c>
      <c r="L284" s="120">
        <v>5.8045338274557299</v>
      </c>
      <c r="M284" s="120">
        <v>6.01096527419877</v>
      </c>
      <c r="N284" s="120">
        <v>6.2988999999999997</v>
      </c>
      <c r="O284" s="122">
        <v>6.7152000000000003</v>
      </c>
      <c r="P284" s="85"/>
      <c r="Q284" s="85"/>
      <c r="R284" s="85"/>
      <c r="S284" s="85"/>
      <c r="T284" s="85"/>
    </row>
    <row r="285" spans="1:20" ht="18.95" customHeight="1" x14ac:dyDescent="0.25">
      <c r="A285" s="85"/>
      <c r="B285" s="119">
        <v>36532</v>
      </c>
      <c r="C285" s="120">
        <v>3.74608971746314</v>
      </c>
      <c r="D285" s="120">
        <v>4.3791419499618804</v>
      </c>
      <c r="E285" s="120">
        <v>4.7031994360210101</v>
      </c>
      <c r="F285" s="120">
        <v>4.9234772496838</v>
      </c>
      <c r="G285" s="120">
        <v>5.0667138135572003</v>
      </c>
      <c r="H285" s="120">
        <v>5.2766528874004903</v>
      </c>
      <c r="I285" s="120">
        <v>5.4535893781382603</v>
      </c>
      <c r="J285" s="120">
        <v>5.6017153803822</v>
      </c>
      <c r="K285" s="120">
        <v>5.6295454170093704</v>
      </c>
      <c r="L285" s="120">
        <v>5.6962838274557299</v>
      </c>
      <c r="M285" s="120">
        <v>5.9109152741987696</v>
      </c>
      <c r="N285" s="120">
        <v>6.2051999999999996</v>
      </c>
      <c r="O285" s="122">
        <v>6.6257999999999999</v>
      </c>
      <c r="P285" s="85"/>
      <c r="Q285" s="85"/>
      <c r="R285" s="85"/>
      <c r="S285" s="85"/>
      <c r="T285" s="85"/>
    </row>
    <row r="286" spans="1:20" ht="18.95" customHeight="1" x14ac:dyDescent="0.25">
      <c r="A286" s="85"/>
      <c r="B286" s="119">
        <v>36535</v>
      </c>
      <c r="C286" s="120">
        <v>3.7390897174631399</v>
      </c>
      <c r="D286" s="120">
        <v>4.3525419499618803</v>
      </c>
      <c r="E286" s="120">
        <v>4.6602494360210098</v>
      </c>
      <c r="F286" s="120">
        <v>4.8851272496837996</v>
      </c>
      <c r="G286" s="120">
        <v>5.0381638135572002</v>
      </c>
      <c r="H286" s="120">
        <v>5.2390028874004901</v>
      </c>
      <c r="I286" s="120">
        <v>5.4138893781382604</v>
      </c>
      <c r="J286" s="120">
        <v>5.5552653803821999</v>
      </c>
      <c r="K286" s="120">
        <v>5.5910454170093704</v>
      </c>
      <c r="L286" s="120">
        <v>5.6610338274557401</v>
      </c>
      <c r="M286" s="120">
        <v>5.8761152741987699</v>
      </c>
      <c r="N286" s="120">
        <v>6.1661999999999999</v>
      </c>
      <c r="O286" s="122">
        <v>6.5655000000000001</v>
      </c>
      <c r="P286" s="85"/>
      <c r="Q286" s="85"/>
      <c r="R286" s="85"/>
      <c r="S286" s="85"/>
      <c r="T286" s="85"/>
    </row>
    <row r="287" spans="1:20" ht="18.95" customHeight="1" x14ac:dyDescent="0.25">
      <c r="A287" s="85"/>
      <c r="B287" s="119">
        <v>36536</v>
      </c>
      <c r="C287" s="120">
        <v>3.7850897174631402</v>
      </c>
      <c r="D287" s="120">
        <v>4.4466919499618802</v>
      </c>
      <c r="E287" s="120">
        <v>4.7788494360210096</v>
      </c>
      <c r="F287" s="120">
        <v>5.0168772496837999</v>
      </c>
      <c r="G287" s="120">
        <v>5.1714138135571996</v>
      </c>
      <c r="H287" s="120">
        <v>5.36940288740049</v>
      </c>
      <c r="I287" s="120">
        <v>5.5511393781382603</v>
      </c>
      <c r="J287" s="120">
        <v>5.6938653803822001</v>
      </c>
      <c r="K287" s="120">
        <v>5.7264454170093702</v>
      </c>
      <c r="L287" s="120">
        <v>5.7964338274557301</v>
      </c>
      <c r="M287" s="120">
        <v>5.9982652741987703</v>
      </c>
      <c r="N287" s="120">
        <v>6.2782999999999998</v>
      </c>
      <c r="O287" s="122">
        <v>6.6847000000000003</v>
      </c>
      <c r="P287" s="85"/>
      <c r="Q287" s="85"/>
      <c r="R287" s="85"/>
      <c r="S287" s="85"/>
      <c r="T287" s="85"/>
    </row>
    <row r="288" spans="1:20" ht="18.95" customHeight="1" x14ac:dyDescent="0.25">
      <c r="A288" s="85"/>
      <c r="B288" s="119">
        <v>36537</v>
      </c>
      <c r="C288" s="120">
        <v>3.7800897174631398</v>
      </c>
      <c r="D288" s="120">
        <v>4.4702919499618803</v>
      </c>
      <c r="E288" s="120">
        <v>4.8176994360210097</v>
      </c>
      <c r="F288" s="120">
        <v>5.0477772496837998</v>
      </c>
      <c r="G288" s="120">
        <v>5.1995138135571999</v>
      </c>
      <c r="H288" s="120">
        <v>5.3957528874004899</v>
      </c>
      <c r="I288" s="120">
        <v>5.5695893781382599</v>
      </c>
      <c r="J288" s="120">
        <v>5.7071653803822002</v>
      </c>
      <c r="K288" s="120">
        <v>5.7415454170093696</v>
      </c>
      <c r="L288" s="120">
        <v>5.8073838274557401</v>
      </c>
      <c r="M288" s="120">
        <v>6.0143652741987701</v>
      </c>
      <c r="N288" s="120">
        <v>6.2996999999999996</v>
      </c>
      <c r="O288" s="122">
        <v>6.7096999999999998</v>
      </c>
      <c r="P288" s="85"/>
      <c r="Q288" s="85"/>
      <c r="R288" s="85"/>
      <c r="S288" s="85"/>
      <c r="T288" s="85"/>
    </row>
    <row r="289" spans="1:20" ht="18.95" customHeight="1" x14ac:dyDescent="0.25">
      <c r="A289" s="85"/>
      <c r="B289" s="119">
        <v>36538</v>
      </c>
      <c r="C289" s="120">
        <v>3.76608971746314</v>
      </c>
      <c r="D289" s="120">
        <v>4.4362919499618796</v>
      </c>
      <c r="E289" s="120">
        <v>4.7771494360210101</v>
      </c>
      <c r="F289" s="120">
        <v>5.0135272496837997</v>
      </c>
      <c r="G289" s="120">
        <v>5.1736638135571997</v>
      </c>
      <c r="H289" s="120">
        <v>5.3656528874004898</v>
      </c>
      <c r="I289" s="120">
        <v>5.5355893781382601</v>
      </c>
      <c r="J289" s="120">
        <v>5.6677653803821997</v>
      </c>
      <c r="K289" s="120">
        <v>5.7052954170093697</v>
      </c>
      <c r="L289" s="120">
        <v>5.7697338274557302</v>
      </c>
      <c r="M289" s="120">
        <v>5.9795152741987696</v>
      </c>
      <c r="N289" s="120">
        <v>6.2717000000000001</v>
      </c>
      <c r="O289" s="122">
        <v>6.6886000000000001</v>
      </c>
      <c r="P289" s="85"/>
      <c r="Q289" s="85"/>
      <c r="R289" s="85"/>
      <c r="S289" s="85"/>
      <c r="T289" s="85"/>
    </row>
    <row r="290" spans="1:20" ht="18.95" customHeight="1" x14ac:dyDescent="0.25">
      <c r="A290" s="85"/>
      <c r="B290" s="119">
        <v>36539</v>
      </c>
      <c r="C290" s="120">
        <v>3.7490897174631401</v>
      </c>
      <c r="D290" s="120">
        <v>4.4363919499618802</v>
      </c>
      <c r="E290" s="120">
        <v>4.79774943602101</v>
      </c>
      <c r="F290" s="120">
        <v>5.0445772496838002</v>
      </c>
      <c r="G290" s="120">
        <v>5.2006138135572</v>
      </c>
      <c r="H290" s="120">
        <v>5.3948528874004902</v>
      </c>
      <c r="I290" s="120">
        <v>5.5638893781382599</v>
      </c>
      <c r="J290" s="120">
        <v>5.6935653803821999</v>
      </c>
      <c r="K290" s="120">
        <v>5.7345954170093698</v>
      </c>
      <c r="L290" s="120">
        <v>5.8103338274557403</v>
      </c>
      <c r="M290" s="120">
        <v>6.0251652741987698</v>
      </c>
      <c r="N290" s="120">
        <v>6.3316999999999997</v>
      </c>
      <c r="O290" s="122">
        <v>6.7503000000000002</v>
      </c>
      <c r="P290" s="85"/>
      <c r="Q290" s="85"/>
      <c r="R290" s="85"/>
      <c r="S290" s="85"/>
      <c r="T290" s="85"/>
    </row>
    <row r="291" spans="1:20" ht="18.95" customHeight="1" x14ac:dyDescent="0.25">
      <c r="A291" s="85"/>
      <c r="B291" s="119">
        <v>36542</v>
      </c>
      <c r="C291" s="120">
        <v>3.75808971746314</v>
      </c>
      <c r="D291" s="120">
        <v>4.4471419499618801</v>
      </c>
      <c r="E291" s="120">
        <v>4.8079494360210102</v>
      </c>
      <c r="F291" s="120">
        <v>5.0542772496837998</v>
      </c>
      <c r="G291" s="120">
        <v>5.2095638135572004</v>
      </c>
      <c r="H291" s="120">
        <v>5.4169028874004903</v>
      </c>
      <c r="I291" s="120">
        <v>5.5819893781382603</v>
      </c>
      <c r="J291" s="120">
        <v>5.7119153803821998</v>
      </c>
      <c r="K291" s="120">
        <v>5.75129541700937</v>
      </c>
      <c r="L291" s="120">
        <v>5.8215338274557302</v>
      </c>
      <c r="M291" s="120">
        <v>6.0393652741987802</v>
      </c>
      <c r="N291" s="120">
        <v>6.3440000000000003</v>
      </c>
      <c r="O291" s="122">
        <v>6.7827999999999999</v>
      </c>
      <c r="P291" s="85"/>
      <c r="Q291" s="85"/>
      <c r="R291" s="85"/>
      <c r="S291" s="85"/>
      <c r="T291" s="85"/>
    </row>
    <row r="292" spans="1:20" ht="18.95" customHeight="1" x14ac:dyDescent="0.25">
      <c r="A292" s="85"/>
      <c r="B292" s="119">
        <v>36543</v>
      </c>
      <c r="C292" s="120">
        <v>3.78208971746314</v>
      </c>
      <c r="D292" s="120">
        <v>4.4817919499618801</v>
      </c>
      <c r="E292" s="120">
        <v>4.8558994360210104</v>
      </c>
      <c r="F292" s="120">
        <v>5.1120272496838002</v>
      </c>
      <c r="G292" s="120">
        <v>5.2771638135572001</v>
      </c>
      <c r="H292" s="120">
        <v>5.4931528874004902</v>
      </c>
      <c r="I292" s="120">
        <v>5.6662393781382603</v>
      </c>
      <c r="J292" s="120">
        <v>5.8004153803821996</v>
      </c>
      <c r="K292" s="120">
        <v>5.8441954170093702</v>
      </c>
      <c r="L292" s="120">
        <v>5.9124838274557296</v>
      </c>
      <c r="M292" s="120">
        <v>6.1250152741987698</v>
      </c>
      <c r="N292" s="120">
        <v>6.4226000000000001</v>
      </c>
      <c r="O292" s="122">
        <v>6.8612000000000002</v>
      </c>
      <c r="P292" s="85"/>
      <c r="Q292" s="85"/>
      <c r="R292" s="85"/>
      <c r="S292" s="85"/>
      <c r="T292" s="85"/>
    </row>
    <row r="293" spans="1:20" ht="18.95" customHeight="1" x14ac:dyDescent="0.25">
      <c r="A293" s="85"/>
      <c r="B293" s="119">
        <v>36544</v>
      </c>
      <c r="C293" s="120">
        <v>3.75808971746314</v>
      </c>
      <c r="D293" s="120">
        <v>4.4422919499618798</v>
      </c>
      <c r="E293" s="120">
        <v>4.8190494360210101</v>
      </c>
      <c r="F293" s="120">
        <v>5.0810272496837996</v>
      </c>
      <c r="G293" s="120">
        <v>5.2448138135572</v>
      </c>
      <c r="H293" s="120">
        <v>5.4522528874004896</v>
      </c>
      <c r="I293" s="120">
        <v>5.62213937813826</v>
      </c>
      <c r="J293" s="120">
        <v>5.7551653803822003</v>
      </c>
      <c r="K293" s="120">
        <v>5.7991454170093704</v>
      </c>
      <c r="L293" s="120">
        <v>5.8656338274557402</v>
      </c>
      <c r="M293" s="120">
        <v>6.07271527419877</v>
      </c>
      <c r="N293" s="120">
        <v>6.3548999999999998</v>
      </c>
      <c r="O293" s="122">
        <v>6.7865000000000002</v>
      </c>
      <c r="P293" s="85"/>
      <c r="Q293" s="85"/>
      <c r="R293" s="85"/>
      <c r="S293" s="85"/>
      <c r="T293" s="85"/>
    </row>
    <row r="294" spans="1:20" ht="18.95" customHeight="1" x14ac:dyDescent="0.25">
      <c r="A294" s="85"/>
      <c r="B294" s="119">
        <v>36545</v>
      </c>
      <c r="C294" s="120">
        <v>3.7560897174631398</v>
      </c>
      <c r="D294" s="120">
        <v>4.4553919499618804</v>
      </c>
      <c r="E294" s="120">
        <v>4.8351994360210098</v>
      </c>
      <c r="F294" s="120">
        <v>5.0984772496837998</v>
      </c>
      <c r="G294" s="120">
        <v>5.2646638135571999</v>
      </c>
      <c r="H294" s="120">
        <v>5.4595028874004896</v>
      </c>
      <c r="I294" s="120">
        <v>5.62023937813826</v>
      </c>
      <c r="J294" s="120">
        <v>5.7442653803821999</v>
      </c>
      <c r="K294" s="120">
        <v>5.7873954170093702</v>
      </c>
      <c r="L294" s="120">
        <v>5.8518838274557297</v>
      </c>
      <c r="M294" s="120">
        <v>6.0571652741987698</v>
      </c>
      <c r="N294" s="120">
        <v>6.3315999999999999</v>
      </c>
      <c r="O294" s="122">
        <v>6.7495000000000003</v>
      </c>
      <c r="P294" s="85"/>
      <c r="Q294" s="85"/>
      <c r="R294" s="85"/>
      <c r="S294" s="85"/>
      <c r="T294" s="85"/>
    </row>
    <row r="295" spans="1:20" ht="18.95" customHeight="1" x14ac:dyDescent="0.25">
      <c r="A295" s="85"/>
      <c r="B295" s="119">
        <v>36546</v>
      </c>
      <c r="C295" s="120">
        <v>3.7690897174631401</v>
      </c>
      <c r="D295" s="120">
        <v>4.4640919499618796</v>
      </c>
      <c r="E295" s="120">
        <v>4.8427994360210098</v>
      </c>
      <c r="F295" s="120">
        <v>5.0973772496837997</v>
      </c>
      <c r="G295" s="120">
        <v>5.2692138135572</v>
      </c>
      <c r="H295" s="120">
        <v>5.4603028874004904</v>
      </c>
      <c r="I295" s="120">
        <v>5.6191893781382598</v>
      </c>
      <c r="J295" s="120">
        <v>5.7441653803822001</v>
      </c>
      <c r="K295" s="120">
        <v>5.7832454170093701</v>
      </c>
      <c r="L295" s="120">
        <v>5.8491838274557297</v>
      </c>
      <c r="M295" s="120">
        <v>6.0413652741987702</v>
      </c>
      <c r="N295" s="120">
        <v>6.3053999999999997</v>
      </c>
      <c r="O295" s="122">
        <v>6.7037000000000004</v>
      </c>
      <c r="P295" s="85"/>
      <c r="Q295" s="85"/>
      <c r="R295" s="85"/>
      <c r="S295" s="85"/>
      <c r="T295" s="85"/>
    </row>
    <row r="296" spans="1:20" ht="18.95" customHeight="1" x14ac:dyDescent="0.25">
      <c r="A296" s="85"/>
      <c r="B296" s="119">
        <v>36549</v>
      </c>
      <c r="C296" s="120">
        <v>3.7960897174631398</v>
      </c>
      <c r="D296" s="120">
        <v>4.4783919499618801</v>
      </c>
      <c r="E296" s="120">
        <v>4.8495494360210101</v>
      </c>
      <c r="F296" s="120">
        <v>5.1021272496838002</v>
      </c>
      <c r="G296" s="120">
        <v>5.2739138135571997</v>
      </c>
      <c r="H296" s="120">
        <v>5.4628028874004899</v>
      </c>
      <c r="I296" s="120">
        <v>5.6146893781382596</v>
      </c>
      <c r="J296" s="120">
        <v>5.7322653803822003</v>
      </c>
      <c r="K296" s="120">
        <v>5.76994541700937</v>
      </c>
      <c r="L296" s="120">
        <v>5.8323338274557299</v>
      </c>
      <c r="M296" s="120">
        <v>6.0225652741987696</v>
      </c>
      <c r="N296" s="120">
        <v>6.2868000000000004</v>
      </c>
      <c r="O296" s="122">
        <v>6.6868999999999996</v>
      </c>
      <c r="P296" s="85"/>
      <c r="Q296" s="85"/>
      <c r="R296" s="85"/>
      <c r="S296" s="85"/>
      <c r="T296" s="85"/>
    </row>
    <row r="297" spans="1:20" ht="18.95" customHeight="1" x14ac:dyDescent="0.25">
      <c r="A297" s="85"/>
      <c r="B297" s="119">
        <v>36550</v>
      </c>
      <c r="C297" s="120">
        <v>3.7900897174631401</v>
      </c>
      <c r="D297" s="120">
        <v>4.4483419499618799</v>
      </c>
      <c r="E297" s="120">
        <v>4.8038994360210099</v>
      </c>
      <c r="F297" s="120">
        <v>5.0455772496837996</v>
      </c>
      <c r="G297" s="120">
        <v>5.2150638135572001</v>
      </c>
      <c r="H297" s="120">
        <v>5.4039028874004904</v>
      </c>
      <c r="I297" s="120">
        <v>5.5545393781382604</v>
      </c>
      <c r="J297" s="120">
        <v>5.6715153803821998</v>
      </c>
      <c r="K297" s="120">
        <v>5.7073954170093701</v>
      </c>
      <c r="L297" s="120">
        <v>5.76788382745573</v>
      </c>
      <c r="M297" s="120">
        <v>5.9566652741987696</v>
      </c>
      <c r="N297" s="120">
        <v>6.2144000000000004</v>
      </c>
      <c r="O297" s="122">
        <v>6.6044999999999998</v>
      </c>
      <c r="P297" s="85"/>
      <c r="Q297" s="85"/>
      <c r="R297" s="85"/>
      <c r="S297" s="85"/>
      <c r="T297" s="85"/>
    </row>
    <row r="298" spans="1:20" ht="18.95" customHeight="1" x14ac:dyDescent="0.25">
      <c r="A298" s="85"/>
      <c r="B298" s="119">
        <v>36551</v>
      </c>
      <c r="C298" s="120">
        <v>3.8330897174631402</v>
      </c>
      <c r="D298" s="120">
        <v>4.4853419499618798</v>
      </c>
      <c r="E298" s="120">
        <v>4.8305994360210098</v>
      </c>
      <c r="F298" s="120">
        <v>5.0718272496837997</v>
      </c>
      <c r="G298" s="120">
        <v>5.2417638135572</v>
      </c>
      <c r="H298" s="120">
        <v>5.4261528874004901</v>
      </c>
      <c r="I298" s="120">
        <v>5.5709893781382602</v>
      </c>
      <c r="J298" s="120">
        <v>5.6844153803822</v>
      </c>
      <c r="K298" s="120">
        <v>5.7225954170093702</v>
      </c>
      <c r="L298" s="120">
        <v>5.7754838274557301</v>
      </c>
      <c r="M298" s="120">
        <v>5.9585652741987696</v>
      </c>
      <c r="N298" s="120">
        <v>6.2050000000000001</v>
      </c>
      <c r="O298" s="122">
        <v>6.5795000000000003</v>
      </c>
      <c r="P298" s="85"/>
      <c r="Q298" s="85"/>
      <c r="R298" s="85"/>
      <c r="S298" s="85"/>
      <c r="T298" s="85"/>
    </row>
    <row r="299" spans="1:20" ht="18.95" customHeight="1" x14ac:dyDescent="0.25">
      <c r="A299" s="85"/>
      <c r="B299" s="119">
        <v>36552</v>
      </c>
      <c r="C299" s="120">
        <v>3.91108971746314</v>
      </c>
      <c r="D299" s="120">
        <v>4.5929919499618803</v>
      </c>
      <c r="E299" s="120">
        <v>4.9588494360210102</v>
      </c>
      <c r="F299" s="120">
        <v>5.1935272496838003</v>
      </c>
      <c r="G299" s="120">
        <v>5.3517638135572003</v>
      </c>
      <c r="H299" s="120">
        <v>5.5401028874004901</v>
      </c>
      <c r="I299" s="120">
        <v>5.6930893781382599</v>
      </c>
      <c r="J299" s="120">
        <v>5.8002653803822</v>
      </c>
      <c r="K299" s="120">
        <v>5.83549541700937</v>
      </c>
      <c r="L299" s="120">
        <v>5.8817838274557399</v>
      </c>
      <c r="M299" s="120">
        <v>6.0506652741987699</v>
      </c>
      <c r="N299" s="120">
        <v>6.2812000000000001</v>
      </c>
      <c r="O299" s="122">
        <v>6.6184000000000003</v>
      </c>
      <c r="P299" s="85"/>
      <c r="Q299" s="85"/>
      <c r="R299" s="85"/>
      <c r="S299" s="85"/>
      <c r="T299" s="85"/>
    </row>
    <row r="300" spans="1:20" ht="18.95" customHeight="1" x14ac:dyDescent="0.25">
      <c r="A300" s="85"/>
      <c r="B300" s="119">
        <v>36553</v>
      </c>
      <c r="C300" s="120">
        <v>3.9210897174631398</v>
      </c>
      <c r="D300" s="120">
        <v>4.57444194996188</v>
      </c>
      <c r="E300" s="120">
        <v>4.9360494360210101</v>
      </c>
      <c r="F300" s="120">
        <v>5.1817772496838002</v>
      </c>
      <c r="G300" s="120">
        <v>5.3357138135572004</v>
      </c>
      <c r="H300" s="120">
        <v>5.5288528874004896</v>
      </c>
      <c r="I300" s="120">
        <v>5.6760393781382597</v>
      </c>
      <c r="J300" s="120">
        <v>5.7911653803821999</v>
      </c>
      <c r="K300" s="120">
        <v>5.8252954170093698</v>
      </c>
      <c r="L300" s="120">
        <v>5.87753382745574</v>
      </c>
      <c r="M300" s="120">
        <v>6.0463652741987799</v>
      </c>
      <c r="N300" s="120">
        <v>6.2759</v>
      </c>
      <c r="O300" s="122">
        <v>6.6067999999999998</v>
      </c>
      <c r="P300" s="85"/>
      <c r="Q300" s="85"/>
      <c r="R300" s="85"/>
      <c r="S300" s="85"/>
      <c r="T300" s="85"/>
    </row>
    <row r="301" spans="1:20" ht="18.95" customHeight="1" x14ac:dyDescent="0.25">
      <c r="A301" s="85"/>
      <c r="B301" s="119">
        <v>36556</v>
      </c>
      <c r="C301" s="120">
        <v>3.9270897174631401</v>
      </c>
      <c r="D301" s="120">
        <v>4.5617919499618802</v>
      </c>
      <c r="E301" s="120">
        <v>4.8977994360210104</v>
      </c>
      <c r="F301" s="120">
        <v>5.1240772496837996</v>
      </c>
      <c r="G301" s="120">
        <v>5.2838638135571996</v>
      </c>
      <c r="H301" s="120">
        <v>5.4691528874004902</v>
      </c>
      <c r="I301" s="120">
        <v>5.6085893781382596</v>
      </c>
      <c r="J301" s="120">
        <v>5.7074653803822004</v>
      </c>
      <c r="K301" s="120">
        <v>5.7309954170093702</v>
      </c>
      <c r="L301" s="120">
        <v>5.7825338274557296</v>
      </c>
      <c r="M301" s="120">
        <v>5.9529152741987703</v>
      </c>
      <c r="N301" s="120">
        <v>6.1825999999999999</v>
      </c>
      <c r="O301" s="122">
        <v>6.5106999999999999</v>
      </c>
      <c r="P301" s="85"/>
      <c r="Q301" s="85"/>
      <c r="R301" s="85"/>
      <c r="S301" s="85"/>
      <c r="T301" s="85"/>
    </row>
    <row r="302" spans="1:20" ht="18.95" customHeight="1" x14ac:dyDescent="0.25">
      <c r="A302" s="85"/>
      <c r="B302" s="119">
        <v>36557</v>
      </c>
      <c r="C302" s="120">
        <v>3.9060897174631402</v>
      </c>
      <c r="D302" s="120">
        <v>4.4583419499618797</v>
      </c>
      <c r="E302" s="120">
        <v>4.8203994360210096</v>
      </c>
      <c r="F302" s="120">
        <v>5.0421272496837997</v>
      </c>
      <c r="G302" s="120">
        <v>5.2113138135571999</v>
      </c>
      <c r="H302" s="120">
        <v>5.3927528874004897</v>
      </c>
      <c r="I302" s="120">
        <v>5.52688937813826</v>
      </c>
      <c r="J302" s="120">
        <v>5.6220653803821996</v>
      </c>
      <c r="K302" s="120">
        <v>5.6512454170093704</v>
      </c>
      <c r="L302" s="120">
        <v>5.7034838274557398</v>
      </c>
      <c r="M302" s="120">
        <v>5.8777652741987696</v>
      </c>
      <c r="N302" s="120">
        <v>6.1177999999999999</v>
      </c>
      <c r="O302" s="122">
        <v>6.4542000000000002</v>
      </c>
      <c r="P302" s="85"/>
      <c r="Q302" s="85"/>
      <c r="R302" s="85"/>
      <c r="S302" s="85"/>
      <c r="T302" s="85"/>
    </row>
    <row r="303" spans="1:20" ht="18.95" customHeight="1" x14ac:dyDescent="0.25">
      <c r="A303" s="85"/>
      <c r="B303" s="119">
        <v>36558</v>
      </c>
      <c r="C303" s="120">
        <v>3.9270897174631401</v>
      </c>
      <c r="D303" s="120">
        <v>4.4854419499618796</v>
      </c>
      <c r="E303" s="120">
        <v>4.8347994360210098</v>
      </c>
      <c r="F303" s="120">
        <v>5.0607772496837997</v>
      </c>
      <c r="G303" s="120">
        <v>5.2243138135571998</v>
      </c>
      <c r="H303" s="120">
        <v>5.4120528874004901</v>
      </c>
      <c r="I303" s="120">
        <v>5.5441393781382597</v>
      </c>
      <c r="J303" s="120">
        <v>5.6401653803822001</v>
      </c>
      <c r="K303" s="120">
        <v>5.6687454170093696</v>
      </c>
      <c r="L303" s="120">
        <v>5.7199838274557404</v>
      </c>
      <c r="M303" s="120">
        <v>5.8879652741987698</v>
      </c>
      <c r="N303" s="120">
        <v>6.1205999999999996</v>
      </c>
      <c r="O303" s="122">
        <v>6.4469000000000003</v>
      </c>
      <c r="P303" s="85"/>
      <c r="Q303" s="85"/>
      <c r="R303" s="85"/>
      <c r="S303" s="85"/>
      <c r="T303" s="85"/>
    </row>
    <row r="304" spans="1:20" ht="18.95" customHeight="1" x14ac:dyDescent="0.25">
      <c r="A304" s="85"/>
      <c r="B304" s="119">
        <v>36559</v>
      </c>
      <c r="C304" s="120">
        <v>3.9130897174631398</v>
      </c>
      <c r="D304" s="120">
        <v>4.4916419499618803</v>
      </c>
      <c r="E304" s="120">
        <v>4.8416994360210097</v>
      </c>
      <c r="F304" s="120">
        <v>5.0710272496837998</v>
      </c>
      <c r="G304" s="120">
        <v>5.2367638135572001</v>
      </c>
      <c r="H304" s="120">
        <v>5.4097528874004901</v>
      </c>
      <c r="I304" s="120">
        <v>5.5236893781382603</v>
      </c>
      <c r="J304" s="120">
        <v>5.6147653803821997</v>
      </c>
      <c r="K304" s="120">
        <v>5.6278954170093698</v>
      </c>
      <c r="L304" s="120">
        <v>5.6782838274557399</v>
      </c>
      <c r="M304" s="120">
        <v>5.8048652741987699</v>
      </c>
      <c r="N304" s="120">
        <v>5.9950000000000001</v>
      </c>
      <c r="O304" s="122">
        <v>6.2615999999999996</v>
      </c>
      <c r="P304" s="85"/>
      <c r="Q304" s="85"/>
      <c r="R304" s="85"/>
      <c r="S304" s="85"/>
      <c r="T304" s="85"/>
    </row>
    <row r="305" spans="1:20" ht="18.95" customHeight="1" x14ac:dyDescent="0.25">
      <c r="A305" s="85"/>
      <c r="B305" s="119">
        <v>36560</v>
      </c>
      <c r="C305" s="120">
        <v>3.9140897174631402</v>
      </c>
      <c r="D305" s="120">
        <v>4.5371919499618798</v>
      </c>
      <c r="E305" s="120">
        <v>4.8974494360210103</v>
      </c>
      <c r="F305" s="120">
        <v>5.1291772496838002</v>
      </c>
      <c r="G305" s="120">
        <v>5.2979138135571997</v>
      </c>
      <c r="H305" s="120">
        <v>5.4712528874004898</v>
      </c>
      <c r="I305" s="120">
        <v>5.5914893781382604</v>
      </c>
      <c r="J305" s="120">
        <v>5.6817653803821999</v>
      </c>
      <c r="K305" s="120">
        <v>5.6920454170093704</v>
      </c>
      <c r="L305" s="120">
        <v>5.7379338274557403</v>
      </c>
      <c r="M305" s="120">
        <v>5.8743152741987696</v>
      </c>
      <c r="N305" s="120">
        <v>6.0800999999999998</v>
      </c>
      <c r="O305" s="122">
        <v>6.3609999999999998</v>
      </c>
      <c r="P305" s="85"/>
      <c r="Q305" s="85"/>
      <c r="R305" s="85"/>
      <c r="S305" s="85"/>
      <c r="T305" s="85"/>
    </row>
    <row r="306" spans="1:20" ht="18.95" customHeight="1" x14ac:dyDescent="0.25">
      <c r="A306" s="85"/>
      <c r="B306" s="119">
        <v>36563</v>
      </c>
      <c r="C306" s="120">
        <v>3.9450897174631399</v>
      </c>
      <c r="D306" s="120">
        <v>4.56529194996188</v>
      </c>
      <c r="E306" s="120">
        <v>4.9267494360210096</v>
      </c>
      <c r="F306" s="120">
        <v>5.1563772496837998</v>
      </c>
      <c r="G306" s="120">
        <v>5.3226638135571998</v>
      </c>
      <c r="H306" s="120">
        <v>5.4984028874004904</v>
      </c>
      <c r="I306" s="120">
        <v>5.6253393781382597</v>
      </c>
      <c r="J306" s="120">
        <v>5.7175653803822</v>
      </c>
      <c r="K306" s="120">
        <v>5.7262954170093696</v>
      </c>
      <c r="L306" s="120">
        <v>5.7684838274557402</v>
      </c>
      <c r="M306" s="120">
        <v>5.9101152741987697</v>
      </c>
      <c r="N306" s="120">
        <v>6.1211000000000002</v>
      </c>
      <c r="O306" s="122">
        <v>6.4024000000000001</v>
      </c>
      <c r="P306" s="85"/>
      <c r="Q306" s="85"/>
      <c r="R306" s="85"/>
      <c r="S306" s="85"/>
      <c r="T306" s="85"/>
    </row>
    <row r="307" spans="1:20" ht="18.95" customHeight="1" x14ac:dyDescent="0.25">
      <c r="A307" s="85"/>
      <c r="B307" s="119">
        <v>36564</v>
      </c>
      <c r="C307" s="120">
        <v>3.8980897174631401</v>
      </c>
      <c r="D307" s="120">
        <v>4.5313419499618801</v>
      </c>
      <c r="E307" s="120">
        <v>4.8927994360210096</v>
      </c>
      <c r="F307" s="120">
        <v>5.1210272496837996</v>
      </c>
      <c r="G307" s="120">
        <v>5.2860638135571998</v>
      </c>
      <c r="H307" s="120">
        <v>5.4540528874004899</v>
      </c>
      <c r="I307" s="120">
        <v>5.5755893781382602</v>
      </c>
      <c r="J307" s="120">
        <v>5.6635153803821998</v>
      </c>
      <c r="K307" s="120">
        <v>5.6671454170093698</v>
      </c>
      <c r="L307" s="120">
        <v>5.7131338274557297</v>
      </c>
      <c r="M307" s="120">
        <v>5.8412152741987802</v>
      </c>
      <c r="N307" s="120">
        <v>6.0389999999999997</v>
      </c>
      <c r="O307" s="122">
        <v>6.3026999999999997</v>
      </c>
      <c r="P307" s="85"/>
      <c r="Q307" s="85"/>
      <c r="R307" s="85"/>
      <c r="S307" s="85"/>
      <c r="T307" s="85"/>
    </row>
    <row r="308" spans="1:20" ht="18.95" customHeight="1" x14ac:dyDescent="0.25">
      <c r="A308" s="85"/>
      <c r="B308" s="119">
        <v>36565</v>
      </c>
      <c r="C308" s="120">
        <v>3.9170897174631398</v>
      </c>
      <c r="D308" s="120">
        <v>4.5706919499618799</v>
      </c>
      <c r="E308" s="120">
        <v>4.9423994360210104</v>
      </c>
      <c r="F308" s="120">
        <v>5.1743772496837996</v>
      </c>
      <c r="G308" s="120">
        <v>5.3379138135571997</v>
      </c>
      <c r="H308" s="120">
        <v>5.5004528874004901</v>
      </c>
      <c r="I308" s="120">
        <v>5.6214893781382598</v>
      </c>
      <c r="J308" s="120">
        <v>5.7081153803821998</v>
      </c>
      <c r="K308" s="120">
        <v>5.7081454170093702</v>
      </c>
      <c r="L308" s="120">
        <v>5.7529838274557301</v>
      </c>
      <c r="M308" s="120">
        <v>5.85816527419877</v>
      </c>
      <c r="N308" s="120">
        <v>6.03</v>
      </c>
      <c r="O308" s="122">
        <v>6.2558999999999996</v>
      </c>
      <c r="P308" s="85"/>
      <c r="Q308" s="85"/>
      <c r="R308" s="85"/>
      <c r="S308" s="85"/>
      <c r="T308" s="85"/>
    </row>
    <row r="309" spans="1:20" ht="18.95" customHeight="1" x14ac:dyDescent="0.25">
      <c r="A309" s="85"/>
      <c r="B309" s="119">
        <v>36566</v>
      </c>
      <c r="C309" s="120">
        <v>3.9270897174631401</v>
      </c>
      <c r="D309" s="120">
        <v>4.5859919499618798</v>
      </c>
      <c r="E309" s="120">
        <v>4.9703494360210101</v>
      </c>
      <c r="F309" s="120">
        <v>5.2153272496838001</v>
      </c>
      <c r="G309" s="120">
        <v>5.3832638135571997</v>
      </c>
      <c r="H309" s="120">
        <v>5.5551528874004896</v>
      </c>
      <c r="I309" s="120">
        <v>5.6889893781382597</v>
      </c>
      <c r="J309" s="120">
        <v>5.7870153803821998</v>
      </c>
      <c r="K309" s="120">
        <v>5.7986454170093698</v>
      </c>
      <c r="L309" s="120">
        <v>5.8405338274557401</v>
      </c>
      <c r="M309" s="120">
        <v>5.9497152741987698</v>
      </c>
      <c r="N309" s="120">
        <v>6.1292999999999997</v>
      </c>
      <c r="O309" s="122">
        <v>6.3537999999999997</v>
      </c>
      <c r="P309" s="85"/>
      <c r="Q309" s="85"/>
      <c r="R309" s="85"/>
      <c r="S309" s="85"/>
      <c r="T309" s="85"/>
    </row>
    <row r="310" spans="1:20" ht="18.95" customHeight="1" x14ac:dyDescent="0.25">
      <c r="A310" s="85"/>
      <c r="B310" s="119">
        <v>36567</v>
      </c>
      <c r="C310" s="120">
        <v>3.9330897174631398</v>
      </c>
      <c r="D310" s="120">
        <v>4.5858419499618801</v>
      </c>
      <c r="E310" s="120">
        <v>4.9717994360210103</v>
      </c>
      <c r="F310" s="120">
        <v>5.2131772496837998</v>
      </c>
      <c r="G310" s="120">
        <v>5.3833638135572004</v>
      </c>
      <c r="H310" s="120">
        <v>5.5538028874004901</v>
      </c>
      <c r="I310" s="120">
        <v>5.6848393781382596</v>
      </c>
      <c r="J310" s="120">
        <v>5.7878653803822004</v>
      </c>
      <c r="K310" s="120">
        <v>5.7979454170093696</v>
      </c>
      <c r="L310" s="120">
        <v>5.8396338274557298</v>
      </c>
      <c r="M310" s="120">
        <v>5.9489152741987699</v>
      </c>
      <c r="N310" s="120">
        <v>6.1360999999999999</v>
      </c>
      <c r="O310" s="122">
        <v>6.3648999999999996</v>
      </c>
      <c r="P310" s="85"/>
      <c r="Q310" s="85"/>
      <c r="R310" s="85"/>
      <c r="S310" s="85"/>
      <c r="T310" s="85"/>
    </row>
    <row r="311" spans="1:20" ht="18.95" customHeight="1" x14ac:dyDescent="0.25">
      <c r="A311" s="85"/>
      <c r="B311" s="119">
        <v>36570</v>
      </c>
      <c r="C311" s="120">
        <v>3.9430897174631401</v>
      </c>
      <c r="D311" s="120">
        <v>4.5432919499618798</v>
      </c>
      <c r="E311" s="120">
        <v>4.9297494360210097</v>
      </c>
      <c r="F311" s="120">
        <v>5.1622772496838003</v>
      </c>
      <c r="G311" s="120">
        <v>5.3275138135572</v>
      </c>
      <c r="H311" s="120">
        <v>5.4971028874004899</v>
      </c>
      <c r="I311" s="120">
        <v>5.6273393781382604</v>
      </c>
      <c r="J311" s="120">
        <v>5.7217153803822001</v>
      </c>
      <c r="K311" s="120">
        <v>5.7315954170093697</v>
      </c>
      <c r="L311" s="120">
        <v>5.7721338274557397</v>
      </c>
      <c r="M311" s="120">
        <v>5.8854652741987801</v>
      </c>
      <c r="N311" s="120">
        <v>6.0781999999999998</v>
      </c>
      <c r="O311" s="122">
        <v>6.3204000000000002</v>
      </c>
      <c r="P311" s="85"/>
      <c r="Q311" s="85"/>
      <c r="R311" s="85"/>
      <c r="S311" s="85"/>
      <c r="T311" s="85"/>
    </row>
    <row r="312" spans="1:20" ht="18.95" customHeight="1" x14ac:dyDescent="0.25">
      <c r="A312" s="85"/>
      <c r="B312" s="119">
        <v>36571</v>
      </c>
      <c r="C312" s="120">
        <v>3.9490897174631399</v>
      </c>
      <c r="D312" s="120">
        <v>4.5770919499618801</v>
      </c>
      <c r="E312" s="120">
        <v>4.9447494360210102</v>
      </c>
      <c r="F312" s="120">
        <v>5.1812772496838004</v>
      </c>
      <c r="G312" s="120">
        <v>5.3434638135572001</v>
      </c>
      <c r="H312" s="120">
        <v>5.5163028874004896</v>
      </c>
      <c r="I312" s="120">
        <v>5.6533393781382602</v>
      </c>
      <c r="J312" s="120">
        <v>5.7482153803821996</v>
      </c>
      <c r="K312" s="120">
        <v>5.7575454170093696</v>
      </c>
      <c r="L312" s="120">
        <v>5.7997338274557402</v>
      </c>
      <c r="M312" s="120">
        <v>5.9102652741987702</v>
      </c>
      <c r="N312" s="120">
        <v>6.0975000000000001</v>
      </c>
      <c r="O312" s="122">
        <v>6.3354999999999997</v>
      </c>
      <c r="P312" s="85"/>
      <c r="Q312" s="85"/>
      <c r="R312" s="85"/>
      <c r="S312" s="85"/>
      <c r="T312" s="85"/>
    </row>
    <row r="313" spans="1:20" ht="18.95" customHeight="1" x14ac:dyDescent="0.25">
      <c r="A313" s="85"/>
      <c r="B313" s="119">
        <v>36572</v>
      </c>
      <c r="C313" s="120">
        <v>3.9510897174631401</v>
      </c>
      <c r="D313" s="120">
        <v>4.6071919499618801</v>
      </c>
      <c r="E313" s="120">
        <v>4.9603494360210103</v>
      </c>
      <c r="F313" s="120">
        <v>5.2052772496837996</v>
      </c>
      <c r="G313" s="120">
        <v>5.3618138135572</v>
      </c>
      <c r="H313" s="120">
        <v>5.5444528874004897</v>
      </c>
      <c r="I313" s="120">
        <v>5.6828893781382597</v>
      </c>
      <c r="J313" s="120">
        <v>5.7794653803821996</v>
      </c>
      <c r="K313" s="120">
        <v>5.7948954170093696</v>
      </c>
      <c r="L313" s="120">
        <v>5.8371338274557401</v>
      </c>
      <c r="M313" s="120">
        <v>5.9448652741987802</v>
      </c>
      <c r="N313" s="120">
        <v>6.1299000000000001</v>
      </c>
      <c r="O313" s="122">
        <v>6.3612000000000002</v>
      </c>
      <c r="P313" s="85"/>
      <c r="Q313" s="85"/>
      <c r="R313" s="85"/>
      <c r="S313" s="85"/>
      <c r="T313" s="85"/>
    </row>
    <row r="314" spans="1:20" ht="18.95" customHeight="1" x14ac:dyDescent="0.25">
      <c r="A314" s="85"/>
      <c r="B314" s="119">
        <v>36573</v>
      </c>
      <c r="C314" s="120">
        <v>3.9860897174631398</v>
      </c>
      <c r="D314" s="120">
        <v>4.6428919499618804</v>
      </c>
      <c r="E314" s="120">
        <v>4.9865994360210104</v>
      </c>
      <c r="F314" s="120">
        <v>5.2246772496837997</v>
      </c>
      <c r="G314" s="120">
        <v>5.3751138135572001</v>
      </c>
      <c r="H314" s="120">
        <v>5.5468528874004903</v>
      </c>
      <c r="I314" s="120">
        <v>5.6862393781382599</v>
      </c>
      <c r="J314" s="120">
        <v>5.7793653803821998</v>
      </c>
      <c r="K314" s="120">
        <v>5.7935454170093701</v>
      </c>
      <c r="L314" s="120">
        <v>5.8342838274557298</v>
      </c>
      <c r="M314" s="120">
        <v>5.9334152741987696</v>
      </c>
      <c r="N314" s="120">
        <v>6.1063999999999998</v>
      </c>
      <c r="O314" s="122">
        <v>6.3220000000000001</v>
      </c>
      <c r="P314" s="85"/>
      <c r="Q314" s="85"/>
      <c r="R314" s="85"/>
      <c r="S314" s="85"/>
      <c r="T314" s="85"/>
    </row>
    <row r="315" spans="1:20" ht="18.95" customHeight="1" x14ac:dyDescent="0.25">
      <c r="A315" s="85"/>
      <c r="B315" s="119">
        <v>36574</v>
      </c>
      <c r="C315" s="120">
        <v>4.0370897174631404</v>
      </c>
      <c r="D315" s="120">
        <v>4.6915919499618797</v>
      </c>
      <c r="E315" s="120">
        <v>5.0089494360210098</v>
      </c>
      <c r="F315" s="120">
        <v>5.2313772496838</v>
      </c>
      <c r="G315" s="120">
        <v>5.3794138135571998</v>
      </c>
      <c r="H315" s="120">
        <v>5.5408528874004901</v>
      </c>
      <c r="I315" s="120">
        <v>5.66748937813826</v>
      </c>
      <c r="J315" s="120">
        <v>5.7568153803822</v>
      </c>
      <c r="K315" s="120">
        <v>5.7711954170093698</v>
      </c>
      <c r="L315" s="120">
        <v>5.8134338274557402</v>
      </c>
      <c r="M315" s="120">
        <v>5.9053152741987702</v>
      </c>
      <c r="N315" s="120">
        <v>6.0713999999999997</v>
      </c>
      <c r="O315" s="122">
        <v>6.2770000000000001</v>
      </c>
      <c r="P315" s="85"/>
      <c r="Q315" s="85"/>
      <c r="R315" s="85"/>
      <c r="S315" s="85"/>
      <c r="T315" s="85"/>
    </row>
    <row r="316" spans="1:20" ht="18.95" customHeight="1" x14ac:dyDescent="0.25">
      <c r="A316" s="85"/>
      <c r="B316" s="119">
        <v>36577</v>
      </c>
      <c r="C316" s="120">
        <v>4.0470897174631402</v>
      </c>
      <c r="D316" s="120">
        <v>4.6752419499618796</v>
      </c>
      <c r="E316" s="120">
        <v>4.9742494360210099</v>
      </c>
      <c r="F316" s="120">
        <v>5.1846772496837996</v>
      </c>
      <c r="G316" s="120">
        <v>5.3259138135572002</v>
      </c>
      <c r="H316" s="120">
        <v>5.4896028874004896</v>
      </c>
      <c r="I316" s="120">
        <v>5.6071393781382604</v>
      </c>
      <c r="J316" s="120">
        <v>5.6910153803821997</v>
      </c>
      <c r="K316" s="120">
        <v>5.7054454170093702</v>
      </c>
      <c r="L316" s="120">
        <v>5.74768382745573</v>
      </c>
      <c r="M316" s="120">
        <v>5.8456652741987698</v>
      </c>
      <c r="N316" s="120">
        <v>6.0214999999999996</v>
      </c>
      <c r="O316" s="122">
        <v>6.2323000000000004</v>
      </c>
      <c r="P316" s="85"/>
      <c r="Q316" s="85"/>
      <c r="R316" s="85"/>
      <c r="S316" s="85"/>
      <c r="T316" s="85"/>
    </row>
    <row r="317" spans="1:20" ht="18.95" customHeight="1" x14ac:dyDescent="0.25">
      <c r="A317" s="85"/>
      <c r="B317" s="119">
        <v>36578</v>
      </c>
      <c r="C317" s="120">
        <v>3.99208971746314</v>
      </c>
      <c r="D317" s="120">
        <v>4.5846919499618801</v>
      </c>
      <c r="E317" s="120">
        <v>4.8600494360210096</v>
      </c>
      <c r="F317" s="120">
        <v>5.0620772496838002</v>
      </c>
      <c r="G317" s="120">
        <v>5.1990138135572002</v>
      </c>
      <c r="H317" s="120">
        <v>5.3709528874004899</v>
      </c>
      <c r="I317" s="120">
        <v>5.4961893781382596</v>
      </c>
      <c r="J317" s="120">
        <v>5.5852153803822002</v>
      </c>
      <c r="K317" s="120">
        <v>5.6019454170093699</v>
      </c>
      <c r="L317" s="120">
        <v>5.64328382745573</v>
      </c>
      <c r="M317" s="120">
        <v>5.7525152741987702</v>
      </c>
      <c r="N317" s="120">
        <v>5.9359999999999999</v>
      </c>
      <c r="O317" s="122">
        <v>6.1566000000000001</v>
      </c>
      <c r="P317" s="85"/>
      <c r="Q317" s="85"/>
      <c r="R317" s="85"/>
      <c r="S317" s="85"/>
      <c r="T317" s="85"/>
    </row>
    <row r="318" spans="1:20" ht="18.95" customHeight="1" x14ac:dyDescent="0.25">
      <c r="A318" s="85"/>
      <c r="B318" s="119">
        <v>36579</v>
      </c>
      <c r="C318" s="120">
        <v>4.0030897174631397</v>
      </c>
      <c r="D318" s="120">
        <v>4.6011919499618799</v>
      </c>
      <c r="E318" s="120">
        <v>4.8827994360210099</v>
      </c>
      <c r="F318" s="120">
        <v>5.0891772496838001</v>
      </c>
      <c r="G318" s="120">
        <v>5.2306638135572001</v>
      </c>
      <c r="H318" s="120">
        <v>5.4055028874004902</v>
      </c>
      <c r="I318" s="120">
        <v>5.5254393781382598</v>
      </c>
      <c r="J318" s="120">
        <v>5.6158153803822</v>
      </c>
      <c r="K318" s="120">
        <v>5.6373954170093699</v>
      </c>
      <c r="L318" s="120">
        <v>5.6798838274557299</v>
      </c>
      <c r="M318" s="120">
        <v>5.7934152741987699</v>
      </c>
      <c r="N318" s="120">
        <v>5.9787999999999997</v>
      </c>
      <c r="O318" s="122">
        <v>6.2000999999999999</v>
      </c>
      <c r="P318" s="85"/>
      <c r="Q318" s="85"/>
      <c r="R318" s="85"/>
      <c r="S318" s="85"/>
      <c r="T318" s="85"/>
    </row>
    <row r="319" spans="1:20" ht="18.95" customHeight="1" x14ac:dyDescent="0.25">
      <c r="A319" s="85"/>
      <c r="B319" s="119">
        <v>36580</v>
      </c>
      <c r="C319" s="120">
        <v>3.94008971746314</v>
      </c>
      <c r="D319" s="120">
        <v>4.5364919499618797</v>
      </c>
      <c r="E319" s="120">
        <v>4.81374943602101</v>
      </c>
      <c r="F319" s="120">
        <v>5.0230772496837996</v>
      </c>
      <c r="G319" s="120">
        <v>5.1673138135572003</v>
      </c>
      <c r="H319" s="120">
        <v>5.34500288740049</v>
      </c>
      <c r="I319" s="120">
        <v>5.4719393781382601</v>
      </c>
      <c r="J319" s="120">
        <v>5.5691653803822003</v>
      </c>
      <c r="K319" s="120">
        <v>5.5945954170093701</v>
      </c>
      <c r="L319" s="120">
        <v>5.6375338274557301</v>
      </c>
      <c r="M319" s="120">
        <v>5.76356527419878</v>
      </c>
      <c r="N319" s="120">
        <v>5.9606000000000003</v>
      </c>
      <c r="O319" s="122">
        <v>6.1966999999999999</v>
      </c>
      <c r="P319" s="85"/>
      <c r="Q319" s="85"/>
      <c r="R319" s="85"/>
      <c r="S319" s="85"/>
      <c r="T319" s="85"/>
    </row>
    <row r="320" spans="1:20" ht="18.95" customHeight="1" x14ac:dyDescent="0.25">
      <c r="A320" s="85"/>
      <c r="B320" s="119">
        <v>36581</v>
      </c>
      <c r="C320" s="120">
        <v>3.9370897174631398</v>
      </c>
      <c r="D320" s="120">
        <v>4.5554919499618798</v>
      </c>
      <c r="E320" s="120">
        <v>4.8408494360210099</v>
      </c>
      <c r="F320" s="120">
        <v>5.0569272496837998</v>
      </c>
      <c r="G320" s="120">
        <v>5.2025138135572</v>
      </c>
      <c r="H320" s="120">
        <v>5.3847028874004899</v>
      </c>
      <c r="I320" s="120">
        <v>5.5228893781382604</v>
      </c>
      <c r="J320" s="120">
        <v>5.6273153803821998</v>
      </c>
      <c r="K320" s="120">
        <v>5.65639541700937</v>
      </c>
      <c r="L320" s="120">
        <v>5.7002838274557304</v>
      </c>
      <c r="M320" s="120">
        <v>5.82766527419877</v>
      </c>
      <c r="N320" s="120">
        <v>6.0247999999999999</v>
      </c>
      <c r="O320" s="122">
        <v>6.2645999999999997</v>
      </c>
      <c r="P320" s="85"/>
      <c r="Q320" s="85"/>
      <c r="R320" s="85"/>
      <c r="S320" s="85"/>
      <c r="T320" s="85"/>
    </row>
    <row r="321" spans="1:20" ht="18.95" customHeight="1" x14ac:dyDescent="0.25">
      <c r="A321" s="85"/>
      <c r="B321" s="119">
        <v>36584</v>
      </c>
      <c r="C321" s="120">
        <v>3.9670897174631401</v>
      </c>
      <c r="D321" s="120">
        <v>4.5942419499618801</v>
      </c>
      <c r="E321" s="120">
        <v>4.8871494360210104</v>
      </c>
      <c r="F321" s="120">
        <v>5.1085772496838002</v>
      </c>
      <c r="G321" s="120">
        <v>5.2530638135572003</v>
      </c>
      <c r="H321" s="120">
        <v>5.4293528874004897</v>
      </c>
      <c r="I321" s="120">
        <v>5.5589893781382598</v>
      </c>
      <c r="J321" s="120">
        <v>5.6657653803821999</v>
      </c>
      <c r="K321" s="120">
        <v>5.6959954170093701</v>
      </c>
      <c r="L321" s="120">
        <v>5.7385838274557299</v>
      </c>
      <c r="M321" s="120">
        <v>5.8735152741987697</v>
      </c>
      <c r="N321" s="120">
        <v>6.0766</v>
      </c>
      <c r="O321" s="122">
        <v>6.3243</v>
      </c>
      <c r="P321" s="85"/>
      <c r="Q321" s="85"/>
      <c r="R321" s="85"/>
      <c r="S321" s="85"/>
      <c r="T321" s="85"/>
    </row>
    <row r="322" spans="1:20" ht="18.95" customHeight="1" x14ac:dyDescent="0.25">
      <c r="A322" s="85"/>
      <c r="B322" s="119">
        <v>36585</v>
      </c>
      <c r="C322" s="120">
        <v>3.9790897174631401</v>
      </c>
      <c r="D322" s="120">
        <v>4.60494194996188</v>
      </c>
      <c r="E322" s="120">
        <v>4.9051494360210102</v>
      </c>
      <c r="F322" s="120">
        <v>5.1183772496837996</v>
      </c>
      <c r="G322" s="120">
        <v>5.2639138135571999</v>
      </c>
      <c r="H322" s="120">
        <v>5.4426528874004898</v>
      </c>
      <c r="I322" s="120">
        <v>5.5712893781382604</v>
      </c>
      <c r="J322" s="120">
        <v>5.6746653803821996</v>
      </c>
      <c r="K322" s="120">
        <v>5.7075454170093698</v>
      </c>
      <c r="L322" s="120">
        <v>5.75038382745573</v>
      </c>
      <c r="M322" s="120">
        <v>5.87986527419877</v>
      </c>
      <c r="N322" s="120">
        <v>6.0743999999999998</v>
      </c>
      <c r="O322" s="122">
        <v>6.3162000000000003</v>
      </c>
      <c r="P322" s="85"/>
      <c r="Q322" s="85"/>
      <c r="R322" s="85"/>
      <c r="S322" s="85"/>
      <c r="T322" s="85"/>
    </row>
    <row r="323" spans="1:20" ht="18.95" customHeight="1" x14ac:dyDescent="0.25">
      <c r="A323" s="85"/>
      <c r="B323" s="119">
        <v>36586</v>
      </c>
      <c r="C323" s="120">
        <v>3.9900897174631398</v>
      </c>
      <c r="D323" s="120">
        <v>4.59959194996188</v>
      </c>
      <c r="E323" s="120">
        <v>4.89684943602101</v>
      </c>
      <c r="F323" s="120">
        <v>5.1113272496838</v>
      </c>
      <c r="G323" s="120">
        <v>5.2536138135571999</v>
      </c>
      <c r="H323" s="120">
        <v>5.4287528874004902</v>
      </c>
      <c r="I323" s="120">
        <v>5.5571393781382596</v>
      </c>
      <c r="J323" s="120">
        <v>5.6573653803821999</v>
      </c>
      <c r="K323" s="120">
        <v>5.6904454170093697</v>
      </c>
      <c r="L323" s="120">
        <v>5.7305838274557299</v>
      </c>
      <c r="M323" s="120">
        <v>5.8586152741987698</v>
      </c>
      <c r="N323" s="120">
        <v>6.0498000000000003</v>
      </c>
      <c r="O323" s="122">
        <v>6.2870999999999997</v>
      </c>
      <c r="P323" s="85"/>
      <c r="Q323" s="85"/>
      <c r="R323" s="85"/>
      <c r="S323" s="85"/>
      <c r="T323" s="85"/>
    </row>
    <row r="324" spans="1:20" ht="18.95" customHeight="1" x14ac:dyDescent="0.25">
      <c r="A324" s="85"/>
      <c r="B324" s="119">
        <v>36587</v>
      </c>
      <c r="C324" s="120">
        <v>4.0090897174631399</v>
      </c>
      <c r="D324" s="120">
        <v>4.6366419499618798</v>
      </c>
      <c r="E324" s="120">
        <v>4.9396494360210097</v>
      </c>
      <c r="F324" s="120">
        <v>5.1562272496838002</v>
      </c>
      <c r="G324" s="120">
        <v>5.2989138135572</v>
      </c>
      <c r="H324" s="120">
        <v>5.4765528874004898</v>
      </c>
      <c r="I324" s="120">
        <v>5.6032393781382597</v>
      </c>
      <c r="J324" s="120">
        <v>5.7022653803822001</v>
      </c>
      <c r="K324" s="120">
        <v>5.73374541700937</v>
      </c>
      <c r="L324" s="120">
        <v>5.7691338274557404</v>
      </c>
      <c r="M324" s="120">
        <v>5.8887152741987698</v>
      </c>
      <c r="N324" s="120">
        <v>6.0666000000000002</v>
      </c>
      <c r="O324" s="122">
        <v>6.2866</v>
      </c>
      <c r="P324" s="85"/>
      <c r="Q324" s="85"/>
      <c r="R324" s="85"/>
      <c r="S324" s="85"/>
      <c r="T324" s="85"/>
    </row>
    <row r="325" spans="1:20" ht="18.95" customHeight="1" x14ac:dyDescent="0.25">
      <c r="A325" s="85"/>
      <c r="B325" s="119">
        <v>36588</v>
      </c>
      <c r="C325" s="120">
        <v>4.0240897174631396</v>
      </c>
      <c r="D325" s="120">
        <v>4.6181419499618803</v>
      </c>
      <c r="E325" s="120">
        <v>4.9084994360210104</v>
      </c>
      <c r="F325" s="120">
        <v>5.1086772496838</v>
      </c>
      <c r="G325" s="120">
        <v>5.2511138135572004</v>
      </c>
      <c r="H325" s="120">
        <v>5.4208028874004901</v>
      </c>
      <c r="I325" s="120">
        <v>5.5361393781382597</v>
      </c>
      <c r="J325" s="120">
        <v>5.6330653803821997</v>
      </c>
      <c r="K325" s="120">
        <v>5.6581954170093702</v>
      </c>
      <c r="L325" s="120">
        <v>5.6929338274557404</v>
      </c>
      <c r="M325" s="120">
        <v>5.8171652741987696</v>
      </c>
      <c r="N325" s="120">
        <v>5.9999000000000002</v>
      </c>
      <c r="O325" s="122">
        <v>6.2257999999999996</v>
      </c>
      <c r="P325" s="85"/>
      <c r="Q325" s="85"/>
      <c r="R325" s="85"/>
      <c r="S325" s="85"/>
      <c r="T325" s="85"/>
    </row>
    <row r="326" spans="1:20" ht="18.95" customHeight="1" x14ac:dyDescent="0.25">
      <c r="A326" s="85"/>
      <c r="B326" s="119">
        <v>36591</v>
      </c>
      <c r="C326" s="120">
        <v>4.0390897174631402</v>
      </c>
      <c r="D326" s="120">
        <v>4.6273419499618802</v>
      </c>
      <c r="E326" s="120">
        <v>4.9105994360210099</v>
      </c>
      <c r="F326" s="120">
        <v>5.1151772496837999</v>
      </c>
      <c r="G326" s="120">
        <v>5.2560138135571997</v>
      </c>
      <c r="H326" s="120">
        <v>5.4164028874004897</v>
      </c>
      <c r="I326" s="120">
        <v>5.5288893781382598</v>
      </c>
      <c r="J326" s="120">
        <v>5.6249153803822001</v>
      </c>
      <c r="K326" s="120">
        <v>5.6522454170093699</v>
      </c>
      <c r="L326" s="120">
        <v>5.6884338274557402</v>
      </c>
      <c r="M326" s="120">
        <v>5.81916527419878</v>
      </c>
      <c r="N326" s="120">
        <v>6.0114000000000001</v>
      </c>
      <c r="O326" s="122">
        <v>6.2496</v>
      </c>
      <c r="P326" s="85"/>
      <c r="Q326" s="85"/>
      <c r="R326" s="85"/>
      <c r="S326" s="85"/>
      <c r="T326" s="85"/>
    </row>
    <row r="327" spans="1:20" ht="18.95" customHeight="1" x14ac:dyDescent="0.25">
      <c r="A327" s="85"/>
      <c r="B327" s="119">
        <v>36592</v>
      </c>
      <c r="C327" s="120">
        <v>4.0510897174631397</v>
      </c>
      <c r="D327" s="120">
        <v>4.6323419499618801</v>
      </c>
      <c r="E327" s="120">
        <v>4.8950994360210096</v>
      </c>
      <c r="F327" s="120">
        <v>5.0824272496837999</v>
      </c>
      <c r="G327" s="120">
        <v>5.2245638135572001</v>
      </c>
      <c r="H327" s="120">
        <v>5.3907028874004901</v>
      </c>
      <c r="I327" s="120">
        <v>5.5086393781382599</v>
      </c>
      <c r="J327" s="120">
        <v>5.5991653803821997</v>
      </c>
      <c r="K327" s="120">
        <v>5.6330454170093702</v>
      </c>
      <c r="L327" s="120">
        <v>5.66993382745573</v>
      </c>
      <c r="M327" s="120">
        <v>5.8101652741987699</v>
      </c>
      <c r="N327" s="120">
        <v>6.0115999999999996</v>
      </c>
      <c r="O327" s="122">
        <v>6.2637999999999998</v>
      </c>
      <c r="P327" s="85"/>
      <c r="Q327" s="85"/>
      <c r="R327" s="85"/>
      <c r="S327" s="85"/>
      <c r="T327" s="85"/>
    </row>
    <row r="328" spans="1:20" ht="18.95" customHeight="1" x14ac:dyDescent="0.25">
      <c r="A328" s="85"/>
      <c r="B328" s="119">
        <v>36593</v>
      </c>
      <c r="C328" s="120">
        <v>4.0790897174631402</v>
      </c>
      <c r="D328" s="120">
        <v>4.6423419499618799</v>
      </c>
      <c r="E328" s="120">
        <v>4.9025994360210099</v>
      </c>
      <c r="F328" s="120">
        <v>5.0869772496837999</v>
      </c>
      <c r="G328" s="120">
        <v>5.2268138135572002</v>
      </c>
      <c r="H328" s="120">
        <v>5.4020028874004904</v>
      </c>
      <c r="I328" s="120">
        <v>5.5215893781382599</v>
      </c>
      <c r="J328" s="120">
        <v>5.6218153803822002</v>
      </c>
      <c r="K328" s="120">
        <v>5.6507454170093698</v>
      </c>
      <c r="L328" s="120">
        <v>5.69128382745573</v>
      </c>
      <c r="M328" s="120">
        <v>5.83186527419877</v>
      </c>
      <c r="N328" s="120">
        <v>6.0339</v>
      </c>
      <c r="O328" s="122">
        <v>6.2904</v>
      </c>
      <c r="P328" s="85"/>
      <c r="Q328" s="85"/>
      <c r="R328" s="85"/>
      <c r="S328" s="85"/>
      <c r="T328" s="85"/>
    </row>
    <row r="329" spans="1:20" ht="18.95" customHeight="1" x14ac:dyDescent="0.25">
      <c r="A329" s="85"/>
      <c r="B329" s="119">
        <v>36594</v>
      </c>
      <c r="C329" s="120">
        <v>4.0520897174631401</v>
      </c>
      <c r="D329" s="120">
        <v>4.5826419499618796</v>
      </c>
      <c r="E329" s="120">
        <v>4.8331494360210101</v>
      </c>
      <c r="F329" s="120">
        <v>5.0029772496838003</v>
      </c>
      <c r="G329" s="120">
        <v>5.1364138135572004</v>
      </c>
      <c r="H329" s="120">
        <v>5.3064028874004903</v>
      </c>
      <c r="I329" s="120">
        <v>5.41598937813826</v>
      </c>
      <c r="J329" s="120">
        <v>5.5062653803822004</v>
      </c>
      <c r="K329" s="120">
        <v>5.5333954170093698</v>
      </c>
      <c r="L329" s="120">
        <v>5.57773382745573</v>
      </c>
      <c r="M329" s="120">
        <v>5.7298152741987698</v>
      </c>
      <c r="N329" s="120">
        <v>5.9436</v>
      </c>
      <c r="O329" s="122">
        <v>6.2192999999999996</v>
      </c>
      <c r="P329" s="85"/>
      <c r="Q329" s="85"/>
      <c r="R329" s="85"/>
      <c r="S329" s="85"/>
      <c r="T329" s="85"/>
    </row>
    <row r="330" spans="1:20" ht="18.95" customHeight="1" x14ac:dyDescent="0.25">
      <c r="A330" s="85"/>
      <c r="B330" s="119">
        <v>36595</v>
      </c>
      <c r="C330" s="120">
        <v>4.1080897174631401</v>
      </c>
      <c r="D330" s="120">
        <v>4.6388919499618799</v>
      </c>
      <c r="E330" s="120">
        <v>4.8804994360210099</v>
      </c>
      <c r="F330" s="120">
        <v>5.0513272496838004</v>
      </c>
      <c r="G330" s="120">
        <v>5.1828138135571997</v>
      </c>
      <c r="H330" s="120">
        <v>5.3379528874004896</v>
      </c>
      <c r="I330" s="120">
        <v>5.4435393781382597</v>
      </c>
      <c r="J330" s="120">
        <v>5.5300153803822001</v>
      </c>
      <c r="K330" s="120">
        <v>5.5552454170093704</v>
      </c>
      <c r="L330" s="120">
        <v>5.5995838274557297</v>
      </c>
      <c r="M330" s="120">
        <v>5.7539152741987696</v>
      </c>
      <c r="N330" s="120">
        <v>5.9714999999999998</v>
      </c>
      <c r="O330" s="122">
        <v>6.2558999999999996</v>
      </c>
      <c r="P330" s="85"/>
      <c r="Q330" s="85"/>
      <c r="R330" s="85"/>
      <c r="S330" s="85"/>
      <c r="T330" s="85"/>
    </row>
    <row r="331" spans="1:20" ht="18.95" customHeight="1" x14ac:dyDescent="0.25">
      <c r="A331" s="85"/>
      <c r="B331" s="119">
        <v>36598</v>
      </c>
      <c r="C331" s="120">
        <v>4.1060897174631403</v>
      </c>
      <c r="D331" s="120">
        <v>4.6161919499618804</v>
      </c>
      <c r="E331" s="120">
        <v>4.8477494360210098</v>
      </c>
      <c r="F331" s="120">
        <v>5.0104272496837998</v>
      </c>
      <c r="G331" s="120">
        <v>5.1380638135572001</v>
      </c>
      <c r="H331" s="120">
        <v>5.2940528874004897</v>
      </c>
      <c r="I331" s="120">
        <v>5.3961893781382599</v>
      </c>
      <c r="J331" s="120">
        <v>5.4810153803821997</v>
      </c>
      <c r="K331" s="120">
        <v>5.5083954170093703</v>
      </c>
      <c r="L331" s="120">
        <v>5.5526338274557396</v>
      </c>
      <c r="M331" s="120">
        <v>5.7133652741987699</v>
      </c>
      <c r="N331" s="120">
        <v>5.9344000000000001</v>
      </c>
      <c r="O331" s="122">
        <v>6.2213000000000003</v>
      </c>
      <c r="P331" s="85"/>
      <c r="Q331" s="85"/>
      <c r="R331" s="85"/>
      <c r="S331" s="85"/>
      <c r="T331" s="85"/>
    </row>
    <row r="332" spans="1:20" ht="18.95" customHeight="1" x14ac:dyDescent="0.25">
      <c r="A332" s="85"/>
      <c r="B332" s="119">
        <v>36599</v>
      </c>
      <c r="C332" s="120">
        <v>4.1360897174631397</v>
      </c>
      <c r="D332" s="120">
        <v>4.6480919499618798</v>
      </c>
      <c r="E332" s="120">
        <v>4.8898494360210103</v>
      </c>
      <c r="F332" s="120">
        <v>5.0619272496837997</v>
      </c>
      <c r="G332" s="120">
        <v>5.1844638135572003</v>
      </c>
      <c r="H332" s="120">
        <v>5.3232528874004901</v>
      </c>
      <c r="I332" s="120">
        <v>5.4378393781382597</v>
      </c>
      <c r="J332" s="120">
        <v>5.5286653803821997</v>
      </c>
      <c r="K332" s="120">
        <v>5.5586954170093703</v>
      </c>
      <c r="L332" s="120">
        <v>5.5902338274557399</v>
      </c>
      <c r="M332" s="120">
        <v>5.7349652741987702</v>
      </c>
      <c r="N332" s="120">
        <v>5.9375999999999998</v>
      </c>
      <c r="O332" s="122">
        <v>6.2069999999999999</v>
      </c>
      <c r="P332" s="85"/>
      <c r="Q332" s="85"/>
      <c r="R332" s="85"/>
      <c r="S332" s="85"/>
      <c r="T332" s="85"/>
    </row>
    <row r="333" spans="1:20" ht="18.95" customHeight="1" x14ac:dyDescent="0.25">
      <c r="A333" s="85"/>
      <c r="B333" s="119">
        <v>36600</v>
      </c>
      <c r="C333" s="120">
        <v>4.1350897174631402</v>
      </c>
      <c r="D333" s="120">
        <v>4.64534194996188</v>
      </c>
      <c r="E333" s="120">
        <v>4.8799994360210102</v>
      </c>
      <c r="F333" s="120">
        <v>5.0510272496838002</v>
      </c>
      <c r="G333" s="120">
        <v>5.1741138135571996</v>
      </c>
      <c r="H333" s="120">
        <v>5.3152028874004902</v>
      </c>
      <c r="I333" s="120">
        <v>5.4226893781382604</v>
      </c>
      <c r="J333" s="120">
        <v>5.5039653803822004</v>
      </c>
      <c r="K333" s="120">
        <v>5.52759541700937</v>
      </c>
      <c r="L333" s="120">
        <v>5.5558338274557304</v>
      </c>
      <c r="M333" s="120">
        <v>5.6948152741987697</v>
      </c>
      <c r="N333" s="120">
        <v>5.8887</v>
      </c>
      <c r="O333" s="122">
        <v>6.1456999999999997</v>
      </c>
      <c r="P333" s="85"/>
      <c r="Q333" s="85"/>
      <c r="R333" s="85"/>
      <c r="S333" s="85"/>
      <c r="T333" s="85"/>
    </row>
    <row r="334" spans="1:20" ht="18.95" customHeight="1" x14ac:dyDescent="0.25">
      <c r="A334" s="85"/>
      <c r="B334" s="119">
        <v>36601</v>
      </c>
      <c r="C334" s="120">
        <v>4.08908971746314</v>
      </c>
      <c r="D334" s="120">
        <v>4.5834419499618804</v>
      </c>
      <c r="E334" s="120">
        <v>4.8107994360210098</v>
      </c>
      <c r="F334" s="120">
        <v>4.9783772496837999</v>
      </c>
      <c r="G334" s="120">
        <v>5.0951638135571997</v>
      </c>
      <c r="H334" s="120">
        <v>5.2506028874004897</v>
      </c>
      <c r="I334" s="120">
        <v>5.3618893781382599</v>
      </c>
      <c r="J334" s="120">
        <v>5.4455153803821998</v>
      </c>
      <c r="K334" s="120">
        <v>5.4678954170093697</v>
      </c>
      <c r="L334" s="120">
        <v>5.49568382745574</v>
      </c>
      <c r="M334" s="120">
        <v>5.6277652741987696</v>
      </c>
      <c r="N334" s="120">
        <v>5.8143000000000002</v>
      </c>
      <c r="O334" s="122">
        <v>6.0572999999999997</v>
      </c>
      <c r="P334" s="85"/>
      <c r="Q334" s="85"/>
      <c r="R334" s="85"/>
      <c r="S334" s="85"/>
      <c r="T334" s="85"/>
    </row>
    <row r="335" spans="1:20" ht="18.95" customHeight="1" x14ac:dyDescent="0.25">
      <c r="A335" s="85"/>
      <c r="B335" s="119">
        <v>36602</v>
      </c>
      <c r="C335" s="120">
        <v>4.0710897174631402</v>
      </c>
      <c r="D335" s="120">
        <v>4.5647919499618803</v>
      </c>
      <c r="E335" s="120">
        <v>4.7903494360210104</v>
      </c>
      <c r="F335" s="120">
        <v>4.9634272496838001</v>
      </c>
      <c r="G335" s="120">
        <v>5.0808638135572002</v>
      </c>
      <c r="H335" s="120">
        <v>5.2279028874004903</v>
      </c>
      <c r="I335" s="120">
        <v>5.3360893781382597</v>
      </c>
      <c r="J335" s="120">
        <v>5.4143153803821997</v>
      </c>
      <c r="K335" s="120">
        <v>5.4357954170093699</v>
      </c>
      <c r="L335" s="120">
        <v>5.4658338274557403</v>
      </c>
      <c r="M335" s="120">
        <v>5.5920152741987801</v>
      </c>
      <c r="N335" s="120">
        <v>5.7732999999999999</v>
      </c>
      <c r="O335" s="122">
        <v>6.0071000000000003</v>
      </c>
      <c r="P335" s="85"/>
      <c r="Q335" s="85"/>
      <c r="R335" s="85"/>
      <c r="S335" s="85"/>
      <c r="T335" s="85"/>
    </row>
    <row r="336" spans="1:20" ht="18.95" customHeight="1" x14ac:dyDescent="0.25">
      <c r="A336" s="85"/>
      <c r="B336" s="119">
        <v>36605</v>
      </c>
      <c r="C336" s="120">
        <v>4.0670897174631397</v>
      </c>
      <c r="D336" s="120">
        <v>4.5698419499618801</v>
      </c>
      <c r="E336" s="120">
        <v>4.7913994360210097</v>
      </c>
      <c r="F336" s="120">
        <v>4.9620772496837997</v>
      </c>
      <c r="G336" s="120">
        <v>5.0761138135571997</v>
      </c>
      <c r="H336" s="120">
        <v>5.2229528874004902</v>
      </c>
      <c r="I336" s="120">
        <v>5.3351393781382601</v>
      </c>
      <c r="J336" s="120">
        <v>5.4138153803822</v>
      </c>
      <c r="K336" s="120">
        <v>5.4369954170093697</v>
      </c>
      <c r="L336" s="120">
        <v>5.4648838274557301</v>
      </c>
      <c r="M336" s="120">
        <v>5.5896152741987697</v>
      </c>
      <c r="N336" s="120">
        <v>5.7656999999999998</v>
      </c>
      <c r="O336" s="122">
        <v>5.9939</v>
      </c>
      <c r="P336" s="85"/>
      <c r="Q336" s="85"/>
      <c r="R336" s="85"/>
      <c r="S336" s="85"/>
      <c r="T336" s="85"/>
    </row>
    <row r="337" spans="1:20" ht="18.95" customHeight="1" x14ac:dyDescent="0.25">
      <c r="A337" s="85"/>
      <c r="B337" s="119">
        <v>36606</v>
      </c>
      <c r="C337" s="120">
        <v>4.1100897174631399</v>
      </c>
      <c r="D337" s="120">
        <v>4.5378919499618799</v>
      </c>
      <c r="E337" s="120">
        <v>4.7603494360210101</v>
      </c>
      <c r="F337" s="120">
        <v>4.9310772496838</v>
      </c>
      <c r="G337" s="120">
        <v>5.0414138135571998</v>
      </c>
      <c r="H337" s="120">
        <v>5.19105288740049</v>
      </c>
      <c r="I337" s="120">
        <v>5.3125893781382603</v>
      </c>
      <c r="J337" s="120">
        <v>5.3946653803822002</v>
      </c>
      <c r="K337" s="120">
        <v>5.4196954170093701</v>
      </c>
      <c r="L337" s="120">
        <v>5.4464338274557402</v>
      </c>
      <c r="M337" s="120">
        <v>5.5706152741987802</v>
      </c>
      <c r="N337" s="120">
        <v>5.7491000000000003</v>
      </c>
      <c r="O337" s="122">
        <v>5.9779</v>
      </c>
      <c r="P337" s="85"/>
      <c r="Q337" s="85"/>
      <c r="R337" s="85"/>
      <c r="S337" s="85"/>
      <c r="T337" s="85"/>
    </row>
    <row r="338" spans="1:20" ht="18.95" customHeight="1" x14ac:dyDescent="0.25">
      <c r="A338" s="85"/>
      <c r="B338" s="119">
        <v>36607</v>
      </c>
      <c r="C338" s="120">
        <v>4.12108971746314</v>
      </c>
      <c r="D338" s="120">
        <v>4.5648919499618801</v>
      </c>
      <c r="E338" s="120">
        <v>4.7894494360210098</v>
      </c>
      <c r="F338" s="120">
        <v>4.9630272496838002</v>
      </c>
      <c r="G338" s="120">
        <v>5.0698138135572002</v>
      </c>
      <c r="H338" s="120">
        <v>5.2219528874004899</v>
      </c>
      <c r="I338" s="120">
        <v>5.3456393781382596</v>
      </c>
      <c r="J338" s="120">
        <v>5.4277153803821996</v>
      </c>
      <c r="K338" s="120">
        <v>5.4561454170093704</v>
      </c>
      <c r="L338" s="120">
        <v>5.4826338274557402</v>
      </c>
      <c r="M338" s="120">
        <v>5.6118152741987801</v>
      </c>
      <c r="N338" s="120">
        <v>5.7927</v>
      </c>
      <c r="O338" s="122">
        <v>6.0259999999999998</v>
      </c>
      <c r="P338" s="85"/>
      <c r="Q338" s="85"/>
      <c r="R338" s="85"/>
      <c r="S338" s="85"/>
      <c r="T338" s="85"/>
    </row>
    <row r="339" spans="1:20" ht="18.95" customHeight="1" x14ac:dyDescent="0.25">
      <c r="A339" s="85"/>
      <c r="B339" s="119">
        <v>36608</v>
      </c>
      <c r="C339" s="120">
        <v>4.1180897174631399</v>
      </c>
      <c r="D339" s="120">
        <v>4.5427919499618801</v>
      </c>
      <c r="E339" s="120">
        <v>4.75619943602101</v>
      </c>
      <c r="F339" s="120">
        <v>4.9205272496837997</v>
      </c>
      <c r="G339" s="120">
        <v>5.0245638135571999</v>
      </c>
      <c r="H339" s="120">
        <v>5.1689028874004901</v>
      </c>
      <c r="I339" s="120">
        <v>5.2915393781382596</v>
      </c>
      <c r="J339" s="120">
        <v>5.3693153803821998</v>
      </c>
      <c r="K339" s="120">
        <v>5.39839541700937</v>
      </c>
      <c r="L339" s="120">
        <v>5.4280338274557298</v>
      </c>
      <c r="M339" s="120">
        <v>5.5526652741987697</v>
      </c>
      <c r="N339" s="120">
        <v>5.7309999999999999</v>
      </c>
      <c r="O339" s="122">
        <v>5.9577</v>
      </c>
      <c r="P339" s="85"/>
      <c r="Q339" s="85"/>
      <c r="R339" s="85"/>
      <c r="S339" s="85"/>
      <c r="T339" s="85"/>
    </row>
    <row r="340" spans="1:20" ht="18.95" customHeight="1" x14ac:dyDescent="0.25">
      <c r="A340" s="85"/>
      <c r="B340" s="119">
        <v>36609</v>
      </c>
      <c r="C340" s="120">
        <v>4.1520897174631397</v>
      </c>
      <c r="D340" s="120">
        <v>4.58854194996188</v>
      </c>
      <c r="E340" s="120">
        <v>4.8051994360210104</v>
      </c>
      <c r="F340" s="120">
        <v>4.9722272496838</v>
      </c>
      <c r="G340" s="120">
        <v>5.0743638135572002</v>
      </c>
      <c r="H340" s="120">
        <v>5.2313028874004903</v>
      </c>
      <c r="I340" s="120">
        <v>5.3482893781382597</v>
      </c>
      <c r="J340" s="120">
        <v>5.4263653803822001</v>
      </c>
      <c r="K340" s="120">
        <v>5.4541954170093696</v>
      </c>
      <c r="L340" s="120">
        <v>5.4796338274557401</v>
      </c>
      <c r="M340" s="120">
        <v>5.6012652741987701</v>
      </c>
      <c r="N340" s="120">
        <v>5.7744999999999997</v>
      </c>
      <c r="O340" s="122">
        <v>5.9962</v>
      </c>
      <c r="P340" s="85"/>
      <c r="Q340" s="85"/>
      <c r="R340" s="85"/>
      <c r="S340" s="85"/>
      <c r="T340" s="85"/>
    </row>
    <row r="341" spans="1:20" ht="18.95" customHeight="1" x14ac:dyDescent="0.25">
      <c r="A341" s="85"/>
      <c r="B341" s="119">
        <v>36612</v>
      </c>
      <c r="C341" s="120">
        <v>4.1720897174631402</v>
      </c>
      <c r="D341" s="120">
        <v>4.6326419499618803</v>
      </c>
      <c r="E341" s="120">
        <v>4.8639494360210103</v>
      </c>
      <c r="F341" s="120">
        <v>5.0334772496838003</v>
      </c>
      <c r="G341" s="120">
        <v>5.1408138135571999</v>
      </c>
      <c r="H341" s="120">
        <v>5.2991528874004903</v>
      </c>
      <c r="I341" s="120">
        <v>5.4206893781382597</v>
      </c>
      <c r="J341" s="120">
        <v>5.5000653803821997</v>
      </c>
      <c r="K341" s="120">
        <v>5.5273954170093704</v>
      </c>
      <c r="L341" s="120">
        <v>5.5510838274557397</v>
      </c>
      <c r="M341" s="120">
        <v>5.6694152741987702</v>
      </c>
      <c r="N341" s="120">
        <v>5.8392999999999997</v>
      </c>
      <c r="O341" s="122">
        <v>6.0552000000000001</v>
      </c>
      <c r="P341" s="85"/>
      <c r="Q341" s="85"/>
      <c r="R341" s="85"/>
      <c r="S341" s="85"/>
      <c r="T341" s="85"/>
    </row>
    <row r="342" spans="1:20" ht="18.95" customHeight="1" x14ac:dyDescent="0.25">
      <c r="A342" s="85"/>
      <c r="B342" s="119">
        <v>36613</v>
      </c>
      <c r="C342" s="120">
        <v>4.1390897174631398</v>
      </c>
      <c r="D342" s="120">
        <v>4.5941919499618802</v>
      </c>
      <c r="E342" s="120">
        <v>4.8186494360210101</v>
      </c>
      <c r="F342" s="120">
        <v>4.9849272496837997</v>
      </c>
      <c r="G342" s="120">
        <v>5.0916638135571999</v>
      </c>
      <c r="H342" s="120">
        <v>5.2551528874004898</v>
      </c>
      <c r="I342" s="120">
        <v>5.37788937813826</v>
      </c>
      <c r="J342" s="120">
        <v>5.4545153803822002</v>
      </c>
      <c r="K342" s="120">
        <v>5.4802954170093701</v>
      </c>
      <c r="L342" s="120">
        <v>5.50263382745573</v>
      </c>
      <c r="M342" s="120">
        <v>5.63291527419877</v>
      </c>
      <c r="N342" s="120">
        <v>5.8171999999999997</v>
      </c>
      <c r="O342" s="122">
        <v>6.0526</v>
      </c>
      <c r="P342" s="85"/>
      <c r="Q342" s="85"/>
      <c r="R342" s="85"/>
      <c r="S342" s="85"/>
      <c r="T342" s="85"/>
    </row>
    <row r="343" spans="1:20" ht="18.95" customHeight="1" x14ac:dyDescent="0.25">
      <c r="A343" s="85"/>
      <c r="B343" s="119">
        <v>36614</v>
      </c>
      <c r="C343" s="120">
        <v>4.16108971746314</v>
      </c>
      <c r="D343" s="120">
        <v>4.6214919499618796</v>
      </c>
      <c r="E343" s="120">
        <v>4.85149943602101</v>
      </c>
      <c r="F343" s="120">
        <v>5.0140272496838003</v>
      </c>
      <c r="G343" s="120">
        <v>5.1263638135571998</v>
      </c>
      <c r="H343" s="120">
        <v>5.2906528874004897</v>
      </c>
      <c r="I343" s="120">
        <v>5.4122893781382597</v>
      </c>
      <c r="J343" s="120">
        <v>5.4874653803821998</v>
      </c>
      <c r="K343" s="120">
        <v>5.5171954170093702</v>
      </c>
      <c r="L343" s="120">
        <v>5.5401838274557402</v>
      </c>
      <c r="M343" s="120">
        <v>5.6784152741987697</v>
      </c>
      <c r="N343" s="120">
        <v>5.8746</v>
      </c>
      <c r="O343" s="122">
        <v>6.1303000000000001</v>
      </c>
      <c r="P343" s="85"/>
      <c r="Q343" s="85"/>
      <c r="R343" s="85"/>
      <c r="S343" s="85"/>
      <c r="T343" s="85"/>
    </row>
    <row r="344" spans="1:20" ht="18.95" customHeight="1" x14ac:dyDescent="0.25">
      <c r="A344" s="85"/>
      <c r="B344" s="119">
        <v>36615</v>
      </c>
      <c r="C344" s="120">
        <v>4.13708971746314</v>
      </c>
      <c r="D344" s="120">
        <v>4.5796419499618803</v>
      </c>
      <c r="E344" s="120">
        <v>4.8010494360210103</v>
      </c>
      <c r="F344" s="120">
        <v>4.9723772496837997</v>
      </c>
      <c r="G344" s="120">
        <v>5.0788638135572004</v>
      </c>
      <c r="H344" s="120">
        <v>5.2427028874004904</v>
      </c>
      <c r="I344" s="120">
        <v>5.36338937813826</v>
      </c>
      <c r="J344" s="120">
        <v>5.4432153803821999</v>
      </c>
      <c r="K344" s="120">
        <v>5.4692954170093699</v>
      </c>
      <c r="L344" s="120">
        <v>5.4891838274557401</v>
      </c>
      <c r="M344" s="120">
        <v>5.6316152741987802</v>
      </c>
      <c r="N344" s="120">
        <v>5.8311999999999999</v>
      </c>
      <c r="O344" s="122">
        <v>6.0892999999999997</v>
      </c>
      <c r="P344" s="85"/>
      <c r="Q344" s="85"/>
      <c r="R344" s="85"/>
      <c r="S344" s="85"/>
      <c r="T344" s="85"/>
    </row>
    <row r="345" spans="1:20" ht="18.95" customHeight="1" x14ac:dyDescent="0.25">
      <c r="A345" s="85"/>
      <c r="B345" s="119">
        <v>36616</v>
      </c>
      <c r="C345" s="120">
        <v>4.1250897174631396</v>
      </c>
      <c r="D345" s="120">
        <v>4.55539194996188</v>
      </c>
      <c r="E345" s="120">
        <v>4.7733994360210099</v>
      </c>
      <c r="F345" s="120">
        <v>4.9364772496837999</v>
      </c>
      <c r="G345" s="120">
        <v>5.0434638135572003</v>
      </c>
      <c r="H345" s="120">
        <v>5.2021528874004899</v>
      </c>
      <c r="I345" s="120">
        <v>5.3257393781382598</v>
      </c>
      <c r="J345" s="120">
        <v>5.3988653803822002</v>
      </c>
      <c r="K345" s="120">
        <v>5.4246454170093701</v>
      </c>
      <c r="L345" s="120">
        <v>5.4464338274557296</v>
      </c>
      <c r="M345" s="120">
        <v>5.5867652741987701</v>
      </c>
      <c r="N345" s="120">
        <v>5.7796000000000003</v>
      </c>
      <c r="O345" s="122">
        <v>6.0289999999999999</v>
      </c>
      <c r="P345" s="85"/>
      <c r="Q345" s="85"/>
      <c r="R345" s="85"/>
      <c r="S345" s="85"/>
      <c r="T345" s="85"/>
    </row>
    <row r="346" spans="1:20" ht="18.95" customHeight="1" x14ac:dyDescent="0.25">
      <c r="A346" s="85"/>
      <c r="B346" s="119">
        <v>36619</v>
      </c>
      <c r="C346" s="120">
        <v>4.1230897174631398</v>
      </c>
      <c r="D346" s="120">
        <v>4.53709194996188</v>
      </c>
      <c r="E346" s="120">
        <v>4.7580494360210102</v>
      </c>
      <c r="F346" s="120">
        <v>4.9202772496838003</v>
      </c>
      <c r="G346" s="120">
        <v>5.0262138135571997</v>
      </c>
      <c r="H346" s="120">
        <v>5.1837528874004901</v>
      </c>
      <c r="I346" s="120">
        <v>5.3030893781382602</v>
      </c>
      <c r="J346" s="120">
        <v>5.3769653803821997</v>
      </c>
      <c r="K346" s="120">
        <v>5.40219541700937</v>
      </c>
      <c r="L346" s="120">
        <v>5.4236338274557401</v>
      </c>
      <c r="M346" s="120">
        <v>5.5675152741987697</v>
      </c>
      <c r="N346" s="120">
        <v>5.7601000000000004</v>
      </c>
      <c r="O346" s="122">
        <v>6.0061999999999998</v>
      </c>
      <c r="P346" s="85"/>
      <c r="Q346" s="85"/>
      <c r="R346" s="85"/>
      <c r="S346" s="85"/>
      <c r="T346" s="85"/>
    </row>
    <row r="347" spans="1:20" ht="18.95" customHeight="1" x14ac:dyDescent="0.25">
      <c r="A347" s="85"/>
      <c r="B347" s="119">
        <v>36620</v>
      </c>
      <c r="C347" s="120">
        <v>4.1180897174631399</v>
      </c>
      <c r="D347" s="120">
        <v>4.5294419499618801</v>
      </c>
      <c r="E347" s="120">
        <v>4.7571494360210096</v>
      </c>
      <c r="F347" s="120">
        <v>4.9240272496837996</v>
      </c>
      <c r="G347" s="120">
        <v>5.0317638135572</v>
      </c>
      <c r="H347" s="120">
        <v>5.1887028874004901</v>
      </c>
      <c r="I347" s="120">
        <v>5.3023893781382601</v>
      </c>
      <c r="J347" s="120">
        <v>5.3684153803822001</v>
      </c>
      <c r="K347" s="120">
        <v>5.3943454170093696</v>
      </c>
      <c r="L347" s="120">
        <v>5.4163338274557402</v>
      </c>
      <c r="M347" s="120">
        <v>5.5626152741987704</v>
      </c>
      <c r="N347" s="120">
        <v>5.7545000000000002</v>
      </c>
      <c r="O347" s="122">
        <v>5.9988000000000001</v>
      </c>
      <c r="P347" s="85"/>
      <c r="Q347" s="85"/>
      <c r="R347" s="85"/>
      <c r="S347" s="85"/>
      <c r="T347" s="85"/>
    </row>
    <row r="348" spans="1:20" ht="18.95" customHeight="1" x14ac:dyDescent="0.25">
      <c r="A348" s="85"/>
      <c r="B348" s="119">
        <v>36621</v>
      </c>
      <c r="C348" s="120">
        <v>4.0480897174631396</v>
      </c>
      <c r="D348" s="120">
        <v>4.4354919499618797</v>
      </c>
      <c r="E348" s="120">
        <v>4.6697494360210099</v>
      </c>
      <c r="F348" s="120">
        <v>4.8400272496837999</v>
      </c>
      <c r="G348" s="120">
        <v>4.9508638135572003</v>
      </c>
      <c r="H348" s="120">
        <v>5.1258528874004901</v>
      </c>
      <c r="I348" s="120">
        <v>5.2472893781382597</v>
      </c>
      <c r="J348" s="120">
        <v>5.3230153803822002</v>
      </c>
      <c r="K348" s="120">
        <v>5.3447954170093697</v>
      </c>
      <c r="L348" s="120">
        <v>5.3645338274557401</v>
      </c>
      <c r="M348" s="120">
        <v>5.5333152741987703</v>
      </c>
      <c r="N348" s="120">
        <v>5.7518000000000002</v>
      </c>
      <c r="O348" s="122">
        <v>6.0312000000000001</v>
      </c>
      <c r="P348" s="85"/>
      <c r="Q348" s="85"/>
      <c r="R348" s="85"/>
      <c r="S348" s="85"/>
      <c r="T348" s="85"/>
    </row>
    <row r="349" spans="1:20" ht="18.95" customHeight="1" x14ac:dyDescent="0.25">
      <c r="A349" s="85"/>
      <c r="B349" s="119">
        <v>36622</v>
      </c>
      <c r="C349" s="120">
        <v>4.0990897174631398</v>
      </c>
      <c r="D349" s="120">
        <v>4.5056919499618804</v>
      </c>
      <c r="E349" s="120">
        <v>4.7441494360210097</v>
      </c>
      <c r="F349" s="120">
        <v>4.9220272496837998</v>
      </c>
      <c r="G349" s="120">
        <v>5.0311638135571997</v>
      </c>
      <c r="H349" s="120">
        <v>5.2006028874004899</v>
      </c>
      <c r="I349" s="120">
        <v>5.3188393781382599</v>
      </c>
      <c r="J349" s="120">
        <v>5.3899153803821997</v>
      </c>
      <c r="K349" s="120">
        <v>5.41249541700937</v>
      </c>
      <c r="L349" s="120">
        <v>5.4338338274557403</v>
      </c>
      <c r="M349" s="120">
        <v>5.59216527419877</v>
      </c>
      <c r="N349" s="120">
        <v>5.7972000000000001</v>
      </c>
      <c r="O349" s="122">
        <v>6.0564</v>
      </c>
      <c r="P349" s="85"/>
      <c r="Q349" s="85"/>
      <c r="R349" s="85"/>
      <c r="S349" s="85"/>
      <c r="T349" s="85"/>
    </row>
    <row r="350" spans="1:20" ht="18.95" customHeight="1" x14ac:dyDescent="0.25">
      <c r="A350" s="85"/>
      <c r="B350" s="119">
        <v>36623</v>
      </c>
      <c r="C350" s="120">
        <v>4.1120897174631397</v>
      </c>
      <c r="D350" s="120">
        <v>4.5155419499618796</v>
      </c>
      <c r="E350" s="120">
        <v>4.7416994360210101</v>
      </c>
      <c r="F350" s="120">
        <v>4.9122272496838004</v>
      </c>
      <c r="G350" s="120">
        <v>5.0220638135572004</v>
      </c>
      <c r="H350" s="120">
        <v>5.1846528874004898</v>
      </c>
      <c r="I350" s="120">
        <v>5.3024393781382599</v>
      </c>
      <c r="J350" s="120">
        <v>5.3686153803821997</v>
      </c>
      <c r="K350" s="120">
        <v>5.3920954170093696</v>
      </c>
      <c r="L350" s="120">
        <v>5.4093838274557404</v>
      </c>
      <c r="M350" s="120">
        <v>5.5610652741987696</v>
      </c>
      <c r="N350" s="120">
        <v>5.7553999999999998</v>
      </c>
      <c r="O350" s="122">
        <v>5.9969000000000001</v>
      </c>
      <c r="P350" s="85"/>
      <c r="Q350" s="85"/>
      <c r="R350" s="85"/>
      <c r="S350" s="85"/>
      <c r="T350" s="85"/>
    </row>
    <row r="351" spans="1:20" ht="18.95" customHeight="1" x14ac:dyDescent="0.25">
      <c r="A351" s="85"/>
      <c r="B351" s="119">
        <v>36626</v>
      </c>
      <c r="C351" s="120">
        <v>4.1420897174631399</v>
      </c>
      <c r="D351" s="120">
        <v>4.5394419499618799</v>
      </c>
      <c r="E351" s="120">
        <v>4.7524494360210099</v>
      </c>
      <c r="F351" s="120">
        <v>4.9067772496837998</v>
      </c>
      <c r="G351" s="120">
        <v>5.0113638135571996</v>
      </c>
      <c r="H351" s="120">
        <v>5.1662028874004902</v>
      </c>
      <c r="I351" s="120">
        <v>5.2804893781382596</v>
      </c>
      <c r="J351" s="120">
        <v>5.3437653803821998</v>
      </c>
      <c r="K351" s="120">
        <v>5.3653454170093697</v>
      </c>
      <c r="L351" s="120">
        <v>5.38528382745573</v>
      </c>
      <c r="M351" s="120">
        <v>5.5308152741987699</v>
      </c>
      <c r="N351" s="120">
        <v>5.7161999999999997</v>
      </c>
      <c r="O351" s="122">
        <v>5.9463999999999997</v>
      </c>
      <c r="P351" s="85"/>
      <c r="Q351" s="85"/>
      <c r="R351" s="85"/>
      <c r="S351" s="85"/>
      <c r="T351" s="85"/>
    </row>
    <row r="352" spans="1:20" ht="18.95" customHeight="1" x14ac:dyDescent="0.25">
      <c r="A352" s="85"/>
      <c r="B352" s="119">
        <v>36627</v>
      </c>
      <c r="C352" s="120">
        <v>4.1410897174631396</v>
      </c>
      <c r="D352" s="120">
        <v>4.5303419499618798</v>
      </c>
      <c r="E352" s="120">
        <v>4.7454994360210101</v>
      </c>
      <c r="F352" s="120">
        <v>4.8928772496838002</v>
      </c>
      <c r="G352" s="120">
        <v>4.9998138135571999</v>
      </c>
      <c r="H352" s="120">
        <v>5.1601028874004902</v>
      </c>
      <c r="I352" s="120">
        <v>5.2774893781382604</v>
      </c>
      <c r="J352" s="120">
        <v>5.3425153803822001</v>
      </c>
      <c r="K352" s="120">
        <v>5.36334541700937</v>
      </c>
      <c r="L352" s="120">
        <v>5.3831838274557304</v>
      </c>
      <c r="M352" s="120">
        <v>5.5366652741987696</v>
      </c>
      <c r="N352" s="120">
        <v>5.7286999999999999</v>
      </c>
      <c r="O352" s="122">
        <v>5.9477000000000002</v>
      </c>
      <c r="P352" s="85"/>
      <c r="Q352" s="85"/>
      <c r="R352" s="85"/>
      <c r="S352" s="85"/>
      <c r="T352" s="85"/>
    </row>
    <row r="353" spans="1:20" ht="18.95" customHeight="1" x14ac:dyDescent="0.25">
      <c r="A353" s="85"/>
      <c r="B353" s="119">
        <v>36628</v>
      </c>
      <c r="C353" s="120">
        <v>4.1690897174631401</v>
      </c>
      <c r="D353" s="120">
        <v>4.56189194996188</v>
      </c>
      <c r="E353" s="120">
        <v>4.7762494360210104</v>
      </c>
      <c r="F353" s="120">
        <v>4.9207772496838</v>
      </c>
      <c r="G353" s="120">
        <v>5.0281638135572004</v>
      </c>
      <c r="H353" s="120">
        <v>5.18645288740049</v>
      </c>
      <c r="I353" s="120">
        <v>5.3028893781382598</v>
      </c>
      <c r="J353" s="120">
        <v>5.3695653803822001</v>
      </c>
      <c r="K353" s="120">
        <v>5.3882954170093704</v>
      </c>
      <c r="L353" s="120">
        <v>5.40548382745573</v>
      </c>
      <c r="M353" s="120">
        <v>5.5538652741987704</v>
      </c>
      <c r="N353" s="120">
        <v>5.7390999999999996</v>
      </c>
      <c r="O353" s="122">
        <v>5.9633000000000003</v>
      </c>
      <c r="P353" s="85"/>
      <c r="Q353" s="85"/>
      <c r="R353" s="85"/>
      <c r="S353" s="85"/>
      <c r="T353" s="85"/>
    </row>
    <row r="354" spans="1:20" ht="18.95" customHeight="1" x14ac:dyDescent="0.25">
      <c r="A354" s="85"/>
      <c r="B354" s="119">
        <v>36629</v>
      </c>
      <c r="C354" s="120">
        <v>4.1680897174631397</v>
      </c>
      <c r="D354" s="120">
        <v>4.5772919499618796</v>
      </c>
      <c r="E354" s="120">
        <v>4.7985994360210098</v>
      </c>
      <c r="F354" s="120">
        <v>4.9444272496838</v>
      </c>
      <c r="G354" s="120">
        <v>5.0518638135572003</v>
      </c>
      <c r="H354" s="120">
        <v>5.2049528874004896</v>
      </c>
      <c r="I354" s="120">
        <v>5.3169893781382598</v>
      </c>
      <c r="J354" s="120">
        <v>5.3820153803822004</v>
      </c>
      <c r="K354" s="120">
        <v>5.4034454170093698</v>
      </c>
      <c r="L354" s="120">
        <v>5.4173338274557299</v>
      </c>
      <c r="M354" s="120">
        <v>5.5609652741987698</v>
      </c>
      <c r="N354" s="120">
        <v>5.7390999999999996</v>
      </c>
      <c r="O354" s="122">
        <v>5.9562999999999997</v>
      </c>
      <c r="P354" s="85"/>
      <c r="Q354" s="85"/>
      <c r="R354" s="85"/>
      <c r="S354" s="85"/>
      <c r="T354" s="85"/>
    </row>
    <row r="355" spans="1:20" ht="18.95" customHeight="1" x14ac:dyDescent="0.25">
      <c r="A355" s="85"/>
      <c r="B355" s="119">
        <v>36630</v>
      </c>
      <c r="C355" s="120">
        <v>4.1740897174631399</v>
      </c>
      <c r="D355" s="120">
        <v>4.5916419499618799</v>
      </c>
      <c r="E355" s="120">
        <v>4.8241494360210098</v>
      </c>
      <c r="F355" s="120">
        <v>4.9826772496837997</v>
      </c>
      <c r="G355" s="120">
        <v>5.0940138135571997</v>
      </c>
      <c r="H355" s="120">
        <v>5.2445528874004896</v>
      </c>
      <c r="I355" s="120">
        <v>5.3629393781382602</v>
      </c>
      <c r="J355" s="120">
        <v>5.4260653803821999</v>
      </c>
      <c r="K355" s="120">
        <v>5.4466454170093703</v>
      </c>
      <c r="L355" s="120">
        <v>5.4608338274557298</v>
      </c>
      <c r="M355" s="120">
        <v>5.6082652741987697</v>
      </c>
      <c r="N355" s="120">
        <v>5.7919</v>
      </c>
      <c r="O355" s="122">
        <v>6.0194999999999999</v>
      </c>
      <c r="P355" s="85"/>
      <c r="Q355" s="85"/>
      <c r="R355" s="85"/>
      <c r="S355" s="85"/>
      <c r="T355" s="85"/>
    </row>
    <row r="356" spans="1:20" ht="18.95" customHeight="1" x14ac:dyDescent="0.25">
      <c r="A356" s="85"/>
      <c r="B356" s="119">
        <v>36633</v>
      </c>
      <c r="C356" s="120">
        <v>4.1600897174631397</v>
      </c>
      <c r="D356" s="120">
        <v>4.5616419499618797</v>
      </c>
      <c r="E356" s="120">
        <v>4.7952494360210096</v>
      </c>
      <c r="F356" s="120">
        <v>4.9578772496837997</v>
      </c>
      <c r="G356" s="120">
        <v>5.0674638135572003</v>
      </c>
      <c r="H356" s="120">
        <v>5.2227528874004898</v>
      </c>
      <c r="I356" s="120">
        <v>5.3454393781382601</v>
      </c>
      <c r="J356" s="120">
        <v>5.4132153803821996</v>
      </c>
      <c r="K356" s="120">
        <v>5.4356454170093702</v>
      </c>
      <c r="L356" s="120">
        <v>5.4520838274557404</v>
      </c>
      <c r="M356" s="120">
        <v>5.6048652741987697</v>
      </c>
      <c r="N356" s="120">
        <v>5.7911000000000001</v>
      </c>
      <c r="O356" s="122">
        <v>6.0212000000000003</v>
      </c>
      <c r="P356" s="85"/>
      <c r="Q356" s="85"/>
      <c r="R356" s="85"/>
      <c r="S356" s="85"/>
      <c r="T356" s="85"/>
    </row>
    <row r="357" spans="1:20" ht="18.95" customHeight="1" x14ac:dyDescent="0.25">
      <c r="A357" s="85"/>
      <c r="B357" s="119">
        <v>36634</v>
      </c>
      <c r="C357" s="120">
        <v>4.1880897174631402</v>
      </c>
      <c r="D357" s="120">
        <v>4.5803419499618796</v>
      </c>
      <c r="E357" s="120">
        <v>4.8158494360210096</v>
      </c>
      <c r="F357" s="120">
        <v>4.9774272496838003</v>
      </c>
      <c r="G357" s="120">
        <v>5.0910638135572004</v>
      </c>
      <c r="H357" s="120">
        <v>5.2470028874004901</v>
      </c>
      <c r="I357" s="120">
        <v>5.3720893781382602</v>
      </c>
      <c r="J357" s="120">
        <v>5.4405153803822</v>
      </c>
      <c r="K357" s="120">
        <v>5.4651454170093698</v>
      </c>
      <c r="L357" s="120">
        <v>5.4789838274557301</v>
      </c>
      <c r="M357" s="120">
        <v>5.6277152741987697</v>
      </c>
      <c r="N357" s="120">
        <v>5.8112000000000004</v>
      </c>
      <c r="O357" s="122">
        <v>6.0407000000000002</v>
      </c>
      <c r="P357" s="85"/>
      <c r="Q357" s="85"/>
      <c r="R357" s="85"/>
      <c r="S357" s="85"/>
      <c r="T357" s="85"/>
    </row>
    <row r="358" spans="1:20" ht="18.95" customHeight="1" x14ac:dyDescent="0.25">
      <c r="A358" s="85"/>
      <c r="B358" s="119">
        <v>36635</v>
      </c>
      <c r="C358" s="120">
        <v>4.2110897174631399</v>
      </c>
      <c r="D358" s="120">
        <v>4.6080419499618799</v>
      </c>
      <c r="E358" s="120">
        <v>4.8446994360210098</v>
      </c>
      <c r="F358" s="120">
        <v>5.0054272496837999</v>
      </c>
      <c r="G358" s="120">
        <v>5.1188638135572004</v>
      </c>
      <c r="H358" s="120">
        <v>5.27715288740049</v>
      </c>
      <c r="I358" s="120">
        <v>5.3980393781382601</v>
      </c>
      <c r="J358" s="120">
        <v>5.4645153803822</v>
      </c>
      <c r="K358" s="120">
        <v>5.4909454170093701</v>
      </c>
      <c r="L358" s="120">
        <v>5.5071838274557301</v>
      </c>
      <c r="M358" s="120">
        <v>5.6534652741987701</v>
      </c>
      <c r="N358" s="120">
        <v>5.8372000000000002</v>
      </c>
      <c r="O358" s="122">
        <v>6.0651000000000002</v>
      </c>
      <c r="P358" s="85"/>
      <c r="Q358" s="85"/>
      <c r="R358" s="85"/>
      <c r="S358" s="85"/>
      <c r="T358" s="85"/>
    </row>
    <row r="359" spans="1:20" ht="18.95" customHeight="1" x14ac:dyDescent="0.25">
      <c r="A359" s="85"/>
      <c r="B359" s="119">
        <v>36636</v>
      </c>
      <c r="C359" s="120">
        <v>4.2650897174631401</v>
      </c>
      <c r="D359" s="120">
        <v>4.6592419499618796</v>
      </c>
      <c r="E359" s="120">
        <v>4.8848494360210104</v>
      </c>
      <c r="F359" s="120">
        <v>5.0417772496837996</v>
      </c>
      <c r="G359" s="120">
        <v>5.1525138135572002</v>
      </c>
      <c r="H359" s="120">
        <v>5.3029028874004904</v>
      </c>
      <c r="I359" s="120">
        <v>5.4157393781382597</v>
      </c>
      <c r="J359" s="120">
        <v>5.4777153803822003</v>
      </c>
      <c r="K359" s="120">
        <v>5.5037454170093696</v>
      </c>
      <c r="L359" s="120">
        <v>5.5185338274557401</v>
      </c>
      <c r="M359" s="120">
        <v>5.6632652741987703</v>
      </c>
      <c r="N359" s="120">
        <v>5.8432000000000004</v>
      </c>
      <c r="O359" s="122">
        <v>6.0612000000000004</v>
      </c>
      <c r="P359" s="85"/>
      <c r="Q359" s="85"/>
      <c r="R359" s="85"/>
      <c r="S359" s="85"/>
      <c r="T359" s="85"/>
    </row>
    <row r="360" spans="1:20" ht="18.95" customHeight="1" x14ac:dyDescent="0.25">
      <c r="A360" s="85"/>
      <c r="B360" s="119">
        <v>36637</v>
      </c>
      <c r="C360" s="120">
        <v>4.2650897174631401</v>
      </c>
      <c r="D360" s="120">
        <v>4.6775919499618803</v>
      </c>
      <c r="E360" s="120">
        <v>4.90254943602101</v>
      </c>
      <c r="F360" s="120">
        <v>5.0589272496837996</v>
      </c>
      <c r="G360" s="120">
        <v>5.1681138135572002</v>
      </c>
      <c r="H360" s="120">
        <v>5.3131028874004897</v>
      </c>
      <c r="I360" s="120">
        <v>5.4245393781382596</v>
      </c>
      <c r="J360" s="120">
        <v>5.4802153803821998</v>
      </c>
      <c r="K360" s="120">
        <v>5.5123954170093699</v>
      </c>
      <c r="L360" s="120">
        <v>5.5264838274557304</v>
      </c>
      <c r="M360" s="120">
        <v>5.6724152741987703</v>
      </c>
      <c r="N360" s="120">
        <v>5.8516000000000004</v>
      </c>
      <c r="O360" s="122">
        <v>6.07</v>
      </c>
      <c r="P360" s="85"/>
      <c r="Q360" s="85"/>
      <c r="R360" s="85"/>
      <c r="S360" s="85"/>
      <c r="T360" s="85"/>
    </row>
    <row r="361" spans="1:20" ht="18.95" customHeight="1" x14ac:dyDescent="0.25">
      <c r="A361" s="85"/>
      <c r="B361" s="119">
        <v>36640</v>
      </c>
      <c r="C361" s="120">
        <v>4.2760897174631403</v>
      </c>
      <c r="D361" s="120">
        <v>4.6640419499618799</v>
      </c>
      <c r="E361" s="120">
        <v>4.8887494360210102</v>
      </c>
      <c r="F361" s="120">
        <v>5.0467772496838004</v>
      </c>
      <c r="G361" s="120">
        <v>5.1518138135572</v>
      </c>
      <c r="H361" s="120">
        <v>5.3558528874004896</v>
      </c>
      <c r="I361" s="120">
        <v>5.4207393781382596</v>
      </c>
      <c r="J361" s="120">
        <v>5.4785653803822001</v>
      </c>
      <c r="K361" s="120">
        <v>5.5041954170093703</v>
      </c>
      <c r="L361" s="120">
        <v>5.51753382745573</v>
      </c>
      <c r="M361" s="120">
        <v>5.6665152741987699</v>
      </c>
      <c r="N361" s="120">
        <v>5.8461999999999996</v>
      </c>
      <c r="O361" s="122">
        <v>6.0677000000000003</v>
      </c>
      <c r="P361" s="85"/>
      <c r="Q361" s="85"/>
      <c r="R361" s="85"/>
      <c r="S361" s="85"/>
      <c r="T361" s="85"/>
    </row>
    <row r="362" spans="1:20" ht="18.95" customHeight="1" x14ac:dyDescent="0.25">
      <c r="A362" s="85"/>
      <c r="B362" s="119">
        <v>36641</v>
      </c>
      <c r="C362" s="120">
        <v>4.3250897174631397</v>
      </c>
      <c r="D362" s="120">
        <v>4.7067919499618798</v>
      </c>
      <c r="E362" s="120">
        <v>4.9306994360210101</v>
      </c>
      <c r="F362" s="120">
        <v>5.0862772496837998</v>
      </c>
      <c r="G362" s="120">
        <v>5.1966138135572004</v>
      </c>
      <c r="H362" s="120">
        <v>5.3501028874004897</v>
      </c>
      <c r="I362" s="120">
        <v>5.4585393781382603</v>
      </c>
      <c r="J362" s="120">
        <v>5.5215653803822002</v>
      </c>
      <c r="K362" s="120">
        <v>5.5467954170093696</v>
      </c>
      <c r="L362" s="120">
        <v>5.5602838274557396</v>
      </c>
      <c r="M362" s="120">
        <v>5.7022652741987701</v>
      </c>
      <c r="N362" s="120">
        <v>5.8752000000000004</v>
      </c>
      <c r="O362" s="122">
        <v>6.0914000000000001</v>
      </c>
      <c r="P362" s="85"/>
      <c r="Q362" s="85"/>
      <c r="R362" s="85"/>
      <c r="S362" s="85"/>
      <c r="T362" s="85"/>
    </row>
    <row r="363" spans="1:20" ht="18.95" customHeight="1" x14ac:dyDescent="0.25">
      <c r="A363" s="85"/>
      <c r="B363" s="119">
        <v>36642</v>
      </c>
      <c r="C363" s="120">
        <v>4.2980897174631396</v>
      </c>
      <c r="D363" s="120">
        <v>4.6855419499618796</v>
      </c>
      <c r="E363" s="120">
        <v>4.9009994360210101</v>
      </c>
      <c r="F363" s="120">
        <v>5.0420272496837999</v>
      </c>
      <c r="G363" s="120">
        <v>5.1532638135572002</v>
      </c>
      <c r="H363" s="120">
        <v>5.3028028874004898</v>
      </c>
      <c r="I363" s="120">
        <v>5.4061893781382597</v>
      </c>
      <c r="J363" s="120">
        <v>5.4641653803821999</v>
      </c>
      <c r="K363" s="120">
        <v>5.4871454170093701</v>
      </c>
      <c r="L363" s="120">
        <v>5.4990838274557401</v>
      </c>
      <c r="M363" s="120">
        <v>5.64016527419877</v>
      </c>
      <c r="N363" s="120">
        <v>5.8122999999999996</v>
      </c>
      <c r="O363" s="122">
        <v>6.0251999999999999</v>
      </c>
      <c r="P363" s="85"/>
      <c r="Q363" s="85"/>
      <c r="R363" s="85"/>
      <c r="S363" s="85"/>
      <c r="T363" s="85"/>
    </row>
    <row r="364" spans="1:20" ht="18.95" customHeight="1" x14ac:dyDescent="0.25">
      <c r="A364" s="85"/>
      <c r="B364" s="119">
        <v>36643</v>
      </c>
      <c r="C364" s="120">
        <v>4.3370897174631402</v>
      </c>
      <c r="D364" s="120">
        <v>4.72649194996188</v>
      </c>
      <c r="E364" s="120">
        <v>4.9339494360210097</v>
      </c>
      <c r="F364" s="120">
        <v>5.0694272496838</v>
      </c>
      <c r="G364" s="120">
        <v>5.1757138135572003</v>
      </c>
      <c r="H364" s="120">
        <v>5.3230028874004898</v>
      </c>
      <c r="I364" s="120">
        <v>5.42283937813826</v>
      </c>
      <c r="J364" s="120">
        <v>5.4808653803822001</v>
      </c>
      <c r="K364" s="120">
        <v>5.5094954170093704</v>
      </c>
      <c r="L364" s="120">
        <v>5.5173338274557304</v>
      </c>
      <c r="M364" s="120">
        <v>5.65921527419877</v>
      </c>
      <c r="N364" s="120">
        <v>5.8281999999999998</v>
      </c>
      <c r="O364" s="122">
        <v>6.0396000000000001</v>
      </c>
      <c r="P364" s="85"/>
      <c r="Q364" s="85"/>
      <c r="R364" s="85"/>
      <c r="S364" s="85"/>
      <c r="T364" s="85"/>
    </row>
    <row r="365" spans="1:20" ht="18.95" customHeight="1" x14ac:dyDescent="0.25">
      <c r="A365" s="85"/>
      <c r="B365" s="119">
        <v>36644</v>
      </c>
      <c r="C365" s="120">
        <v>4.3500897174631401</v>
      </c>
      <c r="D365" s="120">
        <v>4.7418419499618798</v>
      </c>
      <c r="E365" s="120">
        <v>4.94674943602101</v>
      </c>
      <c r="F365" s="120">
        <v>5.0776272496838004</v>
      </c>
      <c r="G365" s="120">
        <v>5.1846638135571999</v>
      </c>
      <c r="H365" s="120">
        <v>5.3247528874004901</v>
      </c>
      <c r="I365" s="120">
        <v>5.4185393781382603</v>
      </c>
      <c r="J365" s="120">
        <v>5.4760153803821998</v>
      </c>
      <c r="K365" s="120">
        <v>5.5022954170093703</v>
      </c>
      <c r="L365" s="120">
        <v>5.51208382745574</v>
      </c>
      <c r="M365" s="120">
        <v>5.6454652741987701</v>
      </c>
      <c r="N365" s="120">
        <v>5.8052000000000001</v>
      </c>
      <c r="O365" s="122">
        <v>6.0022000000000002</v>
      </c>
      <c r="P365" s="85"/>
      <c r="Q365" s="85"/>
      <c r="R365" s="85"/>
      <c r="S365" s="85"/>
      <c r="T365" s="85"/>
    </row>
    <row r="366" spans="1:20" ht="18.95" customHeight="1" x14ac:dyDescent="0.25">
      <c r="A366" s="85"/>
      <c r="B366" s="119">
        <v>36647</v>
      </c>
      <c r="C366" s="120">
        <v>4.3560897174631403</v>
      </c>
      <c r="D366" s="120">
        <v>4.7495419499618796</v>
      </c>
      <c r="E366" s="120">
        <v>4.9561994360210102</v>
      </c>
      <c r="F366" s="120">
        <v>5.0873772496837999</v>
      </c>
      <c r="G366" s="120">
        <v>5.1868638135572001</v>
      </c>
      <c r="H366" s="120">
        <v>5.3241528874004898</v>
      </c>
      <c r="I366" s="120">
        <v>5.4180393781382596</v>
      </c>
      <c r="J366" s="120">
        <v>5.4751153803822001</v>
      </c>
      <c r="K366" s="120">
        <v>5.4987954170093696</v>
      </c>
      <c r="L366" s="120">
        <v>5.5106338274557398</v>
      </c>
      <c r="M366" s="120">
        <v>5.6435652741987701</v>
      </c>
      <c r="N366" s="120">
        <v>5.8026999999999997</v>
      </c>
      <c r="O366" s="122">
        <v>5.9988999999999999</v>
      </c>
      <c r="P366" s="85"/>
      <c r="Q366" s="85"/>
      <c r="R366" s="85"/>
      <c r="S366" s="85"/>
      <c r="T366" s="85"/>
    </row>
    <row r="367" spans="1:20" ht="18.95" customHeight="1" x14ac:dyDescent="0.25">
      <c r="A367" s="85"/>
      <c r="B367" s="119">
        <v>36648</v>
      </c>
      <c r="C367" s="120">
        <v>4.4330897174631403</v>
      </c>
      <c r="D367" s="120">
        <v>4.8361419499618803</v>
      </c>
      <c r="E367" s="120">
        <v>5.0380494360210104</v>
      </c>
      <c r="F367" s="120">
        <v>5.1634272496838003</v>
      </c>
      <c r="G367" s="120">
        <v>5.2678138135571997</v>
      </c>
      <c r="H367" s="120">
        <v>5.3933528874004901</v>
      </c>
      <c r="I367" s="120">
        <v>5.4718893781382603</v>
      </c>
      <c r="J367" s="120">
        <v>5.5222153803821996</v>
      </c>
      <c r="K367" s="120">
        <v>5.5439954170093699</v>
      </c>
      <c r="L367" s="120">
        <v>5.55438382745574</v>
      </c>
      <c r="M367" s="120">
        <v>5.6733652741987699</v>
      </c>
      <c r="N367" s="120">
        <v>5.8316999999999997</v>
      </c>
      <c r="O367" s="122">
        <v>6.0415000000000001</v>
      </c>
      <c r="P367" s="85"/>
      <c r="Q367" s="85"/>
      <c r="R367" s="85"/>
      <c r="S367" s="85"/>
      <c r="T367" s="85"/>
    </row>
    <row r="368" spans="1:20" ht="18.95" customHeight="1" x14ac:dyDescent="0.25">
      <c r="A368" s="85"/>
      <c r="B368" s="119">
        <v>36649</v>
      </c>
      <c r="C368" s="120">
        <v>4.4930897174631399</v>
      </c>
      <c r="D368" s="120">
        <v>4.9060919499618798</v>
      </c>
      <c r="E368" s="120">
        <v>5.11329943602101</v>
      </c>
      <c r="F368" s="120">
        <v>5.2420772496838</v>
      </c>
      <c r="G368" s="120">
        <v>5.3444638135571996</v>
      </c>
      <c r="H368" s="120">
        <v>5.4725528874004903</v>
      </c>
      <c r="I368" s="120">
        <v>5.5532393781382599</v>
      </c>
      <c r="J368" s="120">
        <v>5.6064653803822004</v>
      </c>
      <c r="K368" s="120">
        <v>5.6298454170093697</v>
      </c>
      <c r="L368" s="120">
        <v>5.6311338274557299</v>
      </c>
      <c r="M368" s="120">
        <v>5.7759152741987698</v>
      </c>
      <c r="N368" s="120">
        <v>5.9363999999999999</v>
      </c>
      <c r="O368" s="122">
        <v>6.1344000000000003</v>
      </c>
      <c r="P368" s="85"/>
      <c r="Q368" s="85"/>
      <c r="R368" s="85"/>
      <c r="S368" s="85"/>
      <c r="T368" s="85"/>
    </row>
    <row r="369" spans="1:20" ht="18.95" customHeight="1" x14ac:dyDescent="0.25">
      <c r="A369" s="85"/>
      <c r="B369" s="119">
        <v>36650</v>
      </c>
      <c r="C369" s="120">
        <v>4.5420897174631403</v>
      </c>
      <c r="D369" s="120">
        <v>4.9704919499618798</v>
      </c>
      <c r="E369" s="120">
        <v>5.1792994360210098</v>
      </c>
      <c r="F369" s="120">
        <v>5.3100772496837996</v>
      </c>
      <c r="G369" s="120">
        <v>5.4094138135572001</v>
      </c>
      <c r="H369" s="120">
        <v>5.53060288740049</v>
      </c>
      <c r="I369" s="120">
        <v>5.6060893781382601</v>
      </c>
      <c r="J369" s="120">
        <v>5.6561153803822002</v>
      </c>
      <c r="K369" s="120">
        <v>5.6784454170093701</v>
      </c>
      <c r="L369" s="120">
        <v>5.67948382745573</v>
      </c>
      <c r="M369" s="120">
        <v>5.82346527419877</v>
      </c>
      <c r="N369" s="120">
        <v>5.9783999999999997</v>
      </c>
      <c r="O369" s="122">
        <v>6.1669999999999998</v>
      </c>
      <c r="P369" s="85"/>
      <c r="Q369" s="85"/>
      <c r="R369" s="85"/>
      <c r="S369" s="85"/>
      <c r="T369" s="85"/>
    </row>
    <row r="370" spans="1:20" ht="18.95" customHeight="1" x14ac:dyDescent="0.25">
      <c r="A370" s="85"/>
      <c r="B370" s="119">
        <v>36651</v>
      </c>
      <c r="C370" s="120">
        <v>4.5580897174631403</v>
      </c>
      <c r="D370" s="120">
        <v>4.9868919499618798</v>
      </c>
      <c r="E370" s="120">
        <v>5.2003494360210096</v>
      </c>
      <c r="F370" s="120">
        <v>5.3366772496837998</v>
      </c>
      <c r="G370" s="120">
        <v>5.4305138135571998</v>
      </c>
      <c r="H370" s="120">
        <v>5.5478028874004899</v>
      </c>
      <c r="I370" s="120">
        <v>5.6146393781382598</v>
      </c>
      <c r="J370" s="120">
        <v>5.6631653803821997</v>
      </c>
      <c r="K370" s="120">
        <v>5.6818454170093702</v>
      </c>
      <c r="L370" s="120">
        <v>5.6772838274557298</v>
      </c>
      <c r="M370" s="120">
        <v>5.8114652741987802</v>
      </c>
      <c r="N370" s="120">
        <v>5.9493</v>
      </c>
      <c r="O370" s="122">
        <v>6.1169000000000002</v>
      </c>
      <c r="P370" s="85"/>
      <c r="Q370" s="85"/>
      <c r="R370" s="85"/>
      <c r="S370" s="85"/>
      <c r="T370" s="85"/>
    </row>
    <row r="371" spans="1:20" ht="18.95" customHeight="1" x14ac:dyDescent="0.25">
      <c r="A371" s="85"/>
      <c r="B371" s="119">
        <v>36654</v>
      </c>
      <c r="C371" s="120">
        <v>4.5530897174631404</v>
      </c>
      <c r="D371" s="120">
        <v>4.9743419499618797</v>
      </c>
      <c r="E371" s="120">
        <v>5.1781994360210097</v>
      </c>
      <c r="F371" s="120">
        <v>5.3060772496838</v>
      </c>
      <c r="G371" s="120">
        <v>5.4055138135572003</v>
      </c>
      <c r="H371" s="120">
        <v>5.5217528874004902</v>
      </c>
      <c r="I371" s="120">
        <v>5.5966893781382598</v>
      </c>
      <c r="J371" s="120">
        <v>5.6467653803821998</v>
      </c>
      <c r="K371" s="120">
        <v>5.6692454170093702</v>
      </c>
      <c r="L371" s="120">
        <v>5.6679838274557399</v>
      </c>
      <c r="M371" s="120">
        <v>5.8243652741987697</v>
      </c>
      <c r="N371" s="120">
        <v>5.9714</v>
      </c>
      <c r="O371" s="122">
        <v>6.1302000000000003</v>
      </c>
      <c r="P371" s="85"/>
      <c r="Q371" s="85"/>
      <c r="R371" s="85"/>
      <c r="S371" s="85"/>
      <c r="T371" s="85"/>
    </row>
    <row r="372" spans="1:20" ht="18.95" customHeight="1" x14ac:dyDescent="0.25">
      <c r="A372" s="85"/>
      <c r="B372" s="119">
        <v>36655</v>
      </c>
      <c r="C372" s="120">
        <v>4.5260897174631403</v>
      </c>
      <c r="D372" s="120">
        <v>4.9443419499618804</v>
      </c>
      <c r="E372" s="120">
        <v>5.1496994360210104</v>
      </c>
      <c r="F372" s="120">
        <v>5.2736772496838</v>
      </c>
      <c r="G372" s="120">
        <v>5.3664638135571998</v>
      </c>
      <c r="H372" s="120">
        <v>5.4777028874004898</v>
      </c>
      <c r="I372" s="120">
        <v>5.5406393781382599</v>
      </c>
      <c r="J372" s="120">
        <v>5.5864653803822</v>
      </c>
      <c r="K372" s="120">
        <v>5.6005954170093704</v>
      </c>
      <c r="L372" s="120">
        <v>5.5990838274557397</v>
      </c>
      <c r="M372" s="120">
        <v>5.7255652741987699</v>
      </c>
      <c r="N372" s="120">
        <v>5.8543000000000003</v>
      </c>
      <c r="O372" s="122">
        <v>6.0008999999999997</v>
      </c>
      <c r="P372" s="85"/>
      <c r="Q372" s="85"/>
      <c r="R372" s="85"/>
      <c r="S372" s="85"/>
      <c r="T372" s="85"/>
    </row>
    <row r="373" spans="1:20" ht="18.95" customHeight="1" x14ac:dyDescent="0.25">
      <c r="A373" s="85"/>
      <c r="B373" s="119">
        <v>36656</v>
      </c>
      <c r="C373" s="120">
        <v>4.52008971746314</v>
      </c>
      <c r="D373" s="120">
        <v>4.9118919499618796</v>
      </c>
      <c r="E373" s="120">
        <v>5.1123994360210103</v>
      </c>
      <c r="F373" s="120">
        <v>5.2326272496837998</v>
      </c>
      <c r="G373" s="120">
        <v>5.3259638135572001</v>
      </c>
      <c r="H373" s="120">
        <v>5.4451528874004902</v>
      </c>
      <c r="I373" s="120">
        <v>5.5173893781382599</v>
      </c>
      <c r="J373" s="120">
        <v>5.5641653803822004</v>
      </c>
      <c r="K373" s="120">
        <v>5.57864541700937</v>
      </c>
      <c r="L373" s="120">
        <v>5.5764338274557401</v>
      </c>
      <c r="M373" s="120">
        <v>5.7077652741987803</v>
      </c>
      <c r="N373" s="120">
        <v>5.8406000000000002</v>
      </c>
      <c r="O373" s="122">
        <v>5.9907000000000004</v>
      </c>
      <c r="P373" s="85"/>
      <c r="Q373" s="85"/>
      <c r="R373" s="85"/>
      <c r="S373" s="85"/>
      <c r="T373" s="85"/>
    </row>
    <row r="374" spans="1:20" ht="18.95" customHeight="1" x14ac:dyDescent="0.25">
      <c r="A374" s="85"/>
      <c r="B374" s="119">
        <v>36657</v>
      </c>
      <c r="C374" s="120">
        <v>4.6020897174631399</v>
      </c>
      <c r="D374" s="120">
        <v>5.0313419499618801</v>
      </c>
      <c r="E374" s="120">
        <v>5.2317494360210102</v>
      </c>
      <c r="F374" s="120">
        <v>5.3510272496838001</v>
      </c>
      <c r="G374" s="120">
        <v>5.4429638135572</v>
      </c>
      <c r="H374" s="120">
        <v>5.5520028874004899</v>
      </c>
      <c r="I374" s="120">
        <v>5.6155393781382603</v>
      </c>
      <c r="J374" s="120">
        <v>5.6557653803822001</v>
      </c>
      <c r="K374" s="120">
        <v>5.66974541700937</v>
      </c>
      <c r="L374" s="120">
        <v>5.6649338274557399</v>
      </c>
      <c r="M374" s="120">
        <v>5.7988152741987697</v>
      </c>
      <c r="N374" s="120">
        <v>5.9339000000000004</v>
      </c>
      <c r="O374" s="122">
        <v>6.0941999999999998</v>
      </c>
      <c r="P374" s="85"/>
      <c r="Q374" s="85"/>
      <c r="R374" s="85"/>
      <c r="S374" s="85"/>
      <c r="T374" s="85"/>
    </row>
    <row r="375" spans="1:20" ht="18.95" customHeight="1" x14ac:dyDescent="0.25">
      <c r="A375" s="85"/>
      <c r="B375" s="119">
        <v>36658</v>
      </c>
      <c r="C375" s="120">
        <v>4.6240897174631401</v>
      </c>
      <c r="D375" s="120">
        <v>5.0548419499618804</v>
      </c>
      <c r="E375" s="120">
        <v>5.2419994360210103</v>
      </c>
      <c r="F375" s="120">
        <v>5.3459272496838004</v>
      </c>
      <c r="G375" s="120">
        <v>5.4325638135572003</v>
      </c>
      <c r="H375" s="120">
        <v>5.5380528874004904</v>
      </c>
      <c r="I375" s="120">
        <v>5.5974893781382598</v>
      </c>
      <c r="J375" s="120">
        <v>5.6310653803821999</v>
      </c>
      <c r="K375" s="120">
        <v>5.64114541700937</v>
      </c>
      <c r="L375" s="120">
        <v>5.63633382745574</v>
      </c>
      <c r="M375" s="120">
        <v>5.7634652741987704</v>
      </c>
      <c r="N375" s="120">
        <v>5.8882000000000003</v>
      </c>
      <c r="O375" s="122">
        <v>6.0294999999999996</v>
      </c>
      <c r="P375" s="85"/>
      <c r="Q375" s="85"/>
      <c r="R375" s="85"/>
      <c r="S375" s="85"/>
      <c r="T375" s="85"/>
    </row>
    <row r="376" spans="1:20" ht="18.95" customHeight="1" x14ac:dyDescent="0.25">
      <c r="A376" s="85"/>
      <c r="B376" s="119">
        <v>36661</v>
      </c>
      <c r="C376" s="120">
        <v>4.5900897174631403</v>
      </c>
      <c r="D376" s="120">
        <v>4.9990919499618798</v>
      </c>
      <c r="E376" s="120">
        <v>5.19254943602101</v>
      </c>
      <c r="F376" s="120">
        <v>5.3034772496837999</v>
      </c>
      <c r="G376" s="120">
        <v>5.3924638135571996</v>
      </c>
      <c r="H376" s="120">
        <v>5.5060528874004904</v>
      </c>
      <c r="I376" s="120">
        <v>5.57793937813826</v>
      </c>
      <c r="J376" s="120">
        <v>5.6205653803822004</v>
      </c>
      <c r="K376" s="120">
        <v>5.63464541700937</v>
      </c>
      <c r="L376" s="120">
        <v>5.6257838274557299</v>
      </c>
      <c r="M376" s="120">
        <v>5.7482652741987703</v>
      </c>
      <c r="N376" s="120">
        <v>5.8691000000000004</v>
      </c>
      <c r="O376" s="122">
        <v>6.0029000000000003</v>
      </c>
      <c r="P376" s="85"/>
      <c r="Q376" s="85"/>
      <c r="R376" s="85"/>
      <c r="S376" s="85"/>
      <c r="T376" s="85"/>
    </row>
    <row r="377" spans="1:20" ht="18.95" customHeight="1" x14ac:dyDescent="0.25">
      <c r="A377" s="85"/>
      <c r="B377" s="119">
        <v>36662</v>
      </c>
      <c r="C377" s="120">
        <v>4.6160897174631401</v>
      </c>
      <c r="D377" s="120">
        <v>5.01614194996188</v>
      </c>
      <c r="E377" s="120">
        <v>5.2005494360210101</v>
      </c>
      <c r="F377" s="120">
        <v>5.3023772496837998</v>
      </c>
      <c r="G377" s="120">
        <v>5.3888138135572001</v>
      </c>
      <c r="H377" s="120">
        <v>5.4926028874004897</v>
      </c>
      <c r="I377" s="120">
        <v>5.5531393781382601</v>
      </c>
      <c r="J377" s="120">
        <v>5.5855153803822004</v>
      </c>
      <c r="K377" s="120">
        <v>5.5992954170093698</v>
      </c>
      <c r="L377" s="120">
        <v>5.5898838274557301</v>
      </c>
      <c r="M377" s="120">
        <v>5.7029152741987703</v>
      </c>
      <c r="N377" s="120">
        <v>5.8166000000000002</v>
      </c>
      <c r="O377" s="122">
        <v>5.9387999999999996</v>
      </c>
      <c r="P377" s="85"/>
      <c r="Q377" s="85"/>
      <c r="R377" s="85"/>
      <c r="S377" s="85"/>
      <c r="T377" s="85"/>
    </row>
    <row r="378" spans="1:20" ht="18.95" customHeight="1" x14ac:dyDescent="0.25">
      <c r="A378" s="85"/>
      <c r="B378" s="119">
        <v>36663</v>
      </c>
      <c r="C378" s="120">
        <v>4.7480897174631398</v>
      </c>
      <c r="D378" s="120">
        <v>5.1622919499618796</v>
      </c>
      <c r="E378" s="120">
        <v>5.3326494360210104</v>
      </c>
      <c r="F378" s="120">
        <v>5.4551272496837999</v>
      </c>
      <c r="G378" s="120">
        <v>5.4881138135571996</v>
      </c>
      <c r="H378" s="120">
        <v>5.5944028874004896</v>
      </c>
      <c r="I378" s="120">
        <v>5.6507893781382599</v>
      </c>
      <c r="J378" s="120">
        <v>5.6722153803822</v>
      </c>
      <c r="K378" s="120">
        <v>5.6843954170093696</v>
      </c>
      <c r="L378" s="120">
        <v>5.6667838274557401</v>
      </c>
      <c r="M378" s="120">
        <v>5.77316527419877</v>
      </c>
      <c r="N378" s="120">
        <v>5.8769999999999998</v>
      </c>
      <c r="O378" s="122">
        <v>5.9843999999999999</v>
      </c>
      <c r="P378" s="85"/>
      <c r="Q378" s="85"/>
      <c r="R378" s="85"/>
      <c r="S378" s="85"/>
      <c r="T378" s="85"/>
    </row>
    <row r="379" spans="1:20" ht="18.95" customHeight="1" x14ac:dyDescent="0.25">
      <c r="A379" s="85"/>
      <c r="B379" s="119">
        <v>36664</v>
      </c>
      <c r="C379" s="120">
        <v>4.7490897174631401</v>
      </c>
      <c r="D379" s="120">
        <v>5.1789919499618797</v>
      </c>
      <c r="E379" s="120">
        <v>5.3486494360210104</v>
      </c>
      <c r="F379" s="120">
        <v>5.4741772496837999</v>
      </c>
      <c r="G379" s="120">
        <v>5.5034638135572003</v>
      </c>
      <c r="H379" s="120">
        <v>5.6059528874004902</v>
      </c>
      <c r="I379" s="120">
        <v>5.6649893781382596</v>
      </c>
      <c r="J379" s="120">
        <v>5.6913653803821997</v>
      </c>
      <c r="K379" s="120">
        <v>5.7035954170093701</v>
      </c>
      <c r="L379" s="120">
        <v>5.6827338274557402</v>
      </c>
      <c r="M379" s="120">
        <v>5.7869652741987698</v>
      </c>
      <c r="N379" s="120">
        <v>5.8888999999999996</v>
      </c>
      <c r="O379" s="122">
        <v>5.9951999999999996</v>
      </c>
      <c r="P379" s="85"/>
      <c r="Q379" s="85"/>
      <c r="R379" s="85"/>
      <c r="S379" s="85"/>
      <c r="T379" s="85"/>
    </row>
    <row r="380" spans="1:20" ht="18.95" customHeight="1" x14ac:dyDescent="0.25">
      <c r="A380" s="85"/>
      <c r="B380" s="119">
        <v>36665</v>
      </c>
      <c r="C380" s="120">
        <v>4.7960897174631398</v>
      </c>
      <c r="D380" s="120">
        <v>5.2283919499618801</v>
      </c>
      <c r="E380" s="120">
        <v>5.3812494360210099</v>
      </c>
      <c r="F380" s="120">
        <v>5.4713272496838004</v>
      </c>
      <c r="G380" s="120">
        <v>5.5185138135571998</v>
      </c>
      <c r="H380" s="120">
        <v>5.6248028874004898</v>
      </c>
      <c r="I380" s="120">
        <v>5.6900393781382599</v>
      </c>
      <c r="J380" s="120">
        <v>5.7187153803822</v>
      </c>
      <c r="K380" s="120">
        <v>5.7300954170093696</v>
      </c>
      <c r="L380" s="120">
        <v>5.70693382745573</v>
      </c>
      <c r="M380" s="120">
        <v>5.8022152741987698</v>
      </c>
      <c r="N380" s="120">
        <v>5.9001000000000001</v>
      </c>
      <c r="O380" s="122">
        <v>5.9999000000000002</v>
      </c>
      <c r="P380" s="85"/>
      <c r="Q380" s="85"/>
      <c r="R380" s="85"/>
      <c r="S380" s="85"/>
      <c r="T380" s="85"/>
    </row>
    <row r="381" spans="1:20" ht="18.95" customHeight="1" x14ac:dyDescent="0.25">
      <c r="A381" s="85"/>
      <c r="B381" s="119">
        <v>36668</v>
      </c>
      <c r="C381" s="120">
        <v>4.7480897174631398</v>
      </c>
      <c r="D381" s="120">
        <v>5.1543419499618803</v>
      </c>
      <c r="E381" s="120">
        <v>5.3161994360210096</v>
      </c>
      <c r="F381" s="120">
        <v>5.4023272496838004</v>
      </c>
      <c r="G381" s="120">
        <v>5.4501138135572003</v>
      </c>
      <c r="H381" s="120">
        <v>5.5453528874004903</v>
      </c>
      <c r="I381" s="120">
        <v>5.60498937813826</v>
      </c>
      <c r="J381" s="120">
        <v>5.6263653803822002</v>
      </c>
      <c r="K381" s="120">
        <v>5.6348954170093704</v>
      </c>
      <c r="L381" s="120">
        <v>5.6125338274557297</v>
      </c>
      <c r="M381" s="120">
        <v>5.7208152741987801</v>
      </c>
      <c r="N381" s="120">
        <v>5.8513999999999999</v>
      </c>
      <c r="O381" s="122">
        <v>5.9649999999999999</v>
      </c>
      <c r="P381" s="85"/>
      <c r="Q381" s="85"/>
      <c r="R381" s="85"/>
      <c r="S381" s="85"/>
      <c r="T381" s="85"/>
    </row>
    <row r="382" spans="1:20" ht="18.95" customHeight="1" x14ac:dyDescent="0.25">
      <c r="A382" s="85"/>
      <c r="B382" s="119">
        <v>36669</v>
      </c>
      <c r="C382" s="120">
        <v>4.7310897174631403</v>
      </c>
      <c r="D382" s="120">
        <v>5.1324919499618797</v>
      </c>
      <c r="E382" s="120">
        <v>5.3028994360210104</v>
      </c>
      <c r="F382" s="120">
        <v>5.3883272496838002</v>
      </c>
      <c r="G382" s="120">
        <v>5.4338638135571999</v>
      </c>
      <c r="H382" s="120">
        <v>5.5314528874004898</v>
      </c>
      <c r="I382" s="120">
        <v>5.5993893781382598</v>
      </c>
      <c r="J382" s="120">
        <v>5.6174653803821997</v>
      </c>
      <c r="K382" s="120">
        <v>5.62019541700937</v>
      </c>
      <c r="L382" s="120">
        <v>5.5996838274557303</v>
      </c>
      <c r="M382" s="120">
        <v>5.7214152741987698</v>
      </c>
      <c r="N382" s="120">
        <v>5.8585000000000003</v>
      </c>
      <c r="O382" s="122">
        <v>5.9646999999999997</v>
      </c>
      <c r="P382" s="85"/>
      <c r="Q382" s="85"/>
      <c r="R382" s="85"/>
      <c r="S382" s="85"/>
      <c r="T382" s="85"/>
    </row>
    <row r="383" spans="1:20" ht="18.95" customHeight="1" x14ac:dyDescent="0.25">
      <c r="A383" s="85"/>
      <c r="B383" s="119">
        <v>36670</v>
      </c>
      <c r="C383" s="120">
        <v>4.69008971746314</v>
      </c>
      <c r="D383" s="120">
        <v>5.06644194996188</v>
      </c>
      <c r="E383" s="120">
        <v>5.2324994360210102</v>
      </c>
      <c r="F383" s="120">
        <v>5.3201272496838001</v>
      </c>
      <c r="G383" s="120">
        <v>5.3653638135571997</v>
      </c>
      <c r="H383" s="120">
        <v>5.4756028874004903</v>
      </c>
      <c r="I383" s="120">
        <v>5.54783937813826</v>
      </c>
      <c r="J383" s="120">
        <v>5.5689153803822</v>
      </c>
      <c r="K383" s="120">
        <v>5.57444541700937</v>
      </c>
      <c r="L383" s="120">
        <v>5.5593838274557399</v>
      </c>
      <c r="M383" s="120">
        <v>5.6905652741987698</v>
      </c>
      <c r="N383" s="120">
        <v>5.8368000000000002</v>
      </c>
      <c r="O383" s="122">
        <v>5.9522000000000004</v>
      </c>
      <c r="P383" s="85"/>
      <c r="Q383" s="85"/>
      <c r="R383" s="85"/>
      <c r="S383" s="85"/>
      <c r="T383" s="85"/>
    </row>
    <row r="384" spans="1:20" ht="18.95" customHeight="1" x14ac:dyDescent="0.25">
      <c r="A384" s="85"/>
      <c r="B384" s="119">
        <v>36671</v>
      </c>
      <c r="C384" s="120">
        <v>4.6710897174631398</v>
      </c>
      <c r="D384" s="120">
        <v>5.0326919499618796</v>
      </c>
      <c r="E384" s="120">
        <v>5.1863494360210103</v>
      </c>
      <c r="F384" s="120">
        <v>5.2627772496837997</v>
      </c>
      <c r="G384" s="120">
        <v>5.3062638135571998</v>
      </c>
      <c r="H384" s="120">
        <v>5.4177528874004901</v>
      </c>
      <c r="I384" s="120">
        <v>5.48838937813826</v>
      </c>
      <c r="J384" s="120">
        <v>5.5123153803821996</v>
      </c>
      <c r="K384" s="120">
        <v>5.5200454170093698</v>
      </c>
      <c r="L384" s="120">
        <v>5.50303382745573</v>
      </c>
      <c r="M384" s="120">
        <v>5.6289152741987696</v>
      </c>
      <c r="N384" s="120">
        <v>5.7728999999999999</v>
      </c>
      <c r="O384" s="122">
        <v>5.8874000000000004</v>
      </c>
      <c r="P384" s="85"/>
      <c r="Q384" s="85"/>
      <c r="R384" s="85"/>
      <c r="S384" s="85"/>
      <c r="T384" s="85"/>
    </row>
    <row r="385" spans="1:20" ht="18.95" customHeight="1" x14ac:dyDescent="0.25">
      <c r="A385" s="85"/>
      <c r="B385" s="119">
        <v>36672</v>
      </c>
      <c r="C385" s="120">
        <v>4.64508971746314</v>
      </c>
      <c r="D385" s="120">
        <v>4.9738919499618799</v>
      </c>
      <c r="E385" s="120">
        <v>5.11369943602101</v>
      </c>
      <c r="F385" s="120">
        <v>5.1730772496838</v>
      </c>
      <c r="G385" s="120">
        <v>5.2126638135572003</v>
      </c>
      <c r="H385" s="120">
        <v>5.3350028874004902</v>
      </c>
      <c r="I385" s="120">
        <v>5.4099393781382599</v>
      </c>
      <c r="J385" s="120">
        <v>5.4430153803822003</v>
      </c>
      <c r="K385" s="120">
        <v>5.4563954170093698</v>
      </c>
      <c r="L385" s="120">
        <v>5.44273382745574</v>
      </c>
      <c r="M385" s="120">
        <v>5.5781152741987698</v>
      </c>
      <c r="N385" s="120">
        <v>5.7294</v>
      </c>
      <c r="O385" s="122">
        <v>5.8525999999999998</v>
      </c>
      <c r="P385" s="85"/>
      <c r="Q385" s="85"/>
      <c r="R385" s="85"/>
      <c r="S385" s="85"/>
      <c r="T385" s="85"/>
    </row>
    <row r="386" spans="1:20" ht="18.95" customHeight="1" x14ac:dyDescent="0.25">
      <c r="A386" s="85"/>
      <c r="B386" s="119">
        <v>36675</v>
      </c>
      <c r="C386" s="120">
        <v>4.6730897174631396</v>
      </c>
      <c r="D386" s="120">
        <v>5.0217419499618803</v>
      </c>
      <c r="E386" s="120">
        <v>5.1570494360210102</v>
      </c>
      <c r="F386" s="120">
        <v>5.2253272496837999</v>
      </c>
      <c r="G386" s="120">
        <v>5.2615138135572002</v>
      </c>
      <c r="H386" s="120">
        <v>5.3840028874004897</v>
      </c>
      <c r="I386" s="120">
        <v>5.4496393781382597</v>
      </c>
      <c r="J386" s="120">
        <v>5.4848653803821996</v>
      </c>
      <c r="K386" s="120">
        <v>5.4997954170093699</v>
      </c>
      <c r="L386" s="120">
        <v>5.4864338274557296</v>
      </c>
      <c r="M386" s="120">
        <v>5.6206152741987703</v>
      </c>
      <c r="N386" s="120">
        <v>5.7747000000000002</v>
      </c>
      <c r="O386" s="122">
        <v>5.9024999999999999</v>
      </c>
      <c r="P386" s="85"/>
      <c r="Q386" s="85"/>
      <c r="R386" s="85"/>
      <c r="S386" s="85"/>
      <c r="T386" s="85"/>
    </row>
    <row r="387" spans="1:20" ht="18.95" customHeight="1" x14ac:dyDescent="0.25">
      <c r="A387" s="85"/>
      <c r="B387" s="119">
        <v>36676</v>
      </c>
      <c r="C387" s="120">
        <v>4.7420897174631396</v>
      </c>
      <c r="D387" s="120">
        <v>5.0833919499618796</v>
      </c>
      <c r="E387" s="120">
        <v>5.2038994360210102</v>
      </c>
      <c r="F387" s="120">
        <v>5.2538772496838</v>
      </c>
      <c r="G387" s="120">
        <v>5.2831638135572003</v>
      </c>
      <c r="H387" s="120">
        <v>5.3952028874004903</v>
      </c>
      <c r="I387" s="120">
        <v>5.4547893781382601</v>
      </c>
      <c r="J387" s="120">
        <v>5.4866653803821999</v>
      </c>
      <c r="K387" s="120">
        <v>5.4981954170093701</v>
      </c>
      <c r="L387" s="120">
        <v>5.4798338274557299</v>
      </c>
      <c r="M387" s="120">
        <v>5.6093652741987698</v>
      </c>
      <c r="N387" s="120">
        <v>5.7523999999999997</v>
      </c>
      <c r="O387" s="122">
        <v>5.8708999999999998</v>
      </c>
      <c r="P387" s="85"/>
      <c r="Q387" s="85"/>
      <c r="R387" s="85"/>
      <c r="S387" s="85"/>
      <c r="T387" s="85"/>
    </row>
    <row r="388" spans="1:20" ht="18.95" customHeight="1" x14ac:dyDescent="0.25">
      <c r="A388" s="85"/>
      <c r="B388" s="119">
        <v>36677</v>
      </c>
      <c r="C388" s="120">
        <v>4.7600897174631402</v>
      </c>
      <c r="D388" s="120">
        <v>5.1048919499618801</v>
      </c>
      <c r="E388" s="120">
        <v>5.2109994360210097</v>
      </c>
      <c r="F388" s="120">
        <v>5.2485272496838</v>
      </c>
      <c r="G388" s="120">
        <v>5.2667138135571996</v>
      </c>
      <c r="H388" s="120">
        <v>5.3749028874004896</v>
      </c>
      <c r="I388" s="120">
        <v>5.4219893781382602</v>
      </c>
      <c r="J388" s="120">
        <v>5.4497653803821997</v>
      </c>
      <c r="K388" s="120">
        <v>5.4591954170093704</v>
      </c>
      <c r="L388" s="120">
        <v>5.43853382745574</v>
      </c>
      <c r="M388" s="120">
        <v>5.5626652741987703</v>
      </c>
      <c r="N388" s="120">
        <v>5.6989999999999998</v>
      </c>
      <c r="O388" s="122">
        <v>5.8051000000000004</v>
      </c>
      <c r="P388" s="85"/>
      <c r="Q388" s="85"/>
      <c r="R388" s="85"/>
      <c r="S388" s="85"/>
      <c r="T388" s="85"/>
    </row>
    <row r="389" spans="1:20" ht="18.95" customHeight="1" x14ac:dyDescent="0.25">
      <c r="A389" s="85"/>
      <c r="B389" s="119">
        <v>36678</v>
      </c>
      <c r="C389" s="120">
        <v>4.7260897174631404</v>
      </c>
      <c r="D389" s="120">
        <v>5.0692419499618797</v>
      </c>
      <c r="E389" s="120">
        <v>5.1708994360210099</v>
      </c>
      <c r="F389" s="120">
        <v>5.2116272496837999</v>
      </c>
      <c r="G389" s="120">
        <v>5.2255638135571996</v>
      </c>
      <c r="H389" s="120">
        <v>5.3154528874004896</v>
      </c>
      <c r="I389" s="120">
        <v>5.3482393781382598</v>
      </c>
      <c r="J389" s="120">
        <v>5.3771653803822002</v>
      </c>
      <c r="K389" s="120">
        <v>5.3861454170093701</v>
      </c>
      <c r="L389" s="120">
        <v>5.3651338274557396</v>
      </c>
      <c r="M389" s="120">
        <v>5.4872652741987702</v>
      </c>
      <c r="N389" s="120">
        <v>5.6208999999999998</v>
      </c>
      <c r="O389" s="122">
        <v>5.7275999999999998</v>
      </c>
      <c r="P389" s="85"/>
      <c r="Q389" s="85"/>
      <c r="R389" s="85"/>
      <c r="S389" s="85"/>
      <c r="T389" s="85"/>
    </row>
    <row r="390" spans="1:20" ht="18.95" customHeight="1" x14ac:dyDescent="0.25">
      <c r="A390" s="85"/>
      <c r="B390" s="119">
        <v>36679</v>
      </c>
      <c r="C390" s="120">
        <v>4.6440897174631397</v>
      </c>
      <c r="D390" s="120">
        <v>4.9500419499618804</v>
      </c>
      <c r="E390" s="120">
        <v>5.0560994360210101</v>
      </c>
      <c r="F390" s="120">
        <v>5.1027272496837996</v>
      </c>
      <c r="G390" s="120">
        <v>5.1139638135572003</v>
      </c>
      <c r="H390" s="120">
        <v>5.2457528874004904</v>
      </c>
      <c r="I390" s="120">
        <v>5.3040893781382596</v>
      </c>
      <c r="J390" s="120">
        <v>5.3466153803822003</v>
      </c>
      <c r="K390" s="120">
        <v>5.35684541700937</v>
      </c>
      <c r="L390" s="120">
        <v>5.3405338274557304</v>
      </c>
      <c r="M390" s="120">
        <v>5.4898652741987704</v>
      </c>
      <c r="N390" s="120">
        <v>5.6553000000000004</v>
      </c>
      <c r="O390" s="122">
        <v>5.7934000000000001</v>
      </c>
      <c r="P390" s="85"/>
      <c r="Q390" s="85"/>
      <c r="R390" s="85"/>
      <c r="S390" s="85"/>
      <c r="T390" s="85"/>
    </row>
    <row r="391" spans="1:20" ht="18.95" customHeight="1" x14ac:dyDescent="0.25">
      <c r="A391" s="85"/>
      <c r="B391" s="119">
        <v>36682</v>
      </c>
      <c r="C391" s="120">
        <v>4.6360897174631397</v>
      </c>
      <c r="D391" s="120">
        <v>4.9283919499618802</v>
      </c>
      <c r="E391" s="120">
        <v>5.0357494360210104</v>
      </c>
      <c r="F391" s="120">
        <v>5.0793272496838</v>
      </c>
      <c r="G391" s="120">
        <v>5.0921138135571997</v>
      </c>
      <c r="H391" s="120">
        <v>5.2343528874004903</v>
      </c>
      <c r="I391" s="120">
        <v>5.2956893781382597</v>
      </c>
      <c r="J391" s="120">
        <v>5.3436153803822002</v>
      </c>
      <c r="K391" s="120">
        <v>5.3585954170093704</v>
      </c>
      <c r="L391" s="120">
        <v>5.3445338274557299</v>
      </c>
      <c r="M391" s="120">
        <v>5.50641527419877</v>
      </c>
      <c r="N391" s="120">
        <v>5.6872999999999996</v>
      </c>
      <c r="O391" s="122">
        <v>5.8415999999999997</v>
      </c>
      <c r="P391" s="85"/>
      <c r="Q391" s="85"/>
      <c r="R391" s="85"/>
      <c r="S391" s="85"/>
      <c r="T391" s="85"/>
    </row>
    <row r="392" spans="1:20" ht="18.95" customHeight="1" x14ac:dyDescent="0.25">
      <c r="A392" s="85"/>
      <c r="B392" s="119">
        <v>36683</v>
      </c>
      <c r="C392" s="120">
        <v>4.6100897174631399</v>
      </c>
      <c r="D392" s="120">
        <v>4.9264919499618802</v>
      </c>
      <c r="E392" s="120">
        <v>5.0451994360210097</v>
      </c>
      <c r="F392" s="120">
        <v>5.0991772496837999</v>
      </c>
      <c r="G392" s="120">
        <v>5.1200138135572004</v>
      </c>
      <c r="H392" s="120">
        <v>5.2632528874004896</v>
      </c>
      <c r="I392" s="120">
        <v>5.3320393781382602</v>
      </c>
      <c r="J392" s="120">
        <v>5.3836653803822001</v>
      </c>
      <c r="K392" s="120">
        <v>5.4011454170093698</v>
      </c>
      <c r="L392" s="120">
        <v>5.38708382745574</v>
      </c>
      <c r="M392" s="120">
        <v>5.5512152741987704</v>
      </c>
      <c r="N392" s="120">
        <v>5.7304000000000004</v>
      </c>
      <c r="O392" s="122">
        <v>5.8723999999999998</v>
      </c>
      <c r="P392" s="85"/>
      <c r="Q392" s="85"/>
      <c r="R392" s="85"/>
      <c r="S392" s="85"/>
      <c r="T392" s="85"/>
    </row>
    <row r="393" spans="1:20" ht="18.95" customHeight="1" x14ac:dyDescent="0.25">
      <c r="A393" s="85"/>
      <c r="B393" s="119">
        <v>36684</v>
      </c>
      <c r="C393" s="120">
        <v>4.6080897174631401</v>
      </c>
      <c r="D393" s="120">
        <v>4.9074919499618801</v>
      </c>
      <c r="E393" s="120">
        <v>5.0238994360210096</v>
      </c>
      <c r="F393" s="120">
        <v>5.0838772496838001</v>
      </c>
      <c r="G393" s="120">
        <v>5.1090138135572003</v>
      </c>
      <c r="H393" s="120">
        <v>5.2456528874004897</v>
      </c>
      <c r="I393" s="120">
        <v>5.3198393781382602</v>
      </c>
      <c r="J393" s="120">
        <v>5.3752153803822003</v>
      </c>
      <c r="K393" s="120">
        <v>5.3952454170093702</v>
      </c>
      <c r="L393" s="120">
        <v>5.3816338274557296</v>
      </c>
      <c r="M393" s="120">
        <v>5.5586652741987699</v>
      </c>
      <c r="N393" s="120">
        <v>5.7470999999999997</v>
      </c>
      <c r="O393" s="122">
        <v>5.8962000000000003</v>
      </c>
      <c r="P393" s="85"/>
      <c r="Q393" s="85"/>
      <c r="R393" s="85"/>
      <c r="S393" s="85"/>
      <c r="T393" s="85"/>
    </row>
    <row r="394" spans="1:20" ht="18.95" customHeight="1" x14ac:dyDescent="0.25">
      <c r="A394" s="85"/>
      <c r="B394" s="119">
        <v>36685</v>
      </c>
      <c r="C394" s="120">
        <v>4.8040897174631398</v>
      </c>
      <c r="D394" s="120">
        <v>5.1223919499618802</v>
      </c>
      <c r="E394" s="120">
        <v>5.2187994360210102</v>
      </c>
      <c r="F394" s="120">
        <v>5.2566772496837997</v>
      </c>
      <c r="G394" s="120">
        <v>5.2651138135571998</v>
      </c>
      <c r="H394" s="120">
        <v>5.3750028874004903</v>
      </c>
      <c r="I394" s="120">
        <v>5.41978937813826</v>
      </c>
      <c r="J394" s="120">
        <v>5.4496653803821999</v>
      </c>
      <c r="K394" s="120">
        <v>5.4645954170093702</v>
      </c>
      <c r="L394" s="120">
        <v>5.4460838274557402</v>
      </c>
      <c r="M394" s="120">
        <v>5.5956152741987699</v>
      </c>
      <c r="N394" s="120">
        <v>5.7454999999999998</v>
      </c>
      <c r="O394" s="122">
        <v>5.8479999999999999</v>
      </c>
      <c r="P394" s="85"/>
      <c r="Q394" s="85"/>
      <c r="R394" s="85"/>
      <c r="S394" s="85"/>
      <c r="T394" s="85"/>
    </row>
    <row r="395" spans="1:20" ht="18.95" customHeight="1" x14ac:dyDescent="0.25">
      <c r="A395" s="85"/>
      <c r="B395" s="119">
        <v>36686</v>
      </c>
      <c r="C395" s="120">
        <v>4.7910897174631399</v>
      </c>
      <c r="D395" s="120">
        <v>5.0963419499618796</v>
      </c>
      <c r="E395" s="120">
        <v>5.1905994360210101</v>
      </c>
      <c r="F395" s="120">
        <v>5.2230272496837999</v>
      </c>
      <c r="G395" s="120">
        <v>5.2336638135572002</v>
      </c>
      <c r="H395" s="120">
        <v>5.3351528874004899</v>
      </c>
      <c r="I395" s="120">
        <v>5.3763893781382599</v>
      </c>
      <c r="J395" s="120">
        <v>5.4059653803821996</v>
      </c>
      <c r="K395" s="120">
        <v>5.4205954170093698</v>
      </c>
      <c r="L395" s="120">
        <v>5.4018338274557403</v>
      </c>
      <c r="M395" s="120">
        <v>5.5398652741987702</v>
      </c>
      <c r="N395" s="120">
        <v>5.6798000000000002</v>
      </c>
      <c r="O395" s="122">
        <v>5.7526999999999999</v>
      </c>
      <c r="P395" s="85"/>
      <c r="Q395" s="85"/>
      <c r="R395" s="85"/>
      <c r="S395" s="85"/>
      <c r="T395" s="85"/>
    </row>
    <row r="396" spans="1:20" ht="18.95" customHeight="1" x14ac:dyDescent="0.25">
      <c r="A396" s="85"/>
      <c r="B396" s="119">
        <v>36689</v>
      </c>
      <c r="C396" s="120">
        <v>4.7830897174631399</v>
      </c>
      <c r="D396" s="120">
        <v>5.0975919499618803</v>
      </c>
      <c r="E396" s="120">
        <v>5.1899994360210098</v>
      </c>
      <c r="F396" s="120">
        <v>5.2249272496838</v>
      </c>
      <c r="G396" s="120">
        <v>5.2353638135571998</v>
      </c>
      <c r="H396" s="120">
        <v>5.3388528874004901</v>
      </c>
      <c r="I396" s="120">
        <v>5.3800893781382602</v>
      </c>
      <c r="J396" s="120">
        <v>5.4073653803821999</v>
      </c>
      <c r="K396" s="120">
        <v>5.4214454170093704</v>
      </c>
      <c r="L396" s="120">
        <v>5.4031338274557301</v>
      </c>
      <c r="M396" s="120">
        <v>5.5439152741987696</v>
      </c>
      <c r="N396" s="120">
        <v>5.6875</v>
      </c>
      <c r="O396" s="122">
        <v>5.7667999999999999</v>
      </c>
      <c r="P396" s="85"/>
      <c r="Q396" s="85"/>
      <c r="R396" s="85"/>
      <c r="S396" s="85"/>
      <c r="T396" s="85"/>
    </row>
    <row r="397" spans="1:20" ht="18.95" customHeight="1" x14ac:dyDescent="0.25">
      <c r="A397" s="85"/>
      <c r="B397" s="119">
        <v>36690</v>
      </c>
      <c r="C397" s="120">
        <v>4.7450897174631397</v>
      </c>
      <c r="D397" s="120">
        <v>5.02834194996188</v>
      </c>
      <c r="E397" s="120">
        <v>5.1179994360210097</v>
      </c>
      <c r="F397" s="120">
        <v>5.1550272496838003</v>
      </c>
      <c r="G397" s="120">
        <v>5.1760638135572004</v>
      </c>
      <c r="H397" s="120">
        <v>5.27640288740049</v>
      </c>
      <c r="I397" s="120">
        <v>5.3284893781382596</v>
      </c>
      <c r="J397" s="120">
        <v>5.3603153803822003</v>
      </c>
      <c r="K397" s="120">
        <v>5.3802954170093704</v>
      </c>
      <c r="L397" s="120">
        <v>5.3653338274557401</v>
      </c>
      <c r="M397" s="120">
        <v>5.5383152741987702</v>
      </c>
      <c r="N397" s="120">
        <v>5.7146999999999997</v>
      </c>
      <c r="O397" s="122">
        <v>5.8239000000000001</v>
      </c>
      <c r="P397" s="85"/>
      <c r="Q397" s="85"/>
      <c r="R397" s="85"/>
      <c r="S397" s="85"/>
      <c r="T397" s="85"/>
    </row>
    <row r="398" spans="1:20" ht="18.95" customHeight="1" x14ac:dyDescent="0.25">
      <c r="A398" s="85"/>
      <c r="B398" s="119">
        <v>36691</v>
      </c>
      <c r="C398" s="120">
        <v>4.7310897174631403</v>
      </c>
      <c r="D398" s="120">
        <v>5.0175919499618802</v>
      </c>
      <c r="E398" s="120">
        <v>5.11594943602101</v>
      </c>
      <c r="F398" s="120">
        <v>5.1652772496838004</v>
      </c>
      <c r="G398" s="120">
        <v>5.2008638135572003</v>
      </c>
      <c r="H398" s="120">
        <v>5.3072028874004902</v>
      </c>
      <c r="I398" s="120">
        <v>5.36603937813826</v>
      </c>
      <c r="J398" s="120">
        <v>5.4041653803822003</v>
      </c>
      <c r="K398" s="120">
        <v>5.4285954170093698</v>
      </c>
      <c r="L398" s="120">
        <v>5.4160838274557301</v>
      </c>
      <c r="M398" s="120">
        <v>5.5871152741987702</v>
      </c>
      <c r="N398" s="120">
        <v>5.7710999999999997</v>
      </c>
      <c r="O398" s="122">
        <v>5.9082999999999997</v>
      </c>
      <c r="P398" s="85"/>
      <c r="Q398" s="85"/>
      <c r="R398" s="85"/>
      <c r="S398" s="85"/>
      <c r="T398" s="85"/>
    </row>
    <row r="399" spans="1:20" ht="18.95" customHeight="1" x14ac:dyDescent="0.25">
      <c r="A399" s="85"/>
      <c r="B399" s="119">
        <v>36692</v>
      </c>
      <c r="C399" s="120">
        <v>4.7330897174631401</v>
      </c>
      <c r="D399" s="120">
        <v>4.9554419499618803</v>
      </c>
      <c r="E399" s="120">
        <v>5.0682994360210101</v>
      </c>
      <c r="F399" s="120">
        <v>5.1298272496838004</v>
      </c>
      <c r="G399" s="120">
        <v>5.1689638135572</v>
      </c>
      <c r="H399" s="120">
        <v>5.2896028874004903</v>
      </c>
      <c r="I399" s="120">
        <v>5.3670393781382604</v>
      </c>
      <c r="J399" s="120">
        <v>5.4134153803822</v>
      </c>
      <c r="K399" s="120">
        <v>5.4380954170093698</v>
      </c>
      <c r="L399" s="120">
        <v>5.4257838274557297</v>
      </c>
      <c r="M399" s="120">
        <v>5.59176527419877</v>
      </c>
      <c r="N399" s="120">
        <v>5.7676999999999996</v>
      </c>
      <c r="O399" s="122">
        <v>5.8983999999999996</v>
      </c>
      <c r="P399" s="85"/>
      <c r="Q399" s="85"/>
      <c r="R399" s="85"/>
      <c r="S399" s="85"/>
      <c r="T399" s="85"/>
    </row>
    <row r="400" spans="1:20" ht="18.95" customHeight="1" x14ac:dyDescent="0.25">
      <c r="A400" s="85"/>
      <c r="B400" s="119">
        <v>36693</v>
      </c>
      <c r="C400" s="120">
        <v>4.7100897174631404</v>
      </c>
      <c r="D400" s="120">
        <v>4.9203419499618803</v>
      </c>
      <c r="E400" s="120">
        <v>5.0254994360210103</v>
      </c>
      <c r="F400" s="120">
        <v>5.0789772496837999</v>
      </c>
      <c r="G400" s="120">
        <v>5.1167638135572</v>
      </c>
      <c r="H400" s="120">
        <v>5.2339528874004904</v>
      </c>
      <c r="I400" s="120">
        <v>5.30393937813826</v>
      </c>
      <c r="J400" s="120">
        <v>5.3425153803822001</v>
      </c>
      <c r="K400" s="120">
        <v>5.3624954170093702</v>
      </c>
      <c r="L400" s="120">
        <v>5.3506338274557299</v>
      </c>
      <c r="M400" s="120">
        <v>5.5227152741987799</v>
      </c>
      <c r="N400" s="120">
        <v>5.7045000000000003</v>
      </c>
      <c r="O400" s="122">
        <v>5.8474000000000004</v>
      </c>
      <c r="P400" s="85"/>
      <c r="Q400" s="85"/>
      <c r="R400" s="85"/>
      <c r="S400" s="85"/>
      <c r="T400" s="85"/>
    </row>
    <row r="401" spans="1:20" ht="18.95" customHeight="1" x14ac:dyDescent="0.25">
      <c r="A401" s="85"/>
      <c r="B401" s="119">
        <v>36696</v>
      </c>
      <c r="C401" s="120">
        <v>4.7320897174631398</v>
      </c>
      <c r="D401" s="120">
        <v>4.9531919499618802</v>
      </c>
      <c r="E401" s="120">
        <v>5.0490494360210096</v>
      </c>
      <c r="F401" s="120">
        <v>5.0964272496838001</v>
      </c>
      <c r="G401" s="120">
        <v>5.1316638135571999</v>
      </c>
      <c r="H401" s="120">
        <v>5.2534528874004902</v>
      </c>
      <c r="I401" s="120">
        <v>5.3229393781382601</v>
      </c>
      <c r="J401" s="120">
        <v>5.3613653803821997</v>
      </c>
      <c r="K401" s="120">
        <v>5.3789954170093699</v>
      </c>
      <c r="L401" s="120">
        <v>5.3677838274557299</v>
      </c>
      <c r="M401" s="120">
        <v>5.5338152741987701</v>
      </c>
      <c r="N401" s="120">
        <v>5.7073999999999998</v>
      </c>
      <c r="O401" s="122">
        <v>5.8437999999999999</v>
      </c>
      <c r="P401" s="85"/>
      <c r="Q401" s="85"/>
      <c r="R401" s="85"/>
      <c r="S401" s="85"/>
      <c r="T401" s="85"/>
    </row>
    <row r="402" spans="1:20" ht="18.95" customHeight="1" x14ac:dyDescent="0.25">
      <c r="A402" s="85"/>
      <c r="B402" s="119">
        <v>36697</v>
      </c>
      <c r="C402" s="120">
        <v>4.76208971746314</v>
      </c>
      <c r="D402" s="120">
        <v>4.9953419499618796</v>
      </c>
      <c r="E402" s="120">
        <v>5.0849994360210102</v>
      </c>
      <c r="F402" s="120">
        <v>5.1256772496838003</v>
      </c>
      <c r="G402" s="120">
        <v>5.1554138135571996</v>
      </c>
      <c r="H402" s="120">
        <v>5.2717028874004903</v>
      </c>
      <c r="I402" s="120">
        <v>5.3306393781382599</v>
      </c>
      <c r="J402" s="120">
        <v>5.3635153803822</v>
      </c>
      <c r="K402" s="120">
        <v>5.3778954170093698</v>
      </c>
      <c r="L402" s="120">
        <v>5.3651838274557297</v>
      </c>
      <c r="M402" s="120">
        <v>5.5242652741987701</v>
      </c>
      <c r="N402" s="120">
        <v>5.6887999999999996</v>
      </c>
      <c r="O402" s="122">
        <v>5.8159999999999998</v>
      </c>
      <c r="P402" s="85"/>
      <c r="Q402" s="85"/>
      <c r="R402" s="85"/>
      <c r="S402" s="85"/>
      <c r="T402" s="85"/>
    </row>
    <row r="403" spans="1:20" ht="18.95" customHeight="1" x14ac:dyDescent="0.25">
      <c r="A403" s="85"/>
      <c r="B403" s="119">
        <v>36698</v>
      </c>
      <c r="C403" s="120">
        <v>4.8120897174631398</v>
      </c>
      <c r="D403" s="120">
        <v>5.0846419499618802</v>
      </c>
      <c r="E403" s="120">
        <v>5.1795494360210101</v>
      </c>
      <c r="F403" s="120">
        <v>5.2249272496838</v>
      </c>
      <c r="G403" s="120">
        <v>5.2513638135571998</v>
      </c>
      <c r="H403" s="120">
        <v>5.3678028874004902</v>
      </c>
      <c r="I403" s="120">
        <v>5.4189893781382601</v>
      </c>
      <c r="J403" s="120">
        <v>5.4489653803821998</v>
      </c>
      <c r="K403" s="120">
        <v>5.4626454170093703</v>
      </c>
      <c r="L403" s="120">
        <v>5.44918382745574</v>
      </c>
      <c r="M403" s="120">
        <v>5.5874652741987703</v>
      </c>
      <c r="N403" s="120">
        <v>5.7331000000000003</v>
      </c>
      <c r="O403" s="122">
        <v>5.8410000000000002</v>
      </c>
      <c r="P403" s="85"/>
      <c r="Q403" s="85"/>
      <c r="R403" s="85"/>
      <c r="S403" s="85"/>
      <c r="T403" s="85"/>
    </row>
    <row r="404" spans="1:20" ht="18.95" customHeight="1" x14ac:dyDescent="0.25">
      <c r="A404" s="85"/>
      <c r="B404" s="119">
        <v>36699</v>
      </c>
      <c r="C404" s="120">
        <v>4.8270897174631404</v>
      </c>
      <c r="D404" s="120">
        <v>5.10914194996188</v>
      </c>
      <c r="E404" s="120">
        <v>5.2052994360210096</v>
      </c>
      <c r="F404" s="120">
        <v>5.2542272496838001</v>
      </c>
      <c r="G404" s="120">
        <v>5.2828138135572003</v>
      </c>
      <c r="H404" s="120">
        <v>5.3989028874004896</v>
      </c>
      <c r="I404" s="120">
        <v>5.4475393781382602</v>
      </c>
      <c r="J404" s="120">
        <v>5.4810653803821996</v>
      </c>
      <c r="K404" s="120">
        <v>5.4924954170093701</v>
      </c>
      <c r="L404" s="120">
        <v>5.47748382745573</v>
      </c>
      <c r="M404" s="120">
        <v>5.6200152741987699</v>
      </c>
      <c r="N404" s="120">
        <v>5.7683999999999997</v>
      </c>
      <c r="O404" s="122">
        <v>5.8784000000000001</v>
      </c>
      <c r="P404" s="85"/>
      <c r="Q404" s="85"/>
      <c r="R404" s="85"/>
      <c r="S404" s="85"/>
      <c r="T404" s="85"/>
    </row>
    <row r="405" spans="1:20" ht="18.95" customHeight="1" x14ac:dyDescent="0.25">
      <c r="A405" s="85"/>
      <c r="B405" s="119">
        <v>36700</v>
      </c>
      <c r="C405" s="120">
        <v>4.8460897174631397</v>
      </c>
      <c r="D405" s="120">
        <v>5.1374419499618798</v>
      </c>
      <c r="E405" s="120">
        <v>5.2338494360210097</v>
      </c>
      <c r="F405" s="120">
        <v>5.2877772496838</v>
      </c>
      <c r="G405" s="120">
        <v>5.3168138135572001</v>
      </c>
      <c r="H405" s="120">
        <v>5.4358028874004898</v>
      </c>
      <c r="I405" s="120">
        <v>5.4869393781382598</v>
      </c>
      <c r="J405" s="120">
        <v>5.5104653803822004</v>
      </c>
      <c r="K405" s="120">
        <v>5.5206454170093702</v>
      </c>
      <c r="L405" s="120">
        <v>5.5076838274557298</v>
      </c>
      <c r="M405" s="120">
        <v>5.6537652741987703</v>
      </c>
      <c r="N405" s="120">
        <v>5.8055000000000003</v>
      </c>
      <c r="O405" s="122">
        <v>5.9223999999999997</v>
      </c>
      <c r="P405" s="85"/>
      <c r="Q405" s="85"/>
      <c r="R405" s="85"/>
      <c r="S405" s="85"/>
      <c r="T405" s="85"/>
    </row>
    <row r="406" spans="1:20" ht="18.95" customHeight="1" x14ac:dyDescent="0.25">
      <c r="A406" s="85"/>
      <c r="B406" s="119">
        <v>36703</v>
      </c>
      <c r="C406" s="120">
        <v>4.84708971746314</v>
      </c>
      <c r="D406" s="120">
        <v>5.1344419499618796</v>
      </c>
      <c r="E406" s="120">
        <v>5.2309494360210103</v>
      </c>
      <c r="F406" s="120">
        <v>5.2861272496838003</v>
      </c>
      <c r="G406" s="120">
        <v>5.3156638135572001</v>
      </c>
      <c r="H406" s="120">
        <v>5.43115288740049</v>
      </c>
      <c r="I406" s="120">
        <v>5.47428937813826</v>
      </c>
      <c r="J406" s="120">
        <v>5.4908653803821998</v>
      </c>
      <c r="K406" s="120">
        <v>5.5003454170093704</v>
      </c>
      <c r="L406" s="120">
        <v>5.4865838274557399</v>
      </c>
      <c r="M406" s="120">
        <v>5.6246152741987698</v>
      </c>
      <c r="N406" s="120">
        <v>5.7675999999999998</v>
      </c>
      <c r="O406" s="122">
        <v>5.8692000000000002</v>
      </c>
      <c r="P406" s="85"/>
      <c r="Q406" s="85"/>
      <c r="R406" s="85"/>
      <c r="S406" s="85"/>
      <c r="T406" s="85"/>
    </row>
    <row r="407" spans="1:20" ht="18.95" customHeight="1" x14ac:dyDescent="0.25">
      <c r="A407" s="85"/>
      <c r="B407" s="119">
        <v>36704</v>
      </c>
      <c r="C407" s="120">
        <v>4.8460897174631397</v>
      </c>
      <c r="D407" s="120">
        <v>5.1263919499618797</v>
      </c>
      <c r="E407" s="120">
        <v>5.2248494360210103</v>
      </c>
      <c r="F407" s="120">
        <v>5.2824272496838001</v>
      </c>
      <c r="G407" s="120">
        <v>5.3113138135571996</v>
      </c>
      <c r="H407" s="120">
        <v>5.42960288740049</v>
      </c>
      <c r="I407" s="120">
        <v>5.4754893781382599</v>
      </c>
      <c r="J407" s="120">
        <v>5.4943153803821998</v>
      </c>
      <c r="K407" s="120">
        <v>5.5033954170093704</v>
      </c>
      <c r="L407" s="120">
        <v>5.4917838274557296</v>
      </c>
      <c r="M407" s="120">
        <v>5.6269152741987698</v>
      </c>
      <c r="N407" s="120">
        <v>5.7683999999999997</v>
      </c>
      <c r="O407" s="122">
        <v>5.8636999999999997</v>
      </c>
      <c r="P407" s="85"/>
      <c r="Q407" s="85"/>
      <c r="R407" s="85"/>
      <c r="S407" s="85"/>
      <c r="T407" s="85"/>
    </row>
    <row r="408" spans="1:20" ht="18.95" customHeight="1" x14ac:dyDescent="0.25">
      <c r="A408" s="85"/>
      <c r="B408" s="119">
        <v>36705</v>
      </c>
      <c r="C408" s="120">
        <v>4.87108971746314</v>
      </c>
      <c r="D408" s="120">
        <v>5.14684194996188</v>
      </c>
      <c r="E408" s="120">
        <v>5.2377494360210104</v>
      </c>
      <c r="F408" s="120">
        <v>5.2871772496837997</v>
      </c>
      <c r="G408" s="120">
        <v>5.3145638135572</v>
      </c>
      <c r="H408" s="120">
        <v>5.4322028874004902</v>
      </c>
      <c r="I408" s="120">
        <v>5.48038937813826</v>
      </c>
      <c r="J408" s="120">
        <v>5.4967153803822004</v>
      </c>
      <c r="K408" s="120">
        <v>5.5065454170093702</v>
      </c>
      <c r="L408" s="120">
        <v>5.4959838274557304</v>
      </c>
      <c r="M408" s="120">
        <v>5.6255152741987802</v>
      </c>
      <c r="N408" s="120">
        <v>5.7607999999999997</v>
      </c>
      <c r="O408" s="122">
        <v>5.8464</v>
      </c>
      <c r="P408" s="85"/>
      <c r="Q408" s="85"/>
      <c r="R408" s="85"/>
      <c r="S408" s="85"/>
      <c r="T408" s="85"/>
    </row>
    <row r="409" spans="1:20" ht="18.95" customHeight="1" x14ac:dyDescent="0.25">
      <c r="A409" s="85"/>
      <c r="B409" s="119">
        <v>36706</v>
      </c>
      <c r="C409" s="120">
        <v>4.8490897174631398</v>
      </c>
      <c r="D409" s="120">
        <v>5.0400919499618801</v>
      </c>
      <c r="E409" s="120">
        <v>5.1221494360210098</v>
      </c>
      <c r="F409" s="120">
        <v>5.1651772496837998</v>
      </c>
      <c r="G409" s="120">
        <v>5.1963138135572002</v>
      </c>
      <c r="H409" s="120">
        <v>5.3077028874004899</v>
      </c>
      <c r="I409" s="120">
        <v>5.3643393781382596</v>
      </c>
      <c r="J409" s="120">
        <v>5.3873653803822004</v>
      </c>
      <c r="K409" s="120">
        <v>5.39229541700937</v>
      </c>
      <c r="L409" s="120">
        <v>5.3642338274557302</v>
      </c>
      <c r="M409" s="120">
        <v>5.4969652741987698</v>
      </c>
      <c r="N409" s="120">
        <v>5.6502999999999997</v>
      </c>
      <c r="O409" s="122">
        <v>5.7716000000000003</v>
      </c>
      <c r="P409" s="85"/>
      <c r="Q409" s="85"/>
      <c r="R409" s="85"/>
      <c r="S409" s="85"/>
      <c r="T409" s="85"/>
    </row>
    <row r="410" spans="1:20" ht="18.95" customHeight="1" x14ac:dyDescent="0.25">
      <c r="A410" s="85"/>
      <c r="B410" s="119">
        <v>36707</v>
      </c>
      <c r="C410" s="120">
        <v>4.8490897174631398</v>
      </c>
      <c r="D410" s="120">
        <v>5.0333919499618798</v>
      </c>
      <c r="E410" s="120">
        <v>5.1172994360210096</v>
      </c>
      <c r="F410" s="120">
        <v>5.1618272496837996</v>
      </c>
      <c r="G410" s="120">
        <v>5.1927138135571997</v>
      </c>
      <c r="H410" s="120">
        <v>5.3121528874004902</v>
      </c>
      <c r="I410" s="120">
        <v>5.3744893781382599</v>
      </c>
      <c r="J410" s="120">
        <v>5.3997653803821999</v>
      </c>
      <c r="K410" s="120">
        <v>5.4101454170093701</v>
      </c>
      <c r="L410" s="120">
        <v>5.3852338274557301</v>
      </c>
      <c r="M410" s="120">
        <v>5.5199152741987696</v>
      </c>
      <c r="N410" s="120">
        <v>5.6741999999999999</v>
      </c>
      <c r="O410" s="122">
        <v>5.7969999999999997</v>
      </c>
      <c r="P410" s="85"/>
      <c r="Q410" s="85"/>
      <c r="R410" s="85"/>
      <c r="S410" s="85"/>
      <c r="T410" s="85"/>
    </row>
    <row r="411" spans="1:20" ht="18.95" customHeight="1" x14ac:dyDescent="0.25">
      <c r="A411" s="85"/>
      <c r="B411" s="119">
        <v>36710</v>
      </c>
      <c r="C411" s="120">
        <v>4.8840897174631399</v>
      </c>
      <c r="D411" s="120">
        <v>5.07674194996188</v>
      </c>
      <c r="E411" s="120">
        <v>5.1650494360210102</v>
      </c>
      <c r="F411" s="120">
        <v>5.2127772496837999</v>
      </c>
      <c r="G411" s="120">
        <v>5.2506138135571998</v>
      </c>
      <c r="H411" s="120">
        <v>5.3694528874004899</v>
      </c>
      <c r="I411" s="120">
        <v>5.4333393781382604</v>
      </c>
      <c r="J411" s="120">
        <v>5.4599653803821999</v>
      </c>
      <c r="K411" s="120">
        <v>5.4664954170093703</v>
      </c>
      <c r="L411" s="120">
        <v>5.43853382745574</v>
      </c>
      <c r="M411" s="120">
        <v>5.5680152741987703</v>
      </c>
      <c r="N411" s="120">
        <v>5.7114000000000003</v>
      </c>
      <c r="O411" s="122">
        <v>5.8217999999999996</v>
      </c>
      <c r="P411" s="85"/>
      <c r="Q411" s="85"/>
      <c r="R411" s="85"/>
      <c r="S411" s="85"/>
      <c r="T411" s="85"/>
    </row>
    <row r="412" spans="1:20" ht="18.95" customHeight="1" x14ac:dyDescent="0.25">
      <c r="A412" s="85"/>
      <c r="B412" s="119">
        <v>36711</v>
      </c>
      <c r="C412" s="120">
        <v>4.8780897174631397</v>
      </c>
      <c r="D412" s="120">
        <v>5.0840919499618797</v>
      </c>
      <c r="E412" s="120">
        <v>5.1730994360210101</v>
      </c>
      <c r="F412" s="120">
        <v>5.2254272496837997</v>
      </c>
      <c r="G412" s="120">
        <v>5.2635138135571999</v>
      </c>
      <c r="H412" s="120">
        <v>5.3790528874004897</v>
      </c>
      <c r="I412" s="120">
        <v>5.4359893781382604</v>
      </c>
      <c r="J412" s="120">
        <v>5.4632153803822003</v>
      </c>
      <c r="K412" s="120">
        <v>5.4689954170093698</v>
      </c>
      <c r="L412" s="120">
        <v>5.43863382745573</v>
      </c>
      <c r="M412" s="120">
        <v>5.5634152741987704</v>
      </c>
      <c r="N412" s="120">
        <v>5.7004999999999999</v>
      </c>
      <c r="O412" s="122">
        <v>5.8074000000000003</v>
      </c>
      <c r="P412" s="85"/>
      <c r="Q412" s="85"/>
      <c r="R412" s="85"/>
      <c r="S412" s="85"/>
      <c r="T412" s="85"/>
    </row>
    <row r="413" spans="1:20" ht="18.95" customHeight="1" x14ac:dyDescent="0.25">
      <c r="A413" s="85"/>
      <c r="B413" s="119">
        <v>36712</v>
      </c>
      <c r="C413" s="120">
        <v>4.8360897174631399</v>
      </c>
      <c r="D413" s="120">
        <v>5.0300419499618796</v>
      </c>
      <c r="E413" s="120">
        <v>5.1217494360210098</v>
      </c>
      <c r="F413" s="120">
        <v>5.1776772496837999</v>
      </c>
      <c r="G413" s="120">
        <v>5.2184138135572002</v>
      </c>
      <c r="H413" s="120">
        <v>5.3317028874004899</v>
      </c>
      <c r="I413" s="120">
        <v>5.3909393781382597</v>
      </c>
      <c r="J413" s="120">
        <v>5.4190653803822002</v>
      </c>
      <c r="K413" s="120">
        <v>5.4264954170093702</v>
      </c>
      <c r="L413" s="120">
        <v>5.4008338274557399</v>
      </c>
      <c r="M413" s="120">
        <v>5.5404652741987697</v>
      </c>
      <c r="N413" s="120">
        <v>5.6970000000000001</v>
      </c>
      <c r="O413" s="122">
        <v>5.8335999999999997</v>
      </c>
      <c r="P413" s="85"/>
      <c r="Q413" s="85"/>
      <c r="R413" s="85"/>
      <c r="S413" s="85"/>
      <c r="T413" s="85"/>
    </row>
    <row r="414" spans="1:20" ht="18.95" customHeight="1" x14ac:dyDescent="0.25">
      <c r="A414" s="85"/>
      <c r="B414" s="119">
        <v>36713</v>
      </c>
      <c r="C414" s="120">
        <v>4.8730897174631398</v>
      </c>
      <c r="D414" s="120">
        <v>5.0906419499618796</v>
      </c>
      <c r="E414" s="120">
        <v>5.1882494360210103</v>
      </c>
      <c r="F414" s="120">
        <v>5.2508272496838</v>
      </c>
      <c r="G414" s="120">
        <v>5.2940638135571998</v>
      </c>
      <c r="H414" s="120">
        <v>5.4083528874004898</v>
      </c>
      <c r="I414" s="120">
        <v>5.4653393781382604</v>
      </c>
      <c r="J414" s="120">
        <v>5.4907153803822002</v>
      </c>
      <c r="K414" s="120">
        <v>5.4973454170093703</v>
      </c>
      <c r="L414" s="120">
        <v>5.4664838274557299</v>
      </c>
      <c r="M414" s="120">
        <v>5.5977152741987704</v>
      </c>
      <c r="N414" s="120">
        <v>5.7394999999999996</v>
      </c>
      <c r="O414" s="122">
        <v>5.8654999999999999</v>
      </c>
      <c r="P414" s="85"/>
      <c r="Q414" s="85"/>
      <c r="R414" s="85"/>
      <c r="S414" s="85"/>
      <c r="T414" s="85"/>
    </row>
    <row r="415" spans="1:20" ht="18.95" customHeight="1" x14ac:dyDescent="0.25">
      <c r="A415" s="85"/>
      <c r="B415" s="119">
        <v>36714</v>
      </c>
      <c r="C415" s="120">
        <v>4.85508971746314</v>
      </c>
      <c r="D415" s="120">
        <v>5.0613419499618804</v>
      </c>
      <c r="E415" s="120">
        <v>5.1577494360210103</v>
      </c>
      <c r="F415" s="120">
        <v>5.2125272496838004</v>
      </c>
      <c r="G415" s="120">
        <v>5.2520638135572</v>
      </c>
      <c r="H415" s="120">
        <v>5.3578028874004904</v>
      </c>
      <c r="I415" s="120">
        <v>5.4091893781382598</v>
      </c>
      <c r="J415" s="120">
        <v>5.4285653803822003</v>
      </c>
      <c r="K415" s="120">
        <v>5.43079541700937</v>
      </c>
      <c r="L415" s="120">
        <v>5.40538382745574</v>
      </c>
      <c r="M415" s="120">
        <v>5.5475152741987701</v>
      </c>
      <c r="N415" s="120">
        <v>5.7016</v>
      </c>
      <c r="O415" s="122">
        <v>5.8444000000000003</v>
      </c>
      <c r="P415" s="85"/>
      <c r="Q415" s="85"/>
      <c r="R415" s="85"/>
      <c r="S415" s="85"/>
      <c r="T415" s="85"/>
    </row>
    <row r="416" spans="1:20" ht="18.95" customHeight="1" x14ac:dyDescent="0.25">
      <c r="A416" s="85"/>
      <c r="B416" s="119">
        <v>36717</v>
      </c>
      <c r="C416" s="120">
        <v>4.87908971746314</v>
      </c>
      <c r="D416" s="120">
        <v>5.0865419499618802</v>
      </c>
      <c r="E416" s="120">
        <v>5.1848494360210102</v>
      </c>
      <c r="F416" s="120">
        <v>5.2393272496838001</v>
      </c>
      <c r="G416" s="120">
        <v>5.2778638135572002</v>
      </c>
      <c r="H416" s="120">
        <v>5.37700288740049</v>
      </c>
      <c r="I416" s="120">
        <v>5.43008937813826</v>
      </c>
      <c r="J416" s="120">
        <v>5.4499653803822001</v>
      </c>
      <c r="K416" s="120">
        <v>5.4522954170093696</v>
      </c>
      <c r="L416" s="120">
        <v>5.42908382745573</v>
      </c>
      <c r="M416" s="120">
        <v>5.5709152741987698</v>
      </c>
      <c r="N416" s="120">
        <v>5.7274000000000003</v>
      </c>
      <c r="O416" s="122">
        <v>5.8753000000000002</v>
      </c>
      <c r="P416" s="85"/>
      <c r="Q416" s="85"/>
      <c r="R416" s="85"/>
      <c r="S416" s="85"/>
      <c r="T416" s="85"/>
    </row>
    <row r="417" spans="1:20" ht="18.95" customHeight="1" x14ac:dyDescent="0.25">
      <c r="A417" s="85"/>
      <c r="B417" s="119">
        <v>36718</v>
      </c>
      <c r="C417" s="120">
        <v>4.8840897174631399</v>
      </c>
      <c r="D417" s="120">
        <v>5.0870919499618799</v>
      </c>
      <c r="E417" s="120">
        <v>5.1762494360210098</v>
      </c>
      <c r="F417" s="120">
        <v>5.2242272496837998</v>
      </c>
      <c r="G417" s="120">
        <v>5.2586138135571998</v>
      </c>
      <c r="H417" s="120">
        <v>5.3466028874004898</v>
      </c>
      <c r="I417" s="120">
        <v>5.3883893781382604</v>
      </c>
      <c r="J417" s="120">
        <v>5.4048153803821997</v>
      </c>
      <c r="K417" s="120">
        <v>5.4076954170093696</v>
      </c>
      <c r="L417" s="120">
        <v>5.3839338274557296</v>
      </c>
      <c r="M417" s="120">
        <v>5.5260652741987704</v>
      </c>
      <c r="N417" s="120">
        <v>5.6828000000000003</v>
      </c>
      <c r="O417" s="122">
        <v>5.8383000000000003</v>
      </c>
      <c r="P417" s="85"/>
      <c r="Q417" s="85"/>
      <c r="R417" s="85"/>
      <c r="S417" s="85"/>
      <c r="T417" s="85"/>
    </row>
    <row r="418" spans="1:20" ht="18.95" customHeight="1" x14ac:dyDescent="0.25">
      <c r="A418" s="85"/>
      <c r="B418" s="119">
        <v>36719</v>
      </c>
      <c r="C418" s="120">
        <v>4.9200897174631404</v>
      </c>
      <c r="D418" s="120">
        <v>5.1233919499618796</v>
      </c>
      <c r="E418" s="120">
        <v>5.2125494360210096</v>
      </c>
      <c r="F418" s="120">
        <v>5.2601772496838004</v>
      </c>
      <c r="G418" s="120">
        <v>5.2932138135572</v>
      </c>
      <c r="H418" s="120">
        <v>5.3830028874004903</v>
      </c>
      <c r="I418" s="120">
        <v>5.4244393781382598</v>
      </c>
      <c r="J418" s="120">
        <v>5.4430153803822003</v>
      </c>
      <c r="K418" s="120">
        <v>5.4476954170093697</v>
      </c>
      <c r="L418" s="120">
        <v>5.42378382745573</v>
      </c>
      <c r="M418" s="120">
        <v>5.55366527419877</v>
      </c>
      <c r="N418" s="120">
        <v>5.6973000000000003</v>
      </c>
      <c r="O418" s="122">
        <v>5.8417000000000003</v>
      </c>
      <c r="P418" s="85"/>
      <c r="Q418" s="85"/>
      <c r="R418" s="85"/>
      <c r="S418" s="85"/>
      <c r="T418" s="85"/>
    </row>
    <row r="419" spans="1:20" ht="18.95" customHeight="1" x14ac:dyDescent="0.25">
      <c r="A419" s="85"/>
      <c r="B419" s="119">
        <v>36720</v>
      </c>
      <c r="C419" s="120">
        <v>4.9410897174631403</v>
      </c>
      <c r="D419" s="120">
        <v>5.1439419499618797</v>
      </c>
      <c r="E419" s="120">
        <v>5.2194994360210103</v>
      </c>
      <c r="F419" s="120">
        <v>5.2514772496838003</v>
      </c>
      <c r="G419" s="120">
        <v>5.2796138135571997</v>
      </c>
      <c r="H419" s="120">
        <v>5.3667028874004901</v>
      </c>
      <c r="I419" s="120">
        <v>5.4054393781382597</v>
      </c>
      <c r="J419" s="120">
        <v>5.4233653803822</v>
      </c>
      <c r="K419" s="120">
        <v>5.4274454170093698</v>
      </c>
      <c r="L419" s="120">
        <v>5.40193382745574</v>
      </c>
      <c r="M419" s="120">
        <v>5.53421527419877</v>
      </c>
      <c r="N419" s="120">
        <v>5.6858000000000004</v>
      </c>
      <c r="O419" s="122">
        <v>5.8425000000000002</v>
      </c>
      <c r="P419" s="85"/>
      <c r="Q419" s="85"/>
      <c r="R419" s="85"/>
      <c r="S419" s="85"/>
      <c r="T419" s="85"/>
    </row>
    <row r="420" spans="1:20" ht="18.95" customHeight="1" x14ac:dyDescent="0.25">
      <c r="A420" s="85"/>
      <c r="B420" s="119">
        <v>36721</v>
      </c>
      <c r="C420" s="120">
        <v>4.9700897174631402</v>
      </c>
      <c r="D420" s="120">
        <v>5.1947419499618803</v>
      </c>
      <c r="E420" s="120">
        <v>5.2730494360210098</v>
      </c>
      <c r="F420" s="120">
        <v>5.3078272496838004</v>
      </c>
      <c r="G420" s="120">
        <v>5.3331638135572002</v>
      </c>
      <c r="H420" s="120">
        <v>5.4202528874004896</v>
      </c>
      <c r="I420" s="120">
        <v>5.4594893781382599</v>
      </c>
      <c r="J420" s="120">
        <v>5.4780653803822004</v>
      </c>
      <c r="K420" s="120">
        <v>5.4787454170093701</v>
      </c>
      <c r="L420" s="120">
        <v>5.4522838274557399</v>
      </c>
      <c r="M420" s="120">
        <v>5.5773152741987699</v>
      </c>
      <c r="N420" s="120">
        <v>5.7188999999999997</v>
      </c>
      <c r="O420" s="122">
        <v>5.8643000000000001</v>
      </c>
      <c r="P420" s="85"/>
      <c r="Q420" s="85"/>
      <c r="R420" s="85"/>
      <c r="S420" s="85"/>
      <c r="T420" s="85"/>
    </row>
    <row r="421" spans="1:20" ht="18.95" customHeight="1" x14ac:dyDescent="0.25">
      <c r="A421" s="85"/>
      <c r="B421" s="119">
        <v>36724</v>
      </c>
      <c r="C421" s="120">
        <v>4.9830897174631401</v>
      </c>
      <c r="D421" s="120">
        <v>5.2163419499618797</v>
      </c>
      <c r="E421" s="120">
        <v>5.2943994360210098</v>
      </c>
      <c r="F421" s="120">
        <v>5.3272772496838003</v>
      </c>
      <c r="G421" s="120">
        <v>5.3531138135571998</v>
      </c>
      <c r="H421" s="120">
        <v>5.4381028874004897</v>
      </c>
      <c r="I421" s="120">
        <v>5.48153937813826</v>
      </c>
      <c r="J421" s="120">
        <v>5.4980153803822001</v>
      </c>
      <c r="K421" s="120">
        <v>5.4974454170093701</v>
      </c>
      <c r="L421" s="120">
        <v>5.4699338274557299</v>
      </c>
      <c r="M421" s="120">
        <v>5.5873652741987696</v>
      </c>
      <c r="N421" s="120">
        <v>5.7203999999999997</v>
      </c>
      <c r="O421" s="122">
        <v>5.8566000000000003</v>
      </c>
      <c r="P421" s="85"/>
      <c r="Q421" s="85"/>
      <c r="R421" s="85"/>
      <c r="S421" s="85"/>
      <c r="T421" s="85"/>
    </row>
    <row r="422" spans="1:20" ht="18.95" customHeight="1" x14ac:dyDescent="0.25">
      <c r="A422" s="85"/>
      <c r="B422" s="119">
        <v>36725</v>
      </c>
      <c r="C422" s="120">
        <v>5.0000897174631396</v>
      </c>
      <c r="D422" s="120">
        <v>5.2283919499618801</v>
      </c>
      <c r="E422" s="120">
        <v>5.3063994360210103</v>
      </c>
      <c r="F422" s="120">
        <v>5.3384272496838001</v>
      </c>
      <c r="G422" s="120">
        <v>5.3618638135571999</v>
      </c>
      <c r="H422" s="120">
        <v>5.4413028874004903</v>
      </c>
      <c r="I422" s="120">
        <v>5.4762393781382599</v>
      </c>
      <c r="J422" s="120">
        <v>5.4920653803821997</v>
      </c>
      <c r="K422" s="120">
        <v>5.4954454170093703</v>
      </c>
      <c r="L422" s="120">
        <v>5.4704838274557401</v>
      </c>
      <c r="M422" s="120">
        <v>5.5825152741987702</v>
      </c>
      <c r="N422" s="120">
        <v>5.7122000000000002</v>
      </c>
      <c r="O422" s="122">
        <v>5.8472</v>
      </c>
      <c r="P422" s="85"/>
      <c r="Q422" s="85"/>
      <c r="R422" s="85"/>
      <c r="S422" s="85"/>
      <c r="T422" s="85"/>
    </row>
    <row r="423" spans="1:20" ht="18.95" customHeight="1" x14ac:dyDescent="0.25">
      <c r="A423" s="85"/>
      <c r="B423" s="119">
        <v>36726</v>
      </c>
      <c r="C423" s="120">
        <v>5.0080897174631396</v>
      </c>
      <c r="D423" s="120">
        <v>5.2220919499618796</v>
      </c>
      <c r="E423" s="120">
        <v>5.2943494360210099</v>
      </c>
      <c r="F423" s="120">
        <v>5.3225772496837997</v>
      </c>
      <c r="G423" s="120">
        <v>5.3438138135572002</v>
      </c>
      <c r="H423" s="120">
        <v>5.4200528874004901</v>
      </c>
      <c r="I423" s="120">
        <v>5.4501393781382603</v>
      </c>
      <c r="J423" s="120">
        <v>5.4657653803821997</v>
      </c>
      <c r="K423" s="120">
        <v>5.4717954170093703</v>
      </c>
      <c r="L423" s="120">
        <v>5.44958382745574</v>
      </c>
      <c r="M423" s="120">
        <v>5.5667652741987697</v>
      </c>
      <c r="N423" s="120">
        <v>5.6835000000000004</v>
      </c>
      <c r="O423" s="122">
        <v>5.8190999999999997</v>
      </c>
      <c r="P423" s="85"/>
      <c r="Q423" s="85"/>
      <c r="R423" s="85"/>
      <c r="S423" s="85"/>
      <c r="T423" s="85"/>
    </row>
    <row r="424" spans="1:20" ht="18.95" customHeight="1" x14ac:dyDescent="0.25">
      <c r="A424" s="85"/>
      <c r="B424" s="119">
        <v>36727</v>
      </c>
      <c r="C424" s="120">
        <v>4.9820897174631398</v>
      </c>
      <c r="D424" s="120">
        <v>5.1912919499618804</v>
      </c>
      <c r="E424" s="120">
        <v>5.2621494360210104</v>
      </c>
      <c r="F424" s="120">
        <v>5.2875772496837996</v>
      </c>
      <c r="G424" s="120">
        <v>5.3063138135571997</v>
      </c>
      <c r="H424" s="120">
        <v>5.37970288740049</v>
      </c>
      <c r="I424" s="120">
        <v>5.4057893781382598</v>
      </c>
      <c r="J424" s="120">
        <v>5.4207153803821999</v>
      </c>
      <c r="K424" s="120">
        <v>5.4269454170093701</v>
      </c>
      <c r="L424" s="120">
        <v>5.4022338274557304</v>
      </c>
      <c r="M424" s="120">
        <v>5.5214652741987704</v>
      </c>
      <c r="N424" s="120">
        <v>5.6416000000000004</v>
      </c>
      <c r="O424" s="122">
        <v>5.7834000000000003</v>
      </c>
      <c r="P424" s="85"/>
      <c r="Q424" s="85"/>
      <c r="R424" s="85"/>
      <c r="S424" s="85"/>
      <c r="T424" s="85"/>
    </row>
    <row r="425" spans="1:20" ht="18.95" customHeight="1" x14ac:dyDescent="0.25">
      <c r="A425" s="85"/>
      <c r="B425" s="119">
        <v>36728</v>
      </c>
      <c r="C425" s="120">
        <v>4.9910897174631401</v>
      </c>
      <c r="D425" s="120">
        <v>5.1934919499618797</v>
      </c>
      <c r="E425" s="120">
        <v>5.2618994360210101</v>
      </c>
      <c r="F425" s="120">
        <v>5.2862772496838</v>
      </c>
      <c r="G425" s="120">
        <v>5.3058138135571999</v>
      </c>
      <c r="H425" s="120">
        <v>5.3744028874004899</v>
      </c>
      <c r="I425" s="120">
        <v>5.3968893781382601</v>
      </c>
      <c r="J425" s="120">
        <v>5.4089653803821998</v>
      </c>
      <c r="K425" s="120">
        <v>5.4162454170093701</v>
      </c>
      <c r="L425" s="120">
        <v>5.3948838274557298</v>
      </c>
      <c r="M425" s="120">
        <v>5.5177152741987703</v>
      </c>
      <c r="N425" s="120">
        <v>5.6421000000000001</v>
      </c>
      <c r="O425" s="122">
        <v>5.7858000000000001</v>
      </c>
      <c r="P425" s="85"/>
      <c r="Q425" s="85"/>
      <c r="R425" s="85"/>
      <c r="S425" s="85"/>
      <c r="T425" s="85"/>
    </row>
    <row r="426" spans="1:20" ht="18.95" customHeight="1" x14ac:dyDescent="0.25">
      <c r="A426" s="85"/>
      <c r="B426" s="119">
        <v>36731</v>
      </c>
      <c r="C426" s="120">
        <v>5.0130897174631404</v>
      </c>
      <c r="D426" s="120">
        <v>5.2067919499618798</v>
      </c>
      <c r="E426" s="120">
        <v>5.2726494360210099</v>
      </c>
      <c r="F426" s="120">
        <v>5.2954772496837998</v>
      </c>
      <c r="G426" s="120">
        <v>5.3132138135571996</v>
      </c>
      <c r="H426" s="120">
        <v>5.3773028874004902</v>
      </c>
      <c r="I426" s="120">
        <v>5.3941393781382603</v>
      </c>
      <c r="J426" s="120">
        <v>5.4062153803822</v>
      </c>
      <c r="K426" s="120">
        <v>5.41514541700937</v>
      </c>
      <c r="L426" s="120">
        <v>5.3930338274557297</v>
      </c>
      <c r="M426" s="120">
        <v>5.5142652741987801</v>
      </c>
      <c r="N426" s="120">
        <v>5.6367000000000003</v>
      </c>
      <c r="O426" s="122">
        <v>5.7765000000000004</v>
      </c>
      <c r="P426" s="85"/>
      <c r="Q426" s="85"/>
      <c r="R426" s="85"/>
      <c r="S426" s="85"/>
      <c r="T426" s="85"/>
    </row>
    <row r="427" spans="1:20" ht="18.95" customHeight="1" x14ac:dyDescent="0.25">
      <c r="A427" s="85"/>
      <c r="B427" s="119">
        <v>36732</v>
      </c>
      <c r="C427" s="120">
        <v>5.0020897174631402</v>
      </c>
      <c r="D427" s="120">
        <v>5.1818919499618801</v>
      </c>
      <c r="E427" s="120">
        <v>5.24399943602101</v>
      </c>
      <c r="F427" s="120">
        <v>5.2592772496837998</v>
      </c>
      <c r="G427" s="120">
        <v>5.2751138135572004</v>
      </c>
      <c r="H427" s="120">
        <v>5.3357028874004904</v>
      </c>
      <c r="I427" s="120">
        <v>5.3538893781382599</v>
      </c>
      <c r="J427" s="120">
        <v>5.3661653803822</v>
      </c>
      <c r="K427" s="120">
        <v>5.37359541700937</v>
      </c>
      <c r="L427" s="120">
        <v>5.3560338274557404</v>
      </c>
      <c r="M427" s="120">
        <v>5.48611527419878</v>
      </c>
      <c r="N427" s="120">
        <v>5.6172000000000004</v>
      </c>
      <c r="O427" s="122">
        <v>5.7667999999999999</v>
      </c>
      <c r="P427" s="85"/>
      <c r="Q427" s="85"/>
      <c r="R427" s="85"/>
      <c r="S427" s="85"/>
      <c r="T427" s="85"/>
    </row>
    <row r="428" spans="1:20" ht="18.95" customHeight="1" x14ac:dyDescent="0.25">
      <c r="A428" s="85"/>
      <c r="B428" s="119">
        <v>36733</v>
      </c>
      <c r="C428" s="120">
        <v>4.9900897174631398</v>
      </c>
      <c r="D428" s="120">
        <v>5.1568419499618798</v>
      </c>
      <c r="E428" s="120">
        <v>5.21314943602101</v>
      </c>
      <c r="F428" s="120">
        <v>5.2261272496837998</v>
      </c>
      <c r="G428" s="120">
        <v>5.2416638135572002</v>
      </c>
      <c r="H428" s="120">
        <v>5.2945528874004903</v>
      </c>
      <c r="I428" s="120">
        <v>5.3056893781382604</v>
      </c>
      <c r="J428" s="120">
        <v>5.3179653803821996</v>
      </c>
      <c r="K428" s="120">
        <v>5.3243454170093703</v>
      </c>
      <c r="L428" s="120">
        <v>5.3091838274557297</v>
      </c>
      <c r="M428" s="120">
        <v>5.4407152741987703</v>
      </c>
      <c r="N428" s="120">
        <v>5.5716000000000001</v>
      </c>
      <c r="O428" s="122">
        <v>5.7222999999999997</v>
      </c>
      <c r="P428" s="85"/>
      <c r="Q428" s="85"/>
      <c r="R428" s="85"/>
      <c r="S428" s="85"/>
      <c r="T428" s="85"/>
    </row>
    <row r="429" spans="1:20" ht="18.95" customHeight="1" x14ac:dyDescent="0.25">
      <c r="A429" s="85"/>
      <c r="B429" s="119">
        <v>36734</v>
      </c>
      <c r="C429" s="120">
        <v>5.0130897174631404</v>
      </c>
      <c r="D429" s="120">
        <v>5.17849194996188</v>
      </c>
      <c r="E429" s="120">
        <v>5.2295994360210099</v>
      </c>
      <c r="F429" s="120">
        <v>5.2385772496838001</v>
      </c>
      <c r="G429" s="120">
        <v>5.2521638135571997</v>
      </c>
      <c r="H429" s="120">
        <v>5.3060028874004903</v>
      </c>
      <c r="I429" s="120">
        <v>5.3199893781382599</v>
      </c>
      <c r="J429" s="120">
        <v>5.3317653803822003</v>
      </c>
      <c r="K429" s="120">
        <v>5.3385954170093699</v>
      </c>
      <c r="L429" s="120">
        <v>5.3199838274557303</v>
      </c>
      <c r="M429" s="120">
        <v>5.4400652741987701</v>
      </c>
      <c r="N429" s="120">
        <v>5.5609000000000002</v>
      </c>
      <c r="O429" s="122">
        <v>5.6992000000000003</v>
      </c>
      <c r="P429" s="85"/>
      <c r="Q429" s="85"/>
      <c r="R429" s="85"/>
      <c r="S429" s="85"/>
      <c r="T429" s="85"/>
    </row>
    <row r="430" spans="1:20" ht="18.95" customHeight="1" x14ac:dyDescent="0.25">
      <c r="A430" s="85"/>
      <c r="B430" s="119">
        <v>36735</v>
      </c>
      <c r="C430" s="120">
        <v>5.0170897174631399</v>
      </c>
      <c r="D430" s="120">
        <v>5.1828919499618804</v>
      </c>
      <c r="E430" s="120">
        <v>5.2416994360210101</v>
      </c>
      <c r="F430" s="120">
        <v>5.2532272496837997</v>
      </c>
      <c r="G430" s="120">
        <v>5.2650138135572</v>
      </c>
      <c r="H430" s="120">
        <v>5.3233528874004898</v>
      </c>
      <c r="I430" s="120">
        <v>5.3483393781382604</v>
      </c>
      <c r="J430" s="120">
        <v>5.3655653803821997</v>
      </c>
      <c r="K430" s="120">
        <v>5.3718454170093697</v>
      </c>
      <c r="L430" s="120">
        <v>5.34973382745574</v>
      </c>
      <c r="M430" s="120">
        <v>5.4673152741987696</v>
      </c>
      <c r="N430" s="120">
        <v>5.5867000000000004</v>
      </c>
      <c r="O430" s="122">
        <v>5.7224000000000004</v>
      </c>
      <c r="P430" s="85"/>
      <c r="Q430" s="85"/>
      <c r="R430" s="85"/>
      <c r="S430" s="85"/>
      <c r="T430" s="85"/>
    </row>
    <row r="431" spans="1:20" ht="18.95" customHeight="1" x14ac:dyDescent="0.25">
      <c r="A431" s="85"/>
      <c r="B431" s="119">
        <v>36738</v>
      </c>
      <c r="C431" s="120">
        <v>5.0190897174631397</v>
      </c>
      <c r="D431" s="120">
        <v>5.1809919499618804</v>
      </c>
      <c r="E431" s="120">
        <v>5.24704943602101</v>
      </c>
      <c r="F431" s="120">
        <v>5.2618772496838</v>
      </c>
      <c r="G431" s="120">
        <v>5.2752138135572002</v>
      </c>
      <c r="H431" s="120">
        <v>5.3322528874004904</v>
      </c>
      <c r="I431" s="120">
        <v>5.3569893781382598</v>
      </c>
      <c r="J431" s="120">
        <v>5.3757653803821999</v>
      </c>
      <c r="K431" s="120">
        <v>5.38124541700937</v>
      </c>
      <c r="L431" s="120">
        <v>5.3593338274557301</v>
      </c>
      <c r="M431" s="120">
        <v>5.47631527419877</v>
      </c>
      <c r="N431" s="120">
        <v>5.5952000000000002</v>
      </c>
      <c r="O431" s="122">
        <v>5.7263000000000002</v>
      </c>
      <c r="P431" s="85"/>
      <c r="Q431" s="85"/>
      <c r="R431" s="85"/>
      <c r="S431" s="85"/>
      <c r="T431" s="85"/>
    </row>
    <row r="432" spans="1:20" ht="18.95" customHeight="1" x14ac:dyDescent="0.25">
      <c r="A432" s="85"/>
      <c r="B432" s="119">
        <v>36739</v>
      </c>
      <c r="C432" s="120">
        <v>4.9850897174631399</v>
      </c>
      <c r="D432" s="120">
        <v>5.1348419499618796</v>
      </c>
      <c r="E432" s="120">
        <v>5.1942494360210096</v>
      </c>
      <c r="F432" s="120">
        <v>5.2056272496837996</v>
      </c>
      <c r="G432" s="120">
        <v>5.2212638135571998</v>
      </c>
      <c r="H432" s="120">
        <v>5.2772028874004899</v>
      </c>
      <c r="I432" s="120">
        <v>5.3006393781382597</v>
      </c>
      <c r="J432" s="120">
        <v>5.3207153803822003</v>
      </c>
      <c r="K432" s="120">
        <v>5.3294954170093698</v>
      </c>
      <c r="L432" s="120">
        <v>5.3107838274557304</v>
      </c>
      <c r="M432" s="120">
        <v>5.4292152741987696</v>
      </c>
      <c r="N432" s="120">
        <v>5.5530999999999997</v>
      </c>
      <c r="O432" s="122">
        <v>5.6936999999999998</v>
      </c>
      <c r="P432" s="85"/>
      <c r="Q432" s="85"/>
      <c r="R432" s="85"/>
      <c r="S432" s="85"/>
      <c r="T432" s="85"/>
    </row>
    <row r="433" spans="1:20" ht="18.95" customHeight="1" x14ac:dyDescent="0.25">
      <c r="A433" s="85"/>
      <c r="B433" s="119">
        <v>36740</v>
      </c>
      <c r="C433" s="120">
        <v>5.01208971746314</v>
      </c>
      <c r="D433" s="120">
        <v>5.1571919499618799</v>
      </c>
      <c r="E433" s="120">
        <v>5.2143494360210099</v>
      </c>
      <c r="F433" s="120">
        <v>5.2262272496837996</v>
      </c>
      <c r="G433" s="120">
        <v>5.2399138135571999</v>
      </c>
      <c r="H433" s="120">
        <v>5.2981028874004901</v>
      </c>
      <c r="I433" s="120">
        <v>5.3213893781382602</v>
      </c>
      <c r="J433" s="120">
        <v>5.3389653803822004</v>
      </c>
      <c r="K433" s="120">
        <v>5.34809541700937</v>
      </c>
      <c r="L433" s="120">
        <v>5.3287338274557401</v>
      </c>
      <c r="M433" s="120">
        <v>5.4445152741987703</v>
      </c>
      <c r="N433" s="120">
        <v>5.5656999999999996</v>
      </c>
      <c r="O433" s="122">
        <v>5.7008999999999999</v>
      </c>
      <c r="P433" s="85"/>
      <c r="Q433" s="85"/>
      <c r="R433" s="85"/>
      <c r="S433" s="85"/>
      <c r="T433" s="85"/>
    </row>
    <row r="434" spans="1:20" ht="18.95" customHeight="1" x14ac:dyDescent="0.25">
      <c r="A434" s="85"/>
      <c r="B434" s="119">
        <v>36741</v>
      </c>
      <c r="C434" s="120">
        <v>5.0060897174631398</v>
      </c>
      <c r="D434" s="120">
        <v>5.1715919499618801</v>
      </c>
      <c r="E434" s="120">
        <v>5.2303994360210098</v>
      </c>
      <c r="F434" s="120">
        <v>5.2424772496837999</v>
      </c>
      <c r="G434" s="120">
        <v>5.2544138135571998</v>
      </c>
      <c r="H434" s="120">
        <v>5.31185288740049</v>
      </c>
      <c r="I434" s="120">
        <v>5.33443937813826</v>
      </c>
      <c r="J434" s="120">
        <v>5.3511653803822004</v>
      </c>
      <c r="K434" s="120">
        <v>5.3626954170093697</v>
      </c>
      <c r="L434" s="120">
        <v>5.3409338274557401</v>
      </c>
      <c r="M434" s="120">
        <v>5.4581152741987697</v>
      </c>
      <c r="N434" s="120">
        <v>5.5820999999999996</v>
      </c>
      <c r="O434" s="122">
        <v>5.7206000000000001</v>
      </c>
      <c r="P434" s="85"/>
      <c r="Q434" s="85"/>
      <c r="R434" s="85"/>
      <c r="S434" s="85"/>
      <c r="T434" s="85"/>
    </row>
    <row r="435" spans="1:20" ht="18.95" customHeight="1" x14ac:dyDescent="0.25">
      <c r="A435" s="85"/>
      <c r="B435" s="119">
        <v>36742</v>
      </c>
      <c r="C435" s="120">
        <v>4.98808971746314</v>
      </c>
      <c r="D435" s="120">
        <v>5.1471919499618801</v>
      </c>
      <c r="E435" s="120">
        <v>5.2130494360210102</v>
      </c>
      <c r="F435" s="120">
        <v>5.2315772496837996</v>
      </c>
      <c r="G435" s="120">
        <v>5.2474138135572002</v>
      </c>
      <c r="H435" s="120">
        <v>5.3106528874004901</v>
      </c>
      <c r="I435" s="120">
        <v>5.3370393781382601</v>
      </c>
      <c r="J435" s="120">
        <v>5.3523653803822002</v>
      </c>
      <c r="K435" s="120">
        <v>5.3625954170093699</v>
      </c>
      <c r="L435" s="120">
        <v>5.3407838274557298</v>
      </c>
      <c r="M435" s="120">
        <v>5.4604152741987697</v>
      </c>
      <c r="N435" s="120">
        <v>5.5876000000000001</v>
      </c>
      <c r="O435" s="122">
        <v>5.7382</v>
      </c>
      <c r="P435" s="85"/>
      <c r="Q435" s="85"/>
      <c r="R435" s="85"/>
      <c r="S435" s="85"/>
      <c r="T435" s="85"/>
    </row>
    <row r="436" spans="1:20" ht="18.95" customHeight="1" x14ac:dyDescent="0.25">
      <c r="A436" s="85"/>
      <c r="B436" s="119">
        <v>36745</v>
      </c>
      <c r="C436" s="120">
        <v>4.9600897174631404</v>
      </c>
      <c r="D436" s="120">
        <v>5.1101919499618802</v>
      </c>
      <c r="E436" s="120">
        <v>5.1798494360210103</v>
      </c>
      <c r="F436" s="120">
        <v>5.2020272496838</v>
      </c>
      <c r="G436" s="120">
        <v>5.2184138135572002</v>
      </c>
      <c r="H436" s="120">
        <v>5.2839528874004902</v>
      </c>
      <c r="I436" s="120">
        <v>5.3145393781382602</v>
      </c>
      <c r="J436" s="120">
        <v>5.3330653803821999</v>
      </c>
      <c r="K436" s="120">
        <v>5.3431954170093698</v>
      </c>
      <c r="L436" s="120">
        <v>5.3216838274557299</v>
      </c>
      <c r="M436" s="120">
        <v>5.4445652741987702</v>
      </c>
      <c r="N436" s="120">
        <v>5.5757000000000003</v>
      </c>
      <c r="O436" s="122">
        <v>5.7314999999999996</v>
      </c>
      <c r="P436" s="85"/>
      <c r="Q436" s="85"/>
      <c r="R436" s="85"/>
      <c r="S436" s="85"/>
      <c r="T436" s="85"/>
    </row>
    <row r="437" spans="1:20" ht="18.95" customHeight="1" x14ac:dyDescent="0.25">
      <c r="A437" s="85"/>
      <c r="B437" s="119">
        <v>36746</v>
      </c>
      <c r="C437" s="120">
        <v>4.9750897174631401</v>
      </c>
      <c r="D437" s="120">
        <v>5.1341419499618803</v>
      </c>
      <c r="E437" s="120">
        <v>5.2074994360210098</v>
      </c>
      <c r="F437" s="120">
        <v>5.2342772496838004</v>
      </c>
      <c r="G437" s="120">
        <v>5.2550638135572001</v>
      </c>
      <c r="H437" s="120">
        <v>5.3206528874004899</v>
      </c>
      <c r="I437" s="120">
        <v>5.34548937813826</v>
      </c>
      <c r="J437" s="120">
        <v>5.3632153803821998</v>
      </c>
      <c r="K437" s="120">
        <v>5.3712954170093701</v>
      </c>
      <c r="L437" s="120">
        <v>5.34753382745573</v>
      </c>
      <c r="M437" s="120">
        <v>5.4636152741987702</v>
      </c>
      <c r="N437" s="120">
        <v>5.5872000000000002</v>
      </c>
      <c r="O437" s="122">
        <v>5.7328999999999999</v>
      </c>
      <c r="P437" s="85"/>
      <c r="Q437" s="85"/>
      <c r="R437" s="85"/>
      <c r="S437" s="85"/>
      <c r="T437" s="85"/>
    </row>
    <row r="438" spans="1:20" ht="18.95" customHeight="1" x14ac:dyDescent="0.25">
      <c r="A438" s="85"/>
      <c r="B438" s="119">
        <v>36747</v>
      </c>
      <c r="C438" s="120">
        <v>5.0080897174631396</v>
      </c>
      <c r="D438" s="120">
        <v>5.1576919499618796</v>
      </c>
      <c r="E438" s="120">
        <v>5.2210994360210101</v>
      </c>
      <c r="F438" s="120">
        <v>5.2364772496837997</v>
      </c>
      <c r="G438" s="120">
        <v>5.2532638135571998</v>
      </c>
      <c r="H438" s="120">
        <v>5.3140528874004902</v>
      </c>
      <c r="I438" s="120">
        <v>5.3268893781382598</v>
      </c>
      <c r="J438" s="120">
        <v>5.3401153803822003</v>
      </c>
      <c r="K438" s="120">
        <v>5.3478454170093697</v>
      </c>
      <c r="L438" s="120">
        <v>5.32573382745574</v>
      </c>
      <c r="M438" s="120">
        <v>5.4319652741987801</v>
      </c>
      <c r="N438" s="120">
        <v>5.5465999999999998</v>
      </c>
      <c r="O438" s="122">
        <v>5.6775000000000002</v>
      </c>
      <c r="P438" s="85"/>
      <c r="Q438" s="85"/>
      <c r="R438" s="85"/>
      <c r="S438" s="85"/>
      <c r="T438" s="85"/>
    </row>
    <row r="439" spans="1:20" ht="18.95" customHeight="1" x14ac:dyDescent="0.25">
      <c r="A439" s="85"/>
      <c r="B439" s="119">
        <v>36748</v>
      </c>
      <c r="C439" s="120">
        <v>4.9860897174631402</v>
      </c>
      <c r="D439" s="120">
        <v>5.1298419499618797</v>
      </c>
      <c r="E439" s="120">
        <v>5.18914943602101</v>
      </c>
      <c r="F439" s="120">
        <v>5.2014772496838004</v>
      </c>
      <c r="G439" s="120">
        <v>5.2197138135571999</v>
      </c>
      <c r="H439" s="120">
        <v>5.2826028874004898</v>
      </c>
      <c r="I439" s="120">
        <v>5.2973393781382603</v>
      </c>
      <c r="J439" s="120">
        <v>5.3117153803821999</v>
      </c>
      <c r="K439" s="120">
        <v>5.3197954170093702</v>
      </c>
      <c r="L439" s="120">
        <v>5.3003338274557299</v>
      </c>
      <c r="M439" s="120">
        <v>5.4109152741987696</v>
      </c>
      <c r="N439" s="120">
        <v>5.5307000000000004</v>
      </c>
      <c r="O439" s="122">
        <v>5.6698000000000004</v>
      </c>
      <c r="P439" s="85"/>
      <c r="Q439" s="85"/>
      <c r="R439" s="85"/>
      <c r="S439" s="85"/>
      <c r="T439" s="85"/>
    </row>
    <row r="440" spans="1:20" ht="18.95" customHeight="1" x14ac:dyDescent="0.25">
      <c r="A440" s="85"/>
      <c r="B440" s="119">
        <v>36749</v>
      </c>
      <c r="C440" s="120">
        <v>5.0770897174631404</v>
      </c>
      <c r="D440" s="120">
        <v>5.2156919499618803</v>
      </c>
      <c r="E440" s="120">
        <v>5.2581494360210099</v>
      </c>
      <c r="F440" s="120">
        <v>5.2529772496838003</v>
      </c>
      <c r="G440" s="120">
        <v>5.2593138135572</v>
      </c>
      <c r="H440" s="120">
        <v>5.3092528874004898</v>
      </c>
      <c r="I440" s="120">
        <v>5.3084393781382602</v>
      </c>
      <c r="J440" s="120">
        <v>5.3162153803822001</v>
      </c>
      <c r="K440" s="120">
        <v>5.3162954170093704</v>
      </c>
      <c r="L440" s="120">
        <v>5.29458382745573</v>
      </c>
      <c r="M440" s="120">
        <v>5.3867652741987699</v>
      </c>
      <c r="N440" s="120">
        <v>5.4884000000000004</v>
      </c>
      <c r="O440" s="122">
        <v>5.5974000000000004</v>
      </c>
      <c r="P440" s="85"/>
      <c r="Q440" s="85"/>
      <c r="R440" s="85"/>
      <c r="S440" s="85"/>
      <c r="T440" s="85"/>
    </row>
    <row r="441" spans="1:20" ht="18.95" customHeight="1" x14ac:dyDescent="0.25">
      <c r="A441" s="85"/>
      <c r="B441" s="119">
        <v>36752</v>
      </c>
      <c r="C441" s="120">
        <v>5.0950897174631402</v>
      </c>
      <c r="D441" s="120">
        <v>5.2482919499618799</v>
      </c>
      <c r="E441" s="120">
        <v>5.2943994360210098</v>
      </c>
      <c r="F441" s="120">
        <v>5.2891772496838003</v>
      </c>
      <c r="G441" s="120">
        <v>5.2957638135572003</v>
      </c>
      <c r="H441" s="120">
        <v>5.3443528874004897</v>
      </c>
      <c r="I441" s="120">
        <v>5.3445393781382604</v>
      </c>
      <c r="J441" s="120">
        <v>5.3525653803821998</v>
      </c>
      <c r="K441" s="120">
        <v>5.3489954170093696</v>
      </c>
      <c r="L441" s="120">
        <v>5.3225838274557402</v>
      </c>
      <c r="M441" s="120">
        <v>5.4118652741987701</v>
      </c>
      <c r="N441" s="120">
        <v>5.5107999999999997</v>
      </c>
      <c r="O441" s="122">
        <v>5.6170999999999998</v>
      </c>
      <c r="P441" s="85"/>
      <c r="Q441" s="85"/>
      <c r="R441" s="85"/>
      <c r="S441" s="85"/>
      <c r="T441" s="85"/>
    </row>
    <row r="442" spans="1:20" ht="18.95" customHeight="1" x14ac:dyDescent="0.25">
      <c r="A442" s="85"/>
      <c r="B442" s="119">
        <v>36753</v>
      </c>
      <c r="C442" s="120">
        <v>5.1170897174631396</v>
      </c>
      <c r="D442" s="120">
        <v>5.2774919499618802</v>
      </c>
      <c r="E442" s="120">
        <v>5.3311494360210103</v>
      </c>
      <c r="F442" s="120">
        <v>5.3325772496838004</v>
      </c>
      <c r="G442" s="120">
        <v>5.3400138135572002</v>
      </c>
      <c r="H442" s="120">
        <v>5.3870028874004898</v>
      </c>
      <c r="I442" s="120">
        <v>5.38548937813826</v>
      </c>
      <c r="J442" s="120">
        <v>5.3926153803821997</v>
      </c>
      <c r="K442" s="120">
        <v>5.3886454170093696</v>
      </c>
      <c r="L442" s="120">
        <v>5.3644838274557403</v>
      </c>
      <c r="M442" s="120">
        <v>5.4582152741987704</v>
      </c>
      <c r="N442" s="120">
        <v>5.5636000000000001</v>
      </c>
      <c r="O442" s="122">
        <v>5.6822999999999997</v>
      </c>
      <c r="P442" s="85"/>
      <c r="Q442" s="85"/>
      <c r="R442" s="85"/>
      <c r="S442" s="85"/>
      <c r="T442" s="85"/>
    </row>
    <row r="443" spans="1:20" ht="18.95" customHeight="1" x14ac:dyDescent="0.25">
      <c r="A443" s="85"/>
      <c r="B443" s="119">
        <v>36754</v>
      </c>
      <c r="C443" s="120">
        <v>5.1340897174631399</v>
      </c>
      <c r="D443" s="120">
        <v>5.3097419499618796</v>
      </c>
      <c r="E443" s="120">
        <v>5.3641494360210098</v>
      </c>
      <c r="F443" s="120">
        <v>5.3626272496837997</v>
      </c>
      <c r="G443" s="120">
        <v>5.3697138135572002</v>
      </c>
      <c r="H443" s="120">
        <v>5.4115028874004896</v>
      </c>
      <c r="I443" s="120">
        <v>5.4053393781382599</v>
      </c>
      <c r="J443" s="120">
        <v>5.4042153803822002</v>
      </c>
      <c r="K443" s="120">
        <v>5.3971954170093701</v>
      </c>
      <c r="L443" s="120">
        <v>5.37153382745573</v>
      </c>
      <c r="M443" s="120">
        <v>5.4493152741987698</v>
      </c>
      <c r="N443" s="120">
        <v>5.5369999999999999</v>
      </c>
      <c r="O443" s="122">
        <v>5.6231999999999998</v>
      </c>
      <c r="P443" s="85"/>
      <c r="Q443" s="85"/>
      <c r="R443" s="85"/>
      <c r="S443" s="85"/>
      <c r="T443" s="85"/>
    </row>
    <row r="444" spans="1:20" ht="18.95" customHeight="1" x14ac:dyDescent="0.25">
      <c r="A444" s="85"/>
      <c r="B444" s="119">
        <v>36755</v>
      </c>
      <c r="C444" s="120">
        <v>5.1240897174631401</v>
      </c>
      <c r="D444" s="120">
        <v>5.3048419499618804</v>
      </c>
      <c r="E444" s="120">
        <v>5.3578994360210102</v>
      </c>
      <c r="F444" s="120">
        <v>5.3563772496838</v>
      </c>
      <c r="G444" s="120">
        <v>5.3498138135572004</v>
      </c>
      <c r="H444" s="120">
        <v>5.4050528874004904</v>
      </c>
      <c r="I444" s="120">
        <v>5.4027393781382598</v>
      </c>
      <c r="J444" s="120">
        <v>5.4013653803821997</v>
      </c>
      <c r="K444" s="120">
        <v>5.3916954170093696</v>
      </c>
      <c r="L444" s="120">
        <v>5.3656338274557296</v>
      </c>
      <c r="M444" s="120">
        <v>5.4504652741987698</v>
      </c>
      <c r="N444" s="120">
        <v>5.5450999999999997</v>
      </c>
      <c r="O444" s="122">
        <v>5.6406000000000001</v>
      </c>
      <c r="P444" s="85"/>
      <c r="Q444" s="85"/>
      <c r="R444" s="85"/>
      <c r="S444" s="85"/>
      <c r="T444" s="85"/>
    </row>
    <row r="445" spans="1:20" ht="18.95" customHeight="1" x14ac:dyDescent="0.25">
      <c r="A445" s="85"/>
      <c r="B445" s="119">
        <v>36756</v>
      </c>
      <c r="C445" s="120">
        <v>5.13708971746314</v>
      </c>
      <c r="D445" s="120">
        <v>5.3157919499618798</v>
      </c>
      <c r="E445" s="120">
        <v>5.3669494360210104</v>
      </c>
      <c r="F445" s="120">
        <v>5.3620772496838001</v>
      </c>
      <c r="G445" s="120">
        <v>5.3540638135572003</v>
      </c>
      <c r="H445" s="120">
        <v>5.4069028874004896</v>
      </c>
      <c r="I445" s="120">
        <v>5.40073937813826</v>
      </c>
      <c r="J445" s="120">
        <v>5.3934653803822004</v>
      </c>
      <c r="K445" s="120">
        <v>5.3802454170093696</v>
      </c>
      <c r="L445" s="120">
        <v>5.3548338274557299</v>
      </c>
      <c r="M445" s="120">
        <v>5.4382152741987699</v>
      </c>
      <c r="N445" s="120">
        <v>5.5332999999999997</v>
      </c>
      <c r="O445" s="122">
        <v>5.6306000000000003</v>
      </c>
      <c r="P445" s="85"/>
      <c r="Q445" s="85"/>
      <c r="R445" s="85"/>
      <c r="S445" s="85"/>
      <c r="T445" s="85"/>
    </row>
    <row r="446" spans="1:20" ht="18.95" customHeight="1" x14ac:dyDescent="0.25">
      <c r="A446" s="85"/>
      <c r="B446" s="119">
        <v>36759</v>
      </c>
      <c r="C446" s="120">
        <v>5.1750897174631403</v>
      </c>
      <c r="D446" s="120">
        <v>5.3754419499618802</v>
      </c>
      <c r="E446" s="120">
        <v>5.4113494360210099</v>
      </c>
      <c r="F446" s="120">
        <v>5.3997272496838002</v>
      </c>
      <c r="G446" s="120">
        <v>5.3996638135571997</v>
      </c>
      <c r="H446" s="120">
        <v>5.4609528874004898</v>
      </c>
      <c r="I446" s="120">
        <v>5.45673937813826</v>
      </c>
      <c r="J446" s="120">
        <v>5.4432653803821998</v>
      </c>
      <c r="K446" s="120">
        <v>5.4291954170093701</v>
      </c>
      <c r="L446" s="120">
        <v>5.4002838274557403</v>
      </c>
      <c r="M446" s="120">
        <v>5.4772652741987704</v>
      </c>
      <c r="N446" s="120">
        <v>5.5627000000000004</v>
      </c>
      <c r="O446" s="122">
        <v>5.6460999999999997</v>
      </c>
      <c r="P446" s="85"/>
      <c r="Q446" s="85"/>
      <c r="R446" s="85"/>
      <c r="S446" s="85"/>
      <c r="T446" s="85"/>
    </row>
    <row r="447" spans="1:20" ht="18.95" customHeight="1" x14ac:dyDescent="0.25">
      <c r="A447" s="85"/>
      <c r="B447" s="119">
        <v>36760</v>
      </c>
      <c r="C447" s="120">
        <v>5.1490897174631396</v>
      </c>
      <c r="D447" s="120">
        <v>5.34084194996188</v>
      </c>
      <c r="E447" s="120">
        <v>5.3800994360210099</v>
      </c>
      <c r="F447" s="120">
        <v>5.3724272496837999</v>
      </c>
      <c r="G447" s="120">
        <v>5.3739638135572001</v>
      </c>
      <c r="H447" s="120">
        <v>5.4369528874004898</v>
      </c>
      <c r="I447" s="120">
        <v>5.4371393781382604</v>
      </c>
      <c r="J447" s="120">
        <v>5.4253653803821997</v>
      </c>
      <c r="K447" s="120">
        <v>5.4119954170093703</v>
      </c>
      <c r="L447" s="120">
        <v>5.3859838274557399</v>
      </c>
      <c r="M447" s="120">
        <v>5.4623652741987696</v>
      </c>
      <c r="N447" s="120">
        <v>5.5491000000000001</v>
      </c>
      <c r="O447" s="122">
        <v>5.6291000000000002</v>
      </c>
      <c r="P447" s="85"/>
      <c r="Q447" s="85"/>
      <c r="R447" s="85"/>
      <c r="S447" s="85"/>
      <c r="T447" s="85"/>
    </row>
    <row r="448" spans="1:20" ht="18.95" customHeight="1" x14ac:dyDescent="0.25">
      <c r="A448" s="85"/>
      <c r="B448" s="119">
        <v>36761</v>
      </c>
      <c r="C448" s="120">
        <v>5.1220897174631403</v>
      </c>
      <c r="D448" s="120">
        <v>5.3055919499618804</v>
      </c>
      <c r="E448" s="120">
        <v>5.3465994360210098</v>
      </c>
      <c r="F448" s="120">
        <v>5.3433772496838001</v>
      </c>
      <c r="G448" s="120">
        <v>5.3490138135571996</v>
      </c>
      <c r="H448" s="120">
        <v>5.4130028874004896</v>
      </c>
      <c r="I448" s="120">
        <v>5.4178393781382601</v>
      </c>
      <c r="J448" s="120">
        <v>5.4100653803821999</v>
      </c>
      <c r="K448" s="120">
        <v>5.3967454170093703</v>
      </c>
      <c r="L448" s="120">
        <v>5.3713338274557403</v>
      </c>
      <c r="M448" s="120">
        <v>5.4510152741987703</v>
      </c>
      <c r="N448" s="120">
        <v>5.5393999999999997</v>
      </c>
      <c r="O448" s="122">
        <v>5.6203000000000003</v>
      </c>
      <c r="P448" s="85"/>
      <c r="Q448" s="85"/>
      <c r="R448" s="85"/>
      <c r="S448" s="85"/>
      <c r="T448" s="85"/>
    </row>
    <row r="449" spans="1:20" ht="18.95" customHeight="1" x14ac:dyDescent="0.25">
      <c r="A449" s="85"/>
      <c r="B449" s="119">
        <v>36762</v>
      </c>
      <c r="C449" s="120">
        <v>5.1310897174631398</v>
      </c>
      <c r="D449" s="120">
        <v>5.29359194996188</v>
      </c>
      <c r="E449" s="120">
        <v>5.3384994360210101</v>
      </c>
      <c r="F449" s="120">
        <v>5.3386772496838004</v>
      </c>
      <c r="G449" s="120">
        <v>5.3409138135571999</v>
      </c>
      <c r="H449" s="120">
        <v>5.40560288740049</v>
      </c>
      <c r="I449" s="120">
        <v>5.4184893781382604</v>
      </c>
      <c r="J449" s="120">
        <v>5.4122653803822001</v>
      </c>
      <c r="K449" s="120">
        <v>5.4013454170093702</v>
      </c>
      <c r="L449" s="120">
        <v>5.3758338274557396</v>
      </c>
      <c r="M449" s="120">
        <v>5.4627652741987696</v>
      </c>
      <c r="N449" s="120">
        <v>5.5586000000000002</v>
      </c>
      <c r="O449" s="122">
        <v>5.6445999999999996</v>
      </c>
      <c r="P449" s="85"/>
      <c r="Q449" s="85"/>
      <c r="R449" s="85"/>
      <c r="S449" s="85"/>
      <c r="T449" s="85"/>
    </row>
    <row r="450" spans="1:20" ht="18.95" customHeight="1" x14ac:dyDescent="0.25">
      <c r="A450" s="85"/>
      <c r="B450" s="119">
        <v>36763</v>
      </c>
      <c r="C450" s="120">
        <v>5.16108971746314</v>
      </c>
      <c r="D450" s="120">
        <v>5.3159919499618802</v>
      </c>
      <c r="E450" s="120">
        <v>5.3573494360210097</v>
      </c>
      <c r="F450" s="120">
        <v>5.3638772496838003</v>
      </c>
      <c r="G450" s="120">
        <v>5.3636638135572001</v>
      </c>
      <c r="H450" s="120">
        <v>5.4274528874004897</v>
      </c>
      <c r="I450" s="120">
        <v>5.4352393781382604</v>
      </c>
      <c r="J450" s="120">
        <v>5.4240653803822001</v>
      </c>
      <c r="K450" s="120">
        <v>5.4150454170093703</v>
      </c>
      <c r="L450" s="120">
        <v>5.3904838274557401</v>
      </c>
      <c r="M450" s="120">
        <v>5.4743652741987701</v>
      </c>
      <c r="N450" s="120">
        <v>5.5655000000000001</v>
      </c>
      <c r="O450" s="122">
        <v>5.6449999999999996</v>
      </c>
      <c r="P450" s="85"/>
      <c r="Q450" s="85"/>
      <c r="R450" s="85"/>
      <c r="S450" s="85"/>
      <c r="T450" s="85"/>
    </row>
    <row r="451" spans="1:20" ht="18.95" customHeight="1" x14ac:dyDescent="0.25">
      <c r="A451" s="85"/>
      <c r="B451" s="119">
        <v>36766</v>
      </c>
      <c r="C451" s="120">
        <v>5.1800897174631402</v>
      </c>
      <c r="D451" s="120">
        <v>5.32864194996188</v>
      </c>
      <c r="E451" s="120">
        <v>5.3704494360210102</v>
      </c>
      <c r="F451" s="120">
        <v>5.3747772496837998</v>
      </c>
      <c r="G451" s="120">
        <v>5.3770138135572001</v>
      </c>
      <c r="H451" s="120">
        <v>5.4432028874004903</v>
      </c>
      <c r="I451" s="120">
        <v>5.4540393781382601</v>
      </c>
      <c r="J451" s="120">
        <v>5.4453653803822002</v>
      </c>
      <c r="K451" s="120">
        <v>5.4372954170093699</v>
      </c>
      <c r="L451" s="120">
        <v>5.4109838274557296</v>
      </c>
      <c r="M451" s="120">
        <v>5.4940152741987696</v>
      </c>
      <c r="N451" s="120">
        <v>5.5838000000000001</v>
      </c>
      <c r="O451" s="122">
        <v>5.6627999999999998</v>
      </c>
      <c r="P451" s="85"/>
      <c r="Q451" s="85"/>
      <c r="R451" s="85"/>
      <c r="S451" s="85"/>
      <c r="T451" s="85"/>
    </row>
    <row r="452" spans="1:20" ht="18.95" customHeight="1" x14ac:dyDescent="0.25">
      <c r="A452" s="85"/>
      <c r="B452" s="119">
        <v>36767</v>
      </c>
      <c r="C452" s="120">
        <v>5.1620897174631404</v>
      </c>
      <c r="D452" s="120">
        <v>5.3215919499618796</v>
      </c>
      <c r="E452" s="120">
        <v>5.37359943602101</v>
      </c>
      <c r="F452" s="120">
        <v>5.3933772496837999</v>
      </c>
      <c r="G452" s="120">
        <v>5.4022638135571999</v>
      </c>
      <c r="H452" s="120">
        <v>5.47420288740049</v>
      </c>
      <c r="I452" s="120">
        <v>5.4987893781382597</v>
      </c>
      <c r="J452" s="120">
        <v>5.4986153803822004</v>
      </c>
      <c r="K452" s="120">
        <v>5.4936954170093699</v>
      </c>
      <c r="L452" s="120">
        <v>5.4679838274557397</v>
      </c>
      <c r="M452" s="120">
        <v>5.5477152741987696</v>
      </c>
      <c r="N452" s="120">
        <v>5.6351000000000004</v>
      </c>
      <c r="O452" s="122">
        <v>5.7092000000000001</v>
      </c>
      <c r="P452" s="85"/>
      <c r="Q452" s="85"/>
      <c r="R452" s="85"/>
      <c r="S452" s="85"/>
      <c r="T452" s="85"/>
    </row>
    <row r="453" spans="1:20" ht="18.95" customHeight="1" x14ac:dyDescent="0.25">
      <c r="A453" s="85"/>
      <c r="B453" s="119">
        <v>36768</v>
      </c>
      <c r="C453" s="120">
        <v>5.1580897174631399</v>
      </c>
      <c r="D453" s="120">
        <v>5.31149194996188</v>
      </c>
      <c r="E453" s="120">
        <v>5.3626994360210096</v>
      </c>
      <c r="F453" s="120">
        <v>5.3913772496838002</v>
      </c>
      <c r="G453" s="120">
        <v>5.4026638135571998</v>
      </c>
      <c r="H453" s="120">
        <v>5.4739028874004898</v>
      </c>
      <c r="I453" s="120">
        <v>5.4969393781382596</v>
      </c>
      <c r="J453" s="120">
        <v>5.4977153803821999</v>
      </c>
      <c r="K453" s="120">
        <v>5.4918454170093698</v>
      </c>
      <c r="L453" s="120">
        <v>5.4659338274557401</v>
      </c>
      <c r="M453" s="120">
        <v>5.5467152741987702</v>
      </c>
      <c r="N453" s="120">
        <v>5.6360000000000001</v>
      </c>
      <c r="O453" s="122">
        <v>5.7141000000000002</v>
      </c>
      <c r="P453" s="85"/>
      <c r="Q453" s="85"/>
      <c r="R453" s="85"/>
      <c r="S453" s="85"/>
      <c r="T453" s="85"/>
    </row>
    <row r="454" spans="1:20" ht="18.95" customHeight="1" x14ac:dyDescent="0.25">
      <c r="A454" s="85"/>
      <c r="B454" s="119">
        <v>36769</v>
      </c>
      <c r="C454" s="120">
        <v>5.12908971746314</v>
      </c>
      <c r="D454" s="120">
        <v>5.2832419499618801</v>
      </c>
      <c r="E454" s="120">
        <v>5.3367494360210097</v>
      </c>
      <c r="F454" s="120">
        <v>5.3665272496838003</v>
      </c>
      <c r="G454" s="120">
        <v>5.3828138135571999</v>
      </c>
      <c r="H454" s="120">
        <v>5.4577028874004903</v>
      </c>
      <c r="I454" s="120">
        <v>5.4895893781382599</v>
      </c>
      <c r="J454" s="120">
        <v>5.4964153803822002</v>
      </c>
      <c r="K454" s="120">
        <v>5.4915454170093696</v>
      </c>
      <c r="L454" s="120">
        <v>5.4648338274557302</v>
      </c>
      <c r="M454" s="120">
        <v>5.5486152741987702</v>
      </c>
      <c r="N454" s="120">
        <v>5.6405000000000003</v>
      </c>
      <c r="O454" s="122">
        <v>5.7225000000000001</v>
      </c>
      <c r="P454" s="85"/>
      <c r="Q454" s="85"/>
      <c r="R454" s="85"/>
      <c r="S454" s="85"/>
      <c r="T454" s="85"/>
    </row>
    <row r="455" spans="1:20" ht="18.95" customHeight="1" x14ac:dyDescent="0.25">
      <c r="A455" s="85"/>
      <c r="B455" s="119">
        <v>36770</v>
      </c>
      <c r="C455" s="120">
        <v>5.0620897174631398</v>
      </c>
      <c r="D455" s="120">
        <v>5.1926919499618798</v>
      </c>
      <c r="E455" s="120">
        <v>5.23029943602101</v>
      </c>
      <c r="F455" s="120">
        <v>5.2527272496838</v>
      </c>
      <c r="G455" s="120">
        <v>5.2681138135571999</v>
      </c>
      <c r="H455" s="120">
        <v>5.34845288740049</v>
      </c>
      <c r="I455" s="120">
        <v>5.38318937813826</v>
      </c>
      <c r="J455" s="120">
        <v>5.3880653803821996</v>
      </c>
      <c r="K455" s="120">
        <v>5.3803454170093703</v>
      </c>
      <c r="L455" s="120">
        <v>5.3533838274557297</v>
      </c>
      <c r="M455" s="120">
        <v>5.4482652741987696</v>
      </c>
      <c r="N455" s="120">
        <v>5.5510999999999999</v>
      </c>
      <c r="O455" s="122">
        <v>5.6479999999999997</v>
      </c>
      <c r="P455" s="85"/>
      <c r="Q455" s="85"/>
      <c r="R455" s="85"/>
      <c r="S455" s="85"/>
      <c r="T455" s="85"/>
    </row>
    <row r="456" spans="1:20" ht="18.95" customHeight="1" x14ac:dyDescent="0.25">
      <c r="A456" s="85"/>
      <c r="B456" s="119">
        <v>36773</v>
      </c>
      <c r="C456" s="120">
        <v>5.06508971746314</v>
      </c>
      <c r="D456" s="120">
        <v>5.1873419499618798</v>
      </c>
      <c r="E456" s="120">
        <v>5.2307994360210097</v>
      </c>
      <c r="F456" s="120">
        <v>5.2516272496837999</v>
      </c>
      <c r="G456" s="120">
        <v>5.2705138135571996</v>
      </c>
      <c r="H456" s="120">
        <v>5.3527028874004898</v>
      </c>
      <c r="I456" s="120">
        <v>5.3920393781382598</v>
      </c>
      <c r="J456" s="120">
        <v>5.3976153803821996</v>
      </c>
      <c r="K456" s="120">
        <v>5.38884541700937</v>
      </c>
      <c r="L456" s="120">
        <v>5.3632838274557297</v>
      </c>
      <c r="M456" s="120">
        <v>5.4625152741987799</v>
      </c>
      <c r="N456" s="120">
        <v>5.5704000000000002</v>
      </c>
      <c r="O456" s="122">
        <v>5.6791</v>
      </c>
      <c r="P456" s="85"/>
      <c r="Q456" s="85"/>
      <c r="R456" s="85"/>
      <c r="S456" s="85"/>
      <c r="T456" s="85"/>
    </row>
    <row r="457" spans="1:20" ht="18.95" customHeight="1" x14ac:dyDescent="0.25">
      <c r="A457" s="85"/>
      <c r="B457" s="119">
        <v>36774</v>
      </c>
      <c r="C457" s="120">
        <v>5.1000897174631401</v>
      </c>
      <c r="D457" s="120">
        <v>5.2216919499618797</v>
      </c>
      <c r="E457" s="120">
        <v>5.2590494360210096</v>
      </c>
      <c r="F457" s="120">
        <v>5.2788272496837996</v>
      </c>
      <c r="G457" s="120">
        <v>5.2944138135571999</v>
      </c>
      <c r="H457" s="120">
        <v>5.3804028874004901</v>
      </c>
      <c r="I457" s="120">
        <v>5.4130893781382596</v>
      </c>
      <c r="J457" s="120">
        <v>5.4165153803821999</v>
      </c>
      <c r="K457" s="120">
        <v>5.4058454170093704</v>
      </c>
      <c r="L457" s="120">
        <v>5.3790338274557401</v>
      </c>
      <c r="M457" s="120">
        <v>5.47551527419877</v>
      </c>
      <c r="N457" s="120">
        <v>5.5808</v>
      </c>
      <c r="O457" s="122">
        <v>5.6828000000000003</v>
      </c>
      <c r="P457" s="85"/>
      <c r="Q457" s="85"/>
      <c r="R457" s="85"/>
      <c r="S457" s="85"/>
      <c r="T457" s="85"/>
    </row>
    <row r="458" spans="1:20" ht="18.95" customHeight="1" x14ac:dyDescent="0.25">
      <c r="A458" s="85"/>
      <c r="B458" s="119">
        <v>36775</v>
      </c>
      <c r="C458" s="120">
        <v>5.1540897174631404</v>
      </c>
      <c r="D458" s="120">
        <v>5.2838419499618796</v>
      </c>
      <c r="E458" s="120">
        <v>5.3164494360210099</v>
      </c>
      <c r="F458" s="120">
        <v>5.3279772496837996</v>
      </c>
      <c r="G458" s="120">
        <v>5.3392138135572003</v>
      </c>
      <c r="H458" s="120">
        <v>5.4239528874004899</v>
      </c>
      <c r="I458" s="120">
        <v>5.4437393781382601</v>
      </c>
      <c r="J458" s="120">
        <v>5.4411153803822003</v>
      </c>
      <c r="K458" s="120">
        <v>5.4264454170093703</v>
      </c>
      <c r="L458" s="120">
        <v>5.3997838274557299</v>
      </c>
      <c r="M458" s="120">
        <v>5.4938652741987699</v>
      </c>
      <c r="N458" s="120">
        <v>5.5948000000000002</v>
      </c>
      <c r="O458" s="122">
        <v>5.6905000000000001</v>
      </c>
      <c r="P458" s="85"/>
      <c r="Q458" s="85"/>
      <c r="R458" s="85"/>
      <c r="S458" s="85"/>
      <c r="T458" s="85"/>
    </row>
    <row r="459" spans="1:20" ht="18.95" customHeight="1" x14ac:dyDescent="0.25">
      <c r="A459" s="85"/>
      <c r="B459" s="119">
        <v>36776</v>
      </c>
      <c r="C459" s="120">
        <v>5.1430897174631403</v>
      </c>
      <c r="D459" s="120">
        <v>5.2765919499618796</v>
      </c>
      <c r="E459" s="120">
        <v>5.3152494360210101</v>
      </c>
      <c r="F459" s="120">
        <v>5.3388772496838</v>
      </c>
      <c r="G459" s="120">
        <v>5.3513638135572004</v>
      </c>
      <c r="H459" s="120">
        <v>5.4375028874004903</v>
      </c>
      <c r="I459" s="120">
        <v>5.4602393781382599</v>
      </c>
      <c r="J459" s="120">
        <v>5.4570153803821997</v>
      </c>
      <c r="K459" s="120">
        <v>5.44334541700937</v>
      </c>
      <c r="L459" s="120">
        <v>5.4156338274557401</v>
      </c>
      <c r="M459" s="120">
        <v>5.5129652741987698</v>
      </c>
      <c r="N459" s="120">
        <v>5.6174999999999997</v>
      </c>
      <c r="O459" s="122">
        <v>5.7159000000000004</v>
      </c>
      <c r="P459" s="85"/>
      <c r="Q459" s="85"/>
      <c r="R459" s="85"/>
      <c r="S459" s="85"/>
      <c r="T459" s="85"/>
    </row>
    <row r="460" spans="1:20" ht="18.95" customHeight="1" x14ac:dyDescent="0.25">
      <c r="A460" s="85"/>
      <c r="B460" s="119">
        <v>36777</v>
      </c>
      <c r="C460" s="120">
        <v>5.14508971746314</v>
      </c>
      <c r="D460" s="120">
        <v>5.2782419499618802</v>
      </c>
      <c r="E460" s="120">
        <v>5.3216494360210103</v>
      </c>
      <c r="F460" s="120">
        <v>5.3534772496837997</v>
      </c>
      <c r="G460" s="120">
        <v>5.3689638135572002</v>
      </c>
      <c r="H460" s="120">
        <v>5.4568528874004896</v>
      </c>
      <c r="I460" s="120">
        <v>5.4852893781382601</v>
      </c>
      <c r="J460" s="120">
        <v>5.4860153803821996</v>
      </c>
      <c r="K460" s="120">
        <v>5.4764454170093702</v>
      </c>
      <c r="L460" s="120">
        <v>5.4492338274557399</v>
      </c>
      <c r="M460" s="120">
        <v>5.54871527419877</v>
      </c>
      <c r="N460" s="120">
        <v>5.6532</v>
      </c>
      <c r="O460" s="122">
        <v>5.7523999999999997</v>
      </c>
      <c r="P460" s="85"/>
      <c r="Q460" s="85"/>
      <c r="R460" s="85"/>
      <c r="S460" s="85"/>
      <c r="T460" s="85"/>
    </row>
    <row r="461" spans="1:20" ht="18.95" customHeight="1" x14ac:dyDescent="0.25">
      <c r="A461" s="85"/>
      <c r="B461" s="119">
        <v>36780</v>
      </c>
      <c r="C461" s="120">
        <v>5.1330897174631396</v>
      </c>
      <c r="D461" s="120">
        <v>5.2708919499618796</v>
      </c>
      <c r="E461" s="120">
        <v>5.3147494360210104</v>
      </c>
      <c r="F461" s="120">
        <v>5.3477272496837998</v>
      </c>
      <c r="G461" s="120">
        <v>5.3623638135571996</v>
      </c>
      <c r="H461" s="120">
        <v>5.45210288740049</v>
      </c>
      <c r="I461" s="120">
        <v>5.4775893781382603</v>
      </c>
      <c r="J461" s="120">
        <v>5.4795153803821997</v>
      </c>
      <c r="K461" s="120">
        <v>5.4708454170093699</v>
      </c>
      <c r="L461" s="120">
        <v>5.4459338274557298</v>
      </c>
      <c r="M461" s="120">
        <v>5.5428652741987703</v>
      </c>
      <c r="N461" s="120">
        <v>5.6464999999999996</v>
      </c>
      <c r="O461" s="122">
        <v>5.7469999999999999</v>
      </c>
      <c r="P461" s="85"/>
      <c r="Q461" s="85"/>
      <c r="R461" s="85"/>
      <c r="S461" s="85"/>
      <c r="T461" s="85"/>
    </row>
    <row r="462" spans="1:20" ht="18.95" customHeight="1" x14ac:dyDescent="0.25">
      <c r="A462" s="85"/>
      <c r="B462" s="119">
        <v>36781</v>
      </c>
      <c r="C462" s="120">
        <v>5.1070897174631398</v>
      </c>
      <c r="D462" s="120">
        <v>5.2587419499618804</v>
      </c>
      <c r="E462" s="120">
        <v>5.3044994360210103</v>
      </c>
      <c r="F462" s="120">
        <v>5.3380772496838</v>
      </c>
      <c r="G462" s="120">
        <v>5.3560638135572001</v>
      </c>
      <c r="H462" s="120">
        <v>5.4511028874004896</v>
      </c>
      <c r="I462" s="120">
        <v>5.4818393781382602</v>
      </c>
      <c r="J462" s="120">
        <v>5.4900653803821999</v>
      </c>
      <c r="K462" s="120">
        <v>5.4833954170093699</v>
      </c>
      <c r="L462" s="120">
        <v>5.4589338274557404</v>
      </c>
      <c r="M462" s="120">
        <v>5.5674652741987698</v>
      </c>
      <c r="N462" s="120">
        <v>5.6825000000000001</v>
      </c>
      <c r="O462" s="122">
        <v>5.7981999999999996</v>
      </c>
      <c r="P462" s="85"/>
      <c r="Q462" s="85"/>
      <c r="R462" s="85"/>
      <c r="S462" s="85"/>
      <c r="T462" s="85"/>
    </row>
    <row r="463" spans="1:20" ht="18.95" customHeight="1" x14ac:dyDescent="0.25">
      <c r="A463" s="85"/>
      <c r="B463" s="119">
        <v>36782</v>
      </c>
      <c r="C463" s="120">
        <v>5.1460897174631404</v>
      </c>
      <c r="D463" s="120">
        <v>5.21964194996188</v>
      </c>
      <c r="E463" s="120">
        <v>5.2687494360210101</v>
      </c>
      <c r="F463" s="120">
        <v>5.3059272496838004</v>
      </c>
      <c r="G463" s="120">
        <v>5.3255638135572001</v>
      </c>
      <c r="H463" s="120">
        <v>5.4230028874004903</v>
      </c>
      <c r="I463" s="120">
        <v>5.4580393781382597</v>
      </c>
      <c r="J463" s="120">
        <v>5.4707153803821997</v>
      </c>
      <c r="K463" s="120">
        <v>5.4687454170093703</v>
      </c>
      <c r="L463" s="120">
        <v>5.4486838274557297</v>
      </c>
      <c r="M463" s="120">
        <v>5.5757152741987701</v>
      </c>
      <c r="N463" s="120">
        <v>5.7108999999999996</v>
      </c>
      <c r="O463" s="122">
        <v>5.8602999999999996</v>
      </c>
      <c r="P463" s="85"/>
      <c r="Q463" s="85"/>
      <c r="R463" s="85"/>
      <c r="S463" s="85"/>
      <c r="T463" s="85"/>
    </row>
    <row r="464" spans="1:20" ht="18.95" customHeight="1" x14ac:dyDescent="0.25">
      <c r="A464" s="85"/>
      <c r="B464" s="119">
        <v>36783</v>
      </c>
      <c r="C464" s="120">
        <v>5.1160897174631401</v>
      </c>
      <c r="D464" s="120">
        <v>5.2006919499618798</v>
      </c>
      <c r="E464" s="120">
        <v>5.24479943602101</v>
      </c>
      <c r="F464" s="120">
        <v>5.2810272496837998</v>
      </c>
      <c r="G464" s="120">
        <v>5.3047138135571998</v>
      </c>
      <c r="H464" s="120">
        <v>5.4035528874004903</v>
      </c>
      <c r="I464" s="120">
        <v>5.44113937813826</v>
      </c>
      <c r="J464" s="120">
        <v>5.4574653803822004</v>
      </c>
      <c r="K464" s="120">
        <v>5.4626454170093703</v>
      </c>
      <c r="L464" s="120">
        <v>5.4467838274557403</v>
      </c>
      <c r="M464" s="120">
        <v>5.58976527419878</v>
      </c>
      <c r="N464" s="120">
        <v>5.7371999999999996</v>
      </c>
      <c r="O464" s="122">
        <v>5.8952</v>
      </c>
      <c r="P464" s="85"/>
      <c r="Q464" s="85"/>
      <c r="R464" s="85"/>
      <c r="S464" s="85"/>
      <c r="T464" s="85"/>
    </row>
    <row r="465" spans="1:20" ht="18.95" customHeight="1" x14ac:dyDescent="0.25">
      <c r="A465" s="85"/>
      <c r="B465" s="119">
        <v>36784</v>
      </c>
      <c r="C465" s="120">
        <v>5.08108971746314</v>
      </c>
      <c r="D465" s="120">
        <v>5.1741919499618803</v>
      </c>
      <c r="E465" s="120">
        <v>5.2231994360210097</v>
      </c>
      <c r="F465" s="120">
        <v>5.2685272496837996</v>
      </c>
      <c r="G465" s="120">
        <v>5.2965138135572003</v>
      </c>
      <c r="H465" s="120">
        <v>5.4054528874004903</v>
      </c>
      <c r="I465" s="120">
        <v>5.4578393781382601</v>
      </c>
      <c r="J465" s="120">
        <v>5.4854653803822</v>
      </c>
      <c r="K465" s="120">
        <v>5.4979454170093698</v>
      </c>
      <c r="L465" s="120">
        <v>5.4869338274557302</v>
      </c>
      <c r="M465" s="120">
        <v>5.6498152741987697</v>
      </c>
      <c r="N465" s="120">
        <v>5.8127000000000004</v>
      </c>
      <c r="O465" s="122">
        <v>6.0030000000000001</v>
      </c>
      <c r="P465" s="85"/>
      <c r="Q465" s="85"/>
      <c r="R465" s="85"/>
      <c r="S465" s="85"/>
      <c r="T465" s="85"/>
    </row>
    <row r="466" spans="1:20" ht="18.95" customHeight="1" x14ac:dyDescent="0.25">
      <c r="A466" s="85"/>
      <c r="B466" s="119">
        <v>36787</v>
      </c>
      <c r="C466" s="120">
        <v>5.0740897174631403</v>
      </c>
      <c r="D466" s="120">
        <v>5.1771419499618796</v>
      </c>
      <c r="E466" s="120">
        <v>5.2385994360210102</v>
      </c>
      <c r="F466" s="120">
        <v>5.2901772496837998</v>
      </c>
      <c r="G466" s="120">
        <v>5.3205138135572003</v>
      </c>
      <c r="H466" s="120">
        <v>5.4321528874004903</v>
      </c>
      <c r="I466" s="120">
        <v>5.49373937813826</v>
      </c>
      <c r="J466" s="120">
        <v>5.5271153803821997</v>
      </c>
      <c r="K466" s="120">
        <v>5.5484954170093701</v>
      </c>
      <c r="L466" s="120">
        <v>5.5416338274557297</v>
      </c>
      <c r="M466" s="120">
        <v>5.70646527419877</v>
      </c>
      <c r="N466" s="120">
        <v>5.8746999999999998</v>
      </c>
      <c r="O466" s="122">
        <v>6.0720000000000001</v>
      </c>
      <c r="P466" s="85"/>
      <c r="Q466" s="85"/>
      <c r="R466" s="85"/>
      <c r="S466" s="85"/>
      <c r="T466" s="85"/>
    </row>
    <row r="467" spans="1:20" ht="18.95" customHeight="1" x14ac:dyDescent="0.25">
      <c r="A467" s="85"/>
      <c r="B467" s="119">
        <v>36788</v>
      </c>
      <c r="C467" s="120">
        <v>5.03608971746314</v>
      </c>
      <c r="D467" s="120">
        <v>5.1482419499618803</v>
      </c>
      <c r="E467" s="120">
        <v>5.2075994360210096</v>
      </c>
      <c r="F467" s="120">
        <v>5.2561772496838</v>
      </c>
      <c r="G467" s="120">
        <v>5.2903138135571997</v>
      </c>
      <c r="H467" s="120">
        <v>5.4073528874004904</v>
      </c>
      <c r="I467" s="120">
        <v>5.4714893781382603</v>
      </c>
      <c r="J467" s="120">
        <v>5.5038153803821999</v>
      </c>
      <c r="K467" s="120">
        <v>5.5246954170093696</v>
      </c>
      <c r="L467" s="120">
        <v>5.5222838274557402</v>
      </c>
      <c r="M467" s="120">
        <v>5.6851152741987701</v>
      </c>
      <c r="N467" s="120">
        <v>5.8506999999999998</v>
      </c>
      <c r="O467" s="122">
        <v>6.0490000000000004</v>
      </c>
      <c r="P467" s="85"/>
      <c r="Q467" s="85"/>
      <c r="R467" s="85"/>
      <c r="S467" s="85"/>
      <c r="T467" s="85"/>
    </row>
    <row r="468" spans="1:20" ht="18.95" customHeight="1" x14ac:dyDescent="0.25">
      <c r="A468" s="85"/>
      <c r="B468" s="119">
        <v>36789</v>
      </c>
      <c r="C468" s="120">
        <v>5.0380897174631398</v>
      </c>
      <c r="D468" s="120">
        <v>5.1503919499618798</v>
      </c>
      <c r="E468" s="120">
        <v>5.2102994360210104</v>
      </c>
      <c r="F468" s="120">
        <v>5.2587272496838002</v>
      </c>
      <c r="G468" s="120">
        <v>5.2959138135571999</v>
      </c>
      <c r="H468" s="120">
        <v>5.4147028874004901</v>
      </c>
      <c r="I468" s="120">
        <v>5.4725893781382604</v>
      </c>
      <c r="J468" s="120">
        <v>5.5108153803822004</v>
      </c>
      <c r="K468" s="120">
        <v>5.5312954170093702</v>
      </c>
      <c r="L468" s="120">
        <v>5.5270838274557299</v>
      </c>
      <c r="M468" s="120">
        <v>5.6807652741987704</v>
      </c>
      <c r="N468" s="120">
        <v>5.8391999999999999</v>
      </c>
      <c r="O468" s="122">
        <v>6.0324</v>
      </c>
      <c r="P468" s="85"/>
      <c r="Q468" s="85"/>
      <c r="R468" s="85"/>
      <c r="S468" s="85"/>
      <c r="T468" s="85"/>
    </row>
    <row r="469" spans="1:20" ht="18.95" customHeight="1" x14ac:dyDescent="0.25">
      <c r="A469" s="85"/>
      <c r="B469" s="119">
        <v>36790</v>
      </c>
      <c r="C469" s="120">
        <v>5.0270897174631397</v>
      </c>
      <c r="D469" s="120">
        <v>5.1393419499618798</v>
      </c>
      <c r="E469" s="120">
        <v>5.1913994360210101</v>
      </c>
      <c r="F469" s="120">
        <v>5.2317772496838</v>
      </c>
      <c r="G469" s="120">
        <v>5.2647638135571997</v>
      </c>
      <c r="H469" s="120">
        <v>5.3809028874004898</v>
      </c>
      <c r="I469" s="120">
        <v>5.4305893781382597</v>
      </c>
      <c r="J469" s="120">
        <v>5.4614153803822001</v>
      </c>
      <c r="K469" s="120">
        <v>5.4794454170093703</v>
      </c>
      <c r="L469" s="120">
        <v>5.47778382745574</v>
      </c>
      <c r="M469" s="120">
        <v>5.6397652741987701</v>
      </c>
      <c r="N469" s="120">
        <v>5.8076999999999996</v>
      </c>
      <c r="O469" s="122">
        <v>6.0174000000000003</v>
      </c>
      <c r="P469" s="85"/>
      <c r="Q469" s="85"/>
      <c r="R469" s="85"/>
      <c r="S469" s="85"/>
      <c r="T469" s="85"/>
    </row>
    <row r="470" spans="1:20" ht="18.95" customHeight="1" x14ac:dyDescent="0.25">
      <c r="A470" s="85"/>
      <c r="B470" s="119">
        <v>36791</v>
      </c>
      <c r="C470" s="120">
        <v>4.9910897174631401</v>
      </c>
      <c r="D470" s="120">
        <v>5.0955919499618796</v>
      </c>
      <c r="E470" s="120">
        <v>5.1494494360210101</v>
      </c>
      <c r="F470" s="120">
        <v>5.1832772496838002</v>
      </c>
      <c r="G470" s="120">
        <v>5.2160638135572004</v>
      </c>
      <c r="H470" s="120">
        <v>5.3326028874004896</v>
      </c>
      <c r="I470" s="120">
        <v>5.3792393781382604</v>
      </c>
      <c r="J470" s="120">
        <v>5.4148153803822003</v>
      </c>
      <c r="K470" s="120">
        <v>5.4385454170093697</v>
      </c>
      <c r="L470" s="120">
        <v>5.4420338274557301</v>
      </c>
      <c r="M470" s="120">
        <v>5.6120652741987698</v>
      </c>
      <c r="N470" s="120">
        <v>5.7889999999999997</v>
      </c>
      <c r="O470" s="122">
        <v>6.0186000000000002</v>
      </c>
      <c r="P470" s="85"/>
      <c r="Q470" s="85"/>
      <c r="R470" s="85"/>
      <c r="S470" s="85"/>
      <c r="T470" s="85"/>
    </row>
    <row r="471" spans="1:20" ht="18.95" customHeight="1" x14ac:dyDescent="0.25">
      <c r="A471" s="85"/>
      <c r="B471" s="119">
        <v>36794</v>
      </c>
      <c r="C471" s="120">
        <v>5.0680897174631401</v>
      </c>
      <c r="D471" s="120">
        <v>5.1909419499618803</v>
      </c>
      <c r="E471" s="120">
        <v>5.2354994360210103</v>
      </c>
      <c r="F471" s="120">
        <v>5.2668772496837999</v>
      </c>
      <c r="G471" s="120">
        <v>5.2949138135571996</v>
      </c>
      <c r="H471" s="120">
        <v>5.4035528874004903</v>
      </c>
      <c r="I471" s="120">
        <v>5.4320893781382598</v>
      </c>
      <c r="J471" s="120">
        <v>5.4571153803822003</v>
      </c>
      <c r="K471" s="120">
        <v>5.4727454170093699</v>
      </c>
      <c r="L471" s="120">
        <v>5.4740338274557301</v>
      </c>
      <c r="M471" s="120">
        <v>5.6367652741987699</v>
      </c>
      <c r="N471" s="120">
        <v>5.8013000000000003</v>
      </c>
      <c r="O471" s="122">
        <v>6.0095999999999998</v>
      </c>
      <c r="P471" s="85"/>
      <c r="Q471" s="85"/>
      <c r="R471" s="85"/>
      <c r="S471" s="85"/>
      <c r="T471" s="85"/>
    </row>
    <row r="472" spans="1:20" ht="18.95" customHeight="1" x14ac:dyDescent="0.25">
      <c r="A472" s="85"/>
      <c r="B472" s="119">
        <v>36795</v>
      </c>
      <c r="C472" s="120">
        <v>5.0580897174631403</v>
      </c>
      <c r="D472" s="120">
        <v>5.1665919499618802</v>
      </c>
      <c r="E472" s="120">
        <v>5.2110494360210096</v>
      </c>
      <c r="F472" s="120">
        <v>5.2393272496838001</v>
      </c>
      <c r="G472" s="120">
        <v>5.2614638135572003</v>
      </c>
      <c r="H472" s="120">
        <v>5.3745028874004896</v>
      </c>
      <c r="I472" s="120">
        <v>5.4054393781382597</v>
      </c>
      <c r="J472" s="120">
        <v>5.4293153803822003</v>
      </c>
      <c r="K472" s="120">
        <v>5.44564541700937</v>
      </c>
      <c r="L472" s="120">
        <v>5.4456838274557304</v>
      </c>
      <c r="M472" s="120">
        <v>5.6095152741987802</v>
      </c>
      <c r="N472" s="120">
        <v>5.7748999999999997</v>
      </c>
      <c r="O472" s="122">
        <v>5.9823000000000004</v>
      </c>
      <c r="P472" s="85"/>
      <c r="Q472" s="85"/>
      <c r="R472" s="85"/>
      <c r="S472" s="85"/>
      <c r="T472" s="85"/>
    </row>
    <row r="473" spans="1:20" ht="18.95" customHeight="1" x14ac:dyDescent="0.25">
      <c r="A473" s="85"/>
      <c r="B473" s="119">
        <v>36796</v>
      </c>
      <c r="C473" s="120">
        <v>5.0680897174631401</v>
      </c>
      <c r="D473" s="120">
        <v>5.1689419499618801</v>
      </c>
      <c r="E473" s="120">
        <v>5.2189494360210098</v>
      </c>
      <c r="F473" s="120">
        <v>5.2509772496837996</v>
      </c>
      <c r="G473" s="120">
        <v>5.2805638135572002</v>
      </c>
      <c r="H473" s="120">
        <v>5.3904528874004898</v>
      </c>
      <c r="I473" s="120">
        <v>5.4292893781382601</v>
      </c>
      <c r="J473" s="120">
        <v>5.4613153803822003</v>
      </c>
      <c r="K473" s="120">
        <v>5.4805454170093704</v>
      </c>
      <c r="L473" s="120">
        <v>5.4830338274557304</v>
      </c>
      <c r="M473" s="120">
        <v>5.6483152741987697</v>
      </c>
      <c r="N473" s="120">
        <v>5.8182</v>
      </c>
      <c r="O473" s="122">
        <v>6.0377999999999998</v>
      </c>
      <c r="P473" s="85"/>
      <c r="Q473" s="85"/>
      <c r="R473" s="85"/>
      <c r="S473" s="85"/>
      <c r="T473" s="85"/>
    </row>
    <row r="474" spans="1:20" ht="18.95" customHeight="1" x14ac:dyDescent="0.25">
      <c r="A474" s="85"/>
      <c r="B474" s="119">
        <v>36797</v>
      </c>
      <c r="C474" s="120">
        <v>5.0780897174631399</v>
      </c>
      <c r="D474" s="120">
        <v>5.1736419499618798</v>
      </c>
      <c r="E474" s="120">
        <v>5.21694943602101</v>
      </c>
      <c r="F474" s="120">
        <v>5.2411272496838004</v>
      </c>
      <c r="G474" s="120">
        <v>5.2699138135572001</v>
      </c>
      <c r="H474" s="120">
        <v>5.37855288740049</v>
      </c>
      <c r="I474" s="120">
        <v>5.4101893781382602</v>
      </c>
      <c r="J474" s="120">
        <v>5.4374653803822</v>
      </c>
      <c r="K474" s="120">
        <v>5.4556454170093698</v>
      </c>
      <c r="L474" s="120">
        <v>5.4573838274557396</v>
      </c>
      <c r="M474" s="120">
        <v>5.6170152741987698</v>
      </c>
      <c r="N474" s="120">
        <v>5.7805999999999997</v>
      </c>
      <c r="O474" s="122">
        <v>5.9901999999999997</v>
      </c>
      <c r="P474" s="85"/>
      <c r="Q474" s="85"/>
      <c r="R474" s="85"/>
      <c r="S474" s="85"/>
      <c r="T474" s="85"/>
    </row>
    <row r="475" spans="1:20" ht="18.95" customHeight="1" x14ac:dyDescent="0.25">
      <c r="A475" s="85"/>
      <c r="B475" s="119">
        <v>36798</v>
      </c>
      <c r="C475" s="120">
        <v>5.06508971746314</v>
      </c>
      <c r="D475" s="120">
        <v>5.1469419499618798</v>
      </c>
      <c r="E475" s="120">
        <v>5.1886494360210103</v>
      </c>
      <c r="F475" s="120">
        <v>5.2116272496837999</v>
      </c>
      <c r="G475" s="120">
        <v>5.2379638135572</v>
      </c>
      <c r="H475" s="120">
        <v>5.3432528874004896</v>
      </c>
      <c r="I475" s="120">
        <v>5.3771893781382598</v>
      </c>
      <c r="J475" s="120">
        <v>5.4027653803822</v>
      </c>
      <c r="K475" s="120">
        <v>5.4200454170093701</v>
      </c>
      <c r="L475" s="120">
        <v>5.4238838274557297</v>
      </c>
      <c r="M475" s="120">
        <v>5.5887652741987797</v>
      </c>
      <c r="N475" s="120">
        <v>5.7567000000000004</v>
      </c>
      <c r="O475" s="122">
        <v>5.9676</v>
      </c>
      <c r="P475" s="85"/>
      <c r="Q475" s="85"/>
      <c r="R475" s="85"/>
      <c r="S475" s="85"/>
      <c r="T475" s="85"/>
    </row>
    <row r="476" spans="1:20" ht="18.95" customHeight="1" x14ac:dyDescent="0.25">
      <c r="A476" s="85"/>
      <c r="B476" s="119">
        <v>36801</v>
      </c>
      <c r="C476" s="120">
        <v>5.02808971746314</v>
      </c>
      <c r="D476" s="120">
        <v>5.1170919499618801</v>
      </c>
      <c r="E476" s="120">
        <v>5.1702994360210104</v>
      </c>
      <c r="F476" s="120">
        <v>5.1996272496838003</v>
      </c>
      <c r="G476" s="120">
        <v>5.2325638135572001</v>
      </c>
      <c r="H476" s="120">
        <v>5.3427528874004899</v>
      </c>
      <c r="I476" s="120">
        <v>5.3867393781382598</v>
      </c>
      <c r="J476" s="120">
        <v>5.4160653803822001</v>
      </c>
      <c r="K476" s="120">
        <v>5.4333954170093701</v>
      </c>
      <c r="L476" s="120">
        <v>5.4346338274557402</v>
      </c>
      <c r="M476" s="120">
        <v>5.6111652741987701</v>
      </c>
      <c r="N476" s="120">
        <v>5.7906000000000004</v>
      </c>
      <c r="O476" s="122">
        <v>6.0220000000000002</v>
      </c>
      <c r="P476" s="85"/>
      <c r="Q476" s="85"/>
      <c r="R476" s="85"/>
      <c r="S476" s="85"/>
      <c r="T476" s="85"/>
    </row>
    <row r="477" spans="1:20" ht="18.95" customHeight="1" x14ac:dyDescent="0.25">
      <c r="A477" s="85"/>
      <c r="B477" s="119">
        <v>36802</v>
      </c>
      <c r="C477" s="120">
        <v>5.0380897174631398</v>
      </c>
      <c r="D477" s="120">
        <v>5.1074419499618804</v>
      </c>
      <c r="E477" s="120">
        <v>5.1578494360210101</v>
      </c>
      <c r="F477" s="120">
        <v>5.1942272496837996</v>
      </c>
      <c r="G477" s="120">
        <v>5.2338138135571999</v>
      </c>
      <c r="H477" s="120">
        <v>5.3397028874004899</v>
      </c>
      <c r="I477" s="120">
        <v>5.3875393781382597</v>
      </c>
      <c r="J477" s="120">
        <v>5.4194653803822002</v>
      </c>
      <c r="K477" s="120">
        <v>5.4333454170093702</v>
      </c>
      <c r="L477" s="120">
        <v>5.4327838274557303</v>
      </c>
      <c r="M477" s="120">
        <v>5.6135152741987699</v>
      </c>
      <c r="N477" s="120">
        <v>5.7964000000000002</v>
      </c>
      <c r="O477" s="122">
        <v>6.0354999999999999</v>
      </c>
      <c r="P477" s="85"/>
      <c r="Q477" s="85"/>
      <c r="R477" s="85"/>
      <c r="S477" s="85"/>
      <c r="T477" s="85"/>
    </row>
    <row r="478" spans="1:20" ht="18.95" customHeight="1" x14ac:dyDescent="0.25">
      <c r="A478" s="85"/>
      <c r="B478" s="119">
        <v>36803</v>
      </c>
      <c r="C478" s="120">
        <v>5.0390897174631402</v>
      </c>
      <c r="D478" s="120">
        <v>5.1237419499618797</v>
      </c>
      <c r="E478" s="120">
        <v>5.1720994360210097</v>
      </c>
      <c r="F478" s="120">
        <v>5.2069272496838002</v>
      </c>
      <c r="G478" s="120">
        <v>5.2465638135572004</v>
      </c>
      <c r="H478" s="120">
        <v>5.3482528874004904</v>
      </c>
      <c r="I478" s="120">
        <v>5.3924893781382597</v>
      </c>
      <c r="J478" s="120">
        <v>5.4264153803821999</v>
      </c>
      <c r="K478" s="120">
        <v>5.4413454170093702</v>
      </c>
      <c r="L478" s="120">
        <v>5.4402838274557297</v>
      </c>
      <c r="M478" s="120">
        <v>5.62226527419877</v>
      </c>
      <c r="N478" s="120">
        <v>5.8089000000000004</v>
      </c>
      <c r="O478" s="122">
        <v>6.0533999999999999</v>
      </c>
      <c r="P478" s="85"/>
      <c r="Q478" s="85"/>
      <c r="R478" s="85"/>
      <c r="S478" s="85"/>
      <c r="T478" s="85"/>
    </row>
    <row r="479" spans="1:20" ht="18.95" customHeight="1" x14ac:dyDescent="0.25">
      <c r="A479" s="85"/>
      <c r="B479" s="119">
        <v>36804</v>
      </c>
      <c r="C479" s="120">
        <v>5.08908971746314</v>
      </c>
      <c r="D479" s="120">
        <v>5.1762919499618798</v>
      </c>
      <c r="E479" s="120">
        <v>5.2155994360210096</v>
      </c>
      <c r="F479" s="120">
        <v>5.2376272496837997</v>
      </c>
      <c r="G479" s="120">
        <v>5.2731138135571998</v>
      </c>
      <c r="H479" s="120">
        <v>5.3695528874004896</v>
      </c>
      <c r="I479" s="120">
        <v>5.4102893781382599</v>
      </c>
      <c r="J479" s="120">
        <v>5.4380153803821996</v>
      </c>
      <c r="K479" s="120">
        <v>5.4527454170093703</v>
      </c>
      <c r="L479" s="120">
        <v>5.4521338274557296</v>
      </c>
      <c r="M479" s="120">
        <v>5.6306652741987699</v>
      </c>
      <c r="N479" s="120">
        <v>5.8133999999999997</v>
      </c>
      <c r="O479" s="122">
        <v>6.0510999999999999</v>
      </c>
      <c r="P479" s="85"/>
      <c r="Q479" s="85"/>
      <c r="R479" s="85"/>
      <c r="S479" s="85"/>
      <c r="T479" s="85"/>
    </row>
    <row r="480" spans="1:20" ht="18.95" customHeight="1" x14ac:dyDescent="0.25">
      <c r="A480" s="85"/>
      <c r="B480" s="119">
        <v>36805</v>
      </c>
      <c r="C480" s="120">
        <v>5.0800897174631396</v>
      </c>
      <c r="D480" s="120">
        <v>5.17279194996188</v>
      </c>
      <c r="E480" s="120">
        <v>5.2050494360210102</v>
      </c>
      <c r="F480" s="120">
        <v>5.2221772496838001</v>
      </c>
      <c r="G480" s="120">
        <v>5.2552138135571997</v>
      </c>
      <c r="H480" s="120">
        <v>5.34920288740049</v>
      </c>
      <c r="I480" s="120">
        <v>5.3864393781382596</v>
      </c>
      <c r="J480" s="120">
        <v>5.4166653803821996</v>
      </c>
      <c r="K480" s="120">
        <v>5.4308954170093697</v>
      </c>
      <c r="L480" s="120">
        <v>5.4304338274557296</v>
      </c>
      <c r="M480" s="120">
        <v>5.6078152741987699</v>
      </c>
      <c r="N480" s="120">
        <v>5.7887000000000004</v>
      </c>
      <c r="O480" s="122">
        <v>6.0214999999999996</v>
      </c>
      <c r="P480" s="85"/>
      <c r="Q480" s="85"/>
      <c r="R480" s="85"/>
      <c r="S480" s="85"/>
      <c r="T480" s="85"/>
    </row>
    <row r="481" spans="1:20" ht="18.95" customHeight="1" x14ac:dyDescent="0.25">
      <c r="A481" s="85"/>
      <c r="B481" s="119">
        <v>36808</v>
      </c>
      <c r="C481" s="120">
        <v>5.0550897174631402</v>
      </c>
      <c r="D481" s="120">
        <v>5.1295919499618803</v>
      </c>
      <c r="E481" s="120">
        <v>5.1696494360210101</v>
      </c>
      <c r="F481" s="120">
        <v>5.1809272496838004</v>
      </c>
      <c r="G481" s="120">
        <v>5.2130638135572003</v>
      </c>
      <c r="H481" s="120">
        <v>5.3109028874004904</v>
      </c>
      <c r="I481" s="120">
        <v>5.3585893781382596</v>
      </c>
      <c r="J481" s="120">
        <v>5.3851153803822003</v>
      </c>
      <c r="K481" s="120">
        <v>5.4053454170093698</v>
      </c>
      <c r="L481" s="120">
        <v>5.4043838274557299</v>
      </c>
      <c r="M481" s="120">
        <v>5.5858652741987704</v>
      </c>
      <c r="N481" s="120">
        <v>5.7709999999999999</v>
      </c>
      <c r="O481" s="122">
        <v>6.0101000000000004</v>
      </c>
      <c r="P481" s="85"/>
      <c r="Q481" s="85"/>
      <c r="R481" s="85"/>
      <c r="S481" s="85"/>
      <c r="T481" s="85"/>
    </row>
    <row r="482" spans="1:20" ht="18.95" customHeight="1" x14ac:dyDescent="0.25">
      <c r="A482" s="85"/>
      <c r="B482" s="119">
        <v>36809</v>
      </c>
      <c r="C482" s="120">
        <v>5.0620897174631398</v>
      </c>
      <c r="D482" s="120">
        <v>5.1347919499618797</v>
      </c>
      <c r="E482" s="120">
        <v>5.1764994360210101</v>
      </c>
      <c r="F482" s="120">
        <v>5.1843272496838004</v>
      </c>
      <c r="G482" s="120">
        <v>5.2157138135572003</v>
      </c>
      <c r="H482" s="120">
        <v>5.3142028874004898</v>
      </c>
      <c r="I482" s="120">
        <v>5.3627393781382597</v>
      </c>
      <c r="J482" s="120">
        <v>5.3892653803822004</v>
      </c>
      <c r="K482" s="120">
        <v>5.4103954170093704</v>
      </c>
      <c r="L482" s="120">
        <v>5.40878382745574</v>
      </c>
      <c r="M482" s="120">
        <v>5.5861152741987699</v>
      </c>
      <c r="N482" s="120">
        <v>5.7657999999999996</v>
      </c>
      <c r="O482" s="122">
        <v>5.9969000000000001</v>
      </c>
      <c r="P482" s="85"/>
      <c r="Q482" s="85"/>
      <c r="R482" s="85"/>
      <c r="S482" s="85"/>
      <c r="T482" s="85"/>
    </row>
    <row r="483" spans="1:20" ht="18.95" customHeight="1" x14ac:dyDescent="0.25">
      <c r="A483" s="85"/>
      <c r="B483" s="119">
        <v>36810</v>
      </c>
      <c r="C483" s="120">
        <v>5.0370897174631404</v>
      </c>
      <c r="D483" s="120">
        <v>5.0954919499618798</v>
      </c>
      <c r="E483" s="120">
        <v>5.1312994360210098</v>
      </c>
      <c r="F483" s="120">
        <v>5.1419272496837998</v>
      </c>
      <c r="G483" s="120">
        <v>5.1744138135571998</v>
      </c>
      <c r="H483" s="120">
        <v>5.2746528874004897</v>
      </c>
      <c r="I483" s="120">
        <v>5.3241893781382599</v>
      </c>
      <c r="J483" s="120">
        <v>5.3530653803822004</v>
      </c>
      <c r="K483" s="120">
        <v>5.3754954170093701</v>
      </c>
      <c r="L483" s="120">
        <v>5.3751338274557403</v>
      </c>
      <c r="M483" s="120">
        <v>5.5530652741987696</v>
      </c>
      <c r="N483" s="120">
        <v>5.7350000000000003</v>
      </c>
      <c r="O483" s="122">
        <v>5.9706000000000001</v>
      </c>
      <c r="P483" s="85"/>
      <c r="Q483" s="85"/>
      <c r="R483" s="85"/>
      <c r="S483" s="85"/>
      <c r="T483" s="85"/>
    </row>
    <row r="484" spans="1:20" ht="18.95" customHeight="1" x14ac:dyDescent="0.25">
      <c r="A484" s="85"/>
      <c r="B484" s="119">
        <v>36811</v>
      </c>
      <c r="C484" s="120">
        <v>5.0160897174631396</v>
      </c>
      <c r="D484" s="120">
        <v>5.0657419499618799</v>
      </c>
      <c r="E484" s="120">
        <v>5.10759943602101</v>
      </c>
      <c r="F484" s="120">
        <v>5.1067272496838001</v>
      </c>
      <c r="G484" s="120">
        <v>5.1522638135571999</v>
      </c>
      <c r="H484" s="120">
        <v>5.2611028874004901</v>
      </c>
      <c r="I484" s="120">
        <v>5.3181893781382596</v>
      </c>
      <c r="J484" s="120">
        <v>5.3521653803821998</v>
      </c>
      <c r="K484" s="120">
        <v>5.3767454170093698</v>
      </c>
      <c r="L484" s="120">
        <v>5.3759338274557402</v>
      </c>
      <c r="M484" s="120">
        <v>5.5519152741987696</v>
      </c>
      <c r="N484" s="120">
        <v>5.7343999999999999</v>
      </c>
      <c r="O484" s="122">
        <v>5.9734999999999996</v>
      </c>
      <c r="P484" s="85"/>
      <c r="Q484" s="85"/>
      <c r="R484" s="85"/>
      <c r="S484" s="85"/>
      <c r="T484" s="85"/>
    </row>
    <row r="485" spans="1:20" ht="18.95" customHeight="1" x14ac:dyDescent="0.25">
      <c r="A485" s="85"/>
      <c r="B485" s="119">
        <v>36812</v>
      </c>
      <c r="C485" s="120">
        <v>5.0330897174631399</v>
      </c>
      <c r="D485" s="120">
        <v>5.0835419499618801</v>
      </c>
      <c r="E485" s="120">
        <v>5.11674943602101</v>
      </c>
      <c r="F485" s="120">
        <v>5.1298772496838003</v>
      </c>
      <c r="G485" s="120">
        <v>5.1656138135571998</v>
      </c>
      <c r="H485" s="120">
        <v>5.2739528874004904</v>
      </c>
      <c r="I485" s="120">
        <v>5.3366893781382601</v>
      </c>
      <c r="J485" s="120">
        <v>5.3743153803821997</v>
      </c>
      <c r="K485" s="120">
        <v>5.4033954170093699</v>
      </c>
      <c r="L485" s="120">
        <v>5.4045838274557303</v>
      </c>
      <c r="M485" s="120">
        <v>5.5856152741987701</v>
      </c>
      <c r="N485" s="120">
        <v>5.7702</v>
      </c>
      <c r="O485" s="122">
        <v>6.0170000000000003</v>
      </c>
      <c r="P485" s="85"/>
      <c r="Q485" s="85"/>
      <c r="R485" s="85"/>
      <c r="S485" s="85"/>
      <c r="T485" s="85"/>
    </row>
    <row r="486" spans="1:20" ht="18.95" customHeight="1" x14ac:dyDescent="0.25">
      <c r="A486" s="85"/>
      <c r="B486" s="119">
        <v>36815</v>
      </c>
      <c r="C486" s="120">
        <v>5.0550897174631402</v>
      </c>
      <c r="D486" s="120">
        <v>5.1158419499618804</v>
      </c>
      <c r="E486" s="120">
        <v>5.14684943602101</v>
      </c>
      <c r="F486" s="120">
        <v>5.1616272496838</v>
      </c>
      <c r="G486" s="120">
        <v>5.1975638135572</v>
      </c>
      <c r="H486" s="120">
        <v>5.2990028874004897</v>
      </c>
      <c r="I486" s="120">
        <v>5.3519893781382599</v>
      </c>
      <c r="J486" s="120">
        <v>5.3835153803821996</v>
      </c>
      <c r="K486" s="120">
        <v>5.41324541700937</v>
      </c>
      <c r="L486" s="120">
        <v>5.4146838274557298</v>
      </c>
      <c r="M486" s="120">
        <v>5.59521527419877</v>
      </c>
      <c r="N486" s="120">
        <v>5.7793999999999999</v>
      </c>
      <c r="O486" s="122">
        <v>6.0231000000000003</v>
      </c>
      <c r="P486" s="85"/>
      <c r="Q486" s="85"/>
      <c r="R486" s="85"/>
      <c r="S486" s="85"/>
      <c r="T486" s="85"/>
    </row>
    <row r="487" spans="1:20" ht="18.95" customHeight="1" x14ac:dyDescent="0.25">
      <c r="A487" s="85"/>
      <c r="B487" s="119">
        <v>36816</v>
      </c>
      <c r="C487" s="120">
        <v>5.0540897174631398</v>
      </c>
      <c r="D487" s="120">
        <v>5.1210419499618798</v>
      </c>
      <c r="E487" s="120">
        <v>5.1510994360210098</v>
      </c>
      <c r="F487" s="120">
        <v>5.1655272496837998</v>
      </c>
      <c r="G487" s="120">
        <v>5.2029138135572</v>
      </c>
      <c r="H487" s="120">
        <v>5.3028528874004897</v>
      </c>
      <c r="I487" s="120">
        <v>5.3592893781382598</v>
      </c>
      <c r="J487" s="120">
        <v>5.3907653803822004</v>
      </c>
      <c r="K487" s="120">
        <v>5.4198454170093697</v>
      </c>
      <c r="L487" s="120">
        <v>5.4198838274557399</v>
      </c>
      <c r="M487" s="120">
        <v>5.6008152741987702</v>
      </c>
      <c r="N487" s="120">
        <v>5.7857000000000003</v>
      </c>
      <c r="O487" s="122">
        <v>6.0331000000000001</v>
      </c>
      <c r="P487" s="85"/>
      <c r="Q487" s="85"/>
      <c r="R487" s="85"/>
      <c r="S487" s="85"/>
      <c r="T487" s="85"/>
    </row>
    <row r="488" spans="1:20" ht="18.95" customHeight="1" x14ac:dyDescent="0.25">
      <c r="A488" s="85"/>
      <c r="B488" s="119">
        <v>36817</v>
      </c>
      <c r="C488" s="120">
        <v>5.0500897174631403</v>
      </c>
      <c r="D488" s="120">
        <v>5.1131419499618804</v>
      </c>
      <c r="E488" s="120">
        <v>5.1413494360210104</v>
      </c>
      <c r="F488" s="120">
        <v>5.1545272496837997</v>
      </c>
      <c r="G488" s="120">
        <v>5.1909138135572004</v>
      </c>
      <c r="H488" s="120">
        <v>5.2926028874004896</v>
      </c>
      <c r="I488" s="120">
        <v>5.3505893781382596</v>
      </c>
      <c r="J488" s="120">
        <v>5.3812153803821996</v>
      </c>
      <c r="K488" s="120">
        <v>5.4096954170093703</v>
      </c>
      <c r="L488" s="120">
        <v>5.40958382745574</v>
      </c>
      <c r="M488" s="120">
        <v>5.6026152741987802</v>
      </c>
      <c r="N488" s="120">
        <v>5.7945000000000002</v>
      </c>
      <c r="O488" s="122">
        <v>6.0556000000000001</v>
      </c>
      <c r="P488" s="85"/>
      <c r="Q488" s="85"/>
      <c r="R488" s="85"/>
      <c r="S488" s="85"/>
      <c r="T488" s="85"/>
    </row>
    <row r="489" spans="1:20" ht="18.95" customHeight="1" x14ac:dyDescent="0.25">
      <c r="A489" s="85"/>
      <c r="B489" s="119">
        <v>36818</v>
      </c>
      <c r="C489" s="120">
        <v>5.0780897174631399</v>
      </c>
      <c r="D489" s="120">
        <v>5.1511419499618798</v>
      </c>
      <c r="E489" s="120">
        <v>5.18189943602101</v>
      </c>
      <c r="F489" s="120">
        <v>5.1897272496838003</v>
      </c>
      <c r="G489" s="120">
        <v>5.2230138135572002</v>
      </c>
      <c r="H489" s="120">
        <v>5.3143028874004896</v>
      </c>
      <c r="I489" s="120">
        <v>5.3618393781382601</v>
      </c>
      <c r="J489" s="120">
        <v>5.3857153803821998</v>
      </c>
      <c r="K489" s="120">
        <v>5.4099954170093696</v>
      </c>
      <c r="L489" s="120">
        <v>5.4086338274557404</v>
      </c>
      <c r="M489" s="120">
        <v>5.59251527419877</v>
      </c>
      <c r="N489" s="120">
        <v>5.7729999999999997</v>
      </c>
      <c r="O489" s="122">
        <v>6.0119999999999996</v>
      </c>
      <c r="P489" s="85"/>
      <c r="Q489" s="85"/>
      <c r="R489" s="85"/>
      <c r="S489" s="85"/>
      <c r="T489" s="85"/>
    </row>
    <row r="490" spans="1:20" ht="18.95" customHeight="1" x14ac:dyDescent="0.25">
      <c r="A490" s="85"/>
      <c r="B490" s="119">
        <v>36819</v>
      </c>
      <c r="C490" s="120">
        <v>5.1000897174631401</v>
      </c>
      <c r="D490" s="120">
        <v>5.1734419499618802</v>
      </c>
      <c r="E490" s="120">
        <v>5.1996994360210103</v>
      </c>
      <c r="F490" s="120">
        <v>5.2022272496837996</v>
      </c>
      <c r="G490" s="120">
        <v>5.2297138135571997</v>
      </c>
      <c r="H490" s="120">
        <v>5.3198028874004901</v>
      </c>
      <c r="I490" s="120">
        <v>5.3604893781382597</v>
      </c>
      <c r="J490" s="120">
        <v>5.3782653803822003</v>
      </c>
      <c r="K490" s="120">
        <v>5.4001454170093703</v>
      </c>
      <c r="L490" s="120">
        <v>5.3995338274557403</v>
      </c>
      <c r="M490" s="120">
        <v>5.57831527419878</v>
      </c>
      <c r="N490" s="120">
        <v>5.7545999999999999</v>
      </c>
      <c r="O490" s="122">
        <v>5.9884000000000004</v>
      </c>
      <c r="P490" s="85"/>
      <c r="Q490" s="85"/>
      <c r="R490" s="85"/>
      <c r="S490" s="85"/>
      <c r="T490" s="85"/>
    </row>
    <row r="491" spans="1:20" ht="18.95" customHeight="1" x14ac:dyDescent="0.25">
      <c r="A491" s="85"/>
      <c r="B491" s="119">
        <v>36822</v>
      </c>
      <c r="C491" s="120">
        <v>5.1310897174631398</v>
      </c>
      <c r="D491" s="120">
        <v>5.2032919499618799</v>
      </c>
      <c r="E491" s="120">
        <v>5.2178494360210097</v>
      </c>
      <c r="F491" s="120">
        <v>5.2153272496838001</v>
      </c>
      <c r="G491" s="120">
        <v>5.2418138135571999</v>
      </c>
      <c r="H491" s="120">
        <v>5.32860288740049</v>
      </c>
      <c r="I491" s="120">
        <v>5.3668893781382598</v>
      </c>
      <c r="J491" s="120">
        <v>5.3846653803822004</v>
      </c>
      <c r="K491" s="120">
        <v>5.4071954170093699</v>
      </c>
      <c r="L491" s="120">
        <v>5.4070838274557396</v>
      </c>
      <c r="M491" s="120">
        <v>5.5754152741987699</v>
      </c>
      <c r="N491" s="120">
        <v>5.7423000000000002</v>
      </c>
      <c r="O491" s="122">
        <v>5.9581999999999997</v>
      </c>
      <c r="P491" s="85"/>
      <c r="Q491" s="85"/>
      <c r="R491" s="85"/>
      <c r="S491" s="85"/>
      <c r="T491" s="85"/>
    </row>
    <row r="492" spans="1:20" ht="18.95" customHeight="1" x14ac:dyDescent="0.25">
      <c r="A492" s="85"/>
      <c r="B492" s="119">
        <v>36823</v>
      </c>
      <c r="C492" s="120">
        <v>5.1260897174631399</v>
      </c>
      <c r="D492" s="120">
        <v>5.1938919499618796</v>
      </c>
      <c r="E492" s="120">
        <v>5.2077494360210101</v>
      </c>
      <c r="F492" s="120">
        <v>5.2084272496838002</v>
      </c>
      <c r="G492" s="120">
        <v>5.2330638135571999</v>
      </c>
      <c r="H492" s="120">
        <v>5.3235028874004904</v>
      </c>
      <c r="I492" s="120">
        <v>5.3662393781382596</v>
      </c>
      <c r="J492" s="120">
        <v>5.3854653803822004</v>
      </c>
      <c r="K492" s="120">
        <v>5.4085954170093702</v>
      </c>
      <c r="L492" s="120">
        <v>5.4086838274557403</v>
      </c>
      <c r="M492" s="120">
        <v>5.5805152741987696</v>
      </c>
      <c r="N492" s="120">
        <v>5.7507000000000001</v>
      </c>
      <c r="O492" s="122">
        <v>5.9725000000000001</v>
      </c>
      <c r="P492" s="85"/>
      <c r="Q492" s="85"/>
      <c r="R492" s="85"/>
      <c r="S492" s="85"/>
      <c r="T492" s="85"/>
    </row>
    <row r="493" spans="1:20" ht="18.95" customHeight="1" x14ac:dyDescent="0.25">
      <c r="A493" s="85"/>
      <c r="B493" s="119">
        <v>36824</v>
      </c>
      <c r="C493" s="120">
        <v>5.1330897174631396</v>
      </c>
      <c r="D493" s="120">
        <v>5.2061419499618804</v>
      </c>
      <c r="E493" s="120">
        <v>5.2275994360210101</v>
      </c>
      <c r="F493" s="120">
        <v>5.2360272496837998</v>
      </c>
      <c r="G493" s="120">
        <v>5.2620638135571998</v>
      </c>
      <c r="H493" s="120">
        <v>5.3551528874004903</v>
      </c>
      <c r="I493" s="120">
        <v>5.4030893781382598</v>
      </c>
      <c r="J493" s="120">
        <v>5.4295153803821998</v>
      </c>
      <c r="K493" s="120">
        <v>5.4554954170093701</v>
      </c>
      <c r="L493" s="120">
        <v>5.4556838274557302</v>
      </c>
      <c r="M493" s="120">
        <v>5.6327652741987704</v>
      </c>
      <c r="N493" s="120">
        <v>5.8060999999999998</v>
      </c>
      <c r="O493" s="122">
        <v>6.0331999999999999</v>
      </c>
      <c r="P493" s="85"/>
      <c r="Q493" s="85"/>
      <c r="R493" s="85"/>
      <c r="S493" s="85"/>
      <c r="T493" s="85"/>
    </row>
    <row r="494" spans="1:20" ht="18.95" customHeight="1" x14ac:dyDescent="0.25">
      <c r="A494" s="85"/>
      <c r="B494" s="119">
        <v>36825</v>
      </c>
      <c r="C494" s="120">
        <v>5.1340897174631399</v>
      </c>
      <c r="D494" s="120">
        <v>5.2014919499618797</v>
      </c>
      <c r="E494" s="120">
        <v>5.2182994360210104</v>
      </c>
      <c r="F494" s="120">
        <v>5.2223772496837997</v>
      </c>
      <c r="G494" s="120">
        <v>5.2453638135571996</v>
      </c>
      <c r="H494" s="120">
        <v>5.3394028874004897</v>
      </c>
      <c r="I494" s="120">
        <v>5.3857393781382603</v>
      </c>
      <c r="J494" s="120">
        <v>5.4103153803822002</v>
      </c>
      <c r="K494" s="120">
        <v>5.4342454170093699</v>
      </c>
      <c r="L494" s="120">
        <v>5.4357838274557402</v>
      </c>
      <c r="M494" s="120">
        <v>5.6114152741987704</v>
      </c>
      <c r="N494" s="120">
        <v>5.7843999999999998</v>
      </c>
      <c r="O494" s="122">
        <v>6.0119999999999996</v>
      </c>
      <c r="P494" s="85"/>
      <c r="Q494" s="85"/>
      <c r="R494" s="85"/>
      <c r="S494" s="85"/>
      <c r="T494" s="85"/>
    </row>
    <row r="495" spans="1:20" ht="18.95" customHeight="1" x14ac:dyDescent="0.25">
      <c r="A495" s="85"/>
      <c r="B495" s="119">
        <v>36826</v>
      </c>
      <c r="C495" s="120">
        <v>5.1220897174631403</v>
      </c>
      <c r="D495" s="120">
        <v>5.1717919499618796</v>
      </c>
      <c r="E495" s="120">
        <v>5.1897994360210102</v>
      </c>
      <c r="F495" s="120">
        <v>5.1910772496837998</v>
      </c>
      <c r="G495" s="120">
        <v>5.2142138135572003</v>
      </c>
      <c r="H495" s="120">
        <v>5.3091028874004902</v>
      </c>
      <c r="I495" s="120">
        <v>5.3594893781382602</v>
      </c>
      <c r="J495" s="120">
        <v>5.3860153803822</v>
      </c>
      <c r="K495" s="120">
        <v>5.41094541700937</v>
      </c>
      <c r="L495" s="120">
        <v>5.4144338274557304</v>
      </c>
      <c r="M495" s="120">
        <v>5.5982152741987701</v>
      </c>
      <c r="N495" s="120">
        <v>5.7788000000000004</v>
      </c>
      <c r="O495" s="122">
        <v>6.0152000000000001</v>
      </c>
      <c r="P495" s="85"/>
      <c r="Q495" s="85"/>
      <c r="R495" s="85"/>
      <c r="S495" s="85"/>
      <c r="T495" s="85"/>
    </row>
    <row r="496" spans="1:20" ht="18.95" customHeight="1" x14ac:dyDescent="0.25">
      <c r="A496" s="85"/>
      <c r="B496" s="119">
        <v>36829</v>
      </c>
      <c r="C496" s="120">
        <v>5.1170897174631396</v>
      </c>
      <c r="D496" s="120">
        <v>5.1825419499618803</v>
      </c>
      <c r="E496" s="120">
        <v>5.1964494360210098</v>
      </c>
      <c r="F496" s="120">
        <v>5.2032272496837999</v>
      </c>
      <c r="G496" s="120">
        <v>5.2263638135572004</v>
      </c>
      <c r="H496" s="120">
        <v>5.3156028874004901</v>
      </c>
      <c r="I496" s="120">
        <v>5.3628893781382603</v>
      </c>
      <c r="J496" s="120">
        <v>5.3912653803822002</v>
      </c>
      <c r="K496" s="120">
        <v>5.4169954170093702</v>
      </c>
      <c r="L496" s="120">
        <v>5.4198838274557302</v>
      </c>
      <c r="M496" s="120">
        <v>5.60501527419878</v>
      </c>
      <c r="N496" s="120">
        <v>5.7876000000000003</v>
      </c>
      <c r="O496" s="122">
        <v>6.0279999999999996</v>
      </c>
      <c r="P496" s="85"/>
      <c r="Q496" s="85"/>
      <c r="R496" s="85"/>
      <c r="S496" s="85"/>
      <c r="T496" s="85"/>
    </row>
    <row r="497" spans="1:20" ht="18.95" customHeight="1" x14ac:dyDescent="0.25">
      <c r="A497" s="85"/>
      <c r="B497" s="119">
        <v>36830</v>
      </c>
      <c r="C497" s="120">
        <v>5.1200897174631397</v>
      </c>
      <c r="D497" s="120">
        <v>5.1878919499618803</v>
      </c>
      <c r="E497" s="120">
        <v>5.20284943602101</v>
      </c>
      <c r="F497" s="120">
        <v>5.2147272496837997</v>
      </c>
      <c r="G497" s="120">
        <v>5.2368138135572</v>
      </c>
      <c r="H497" s="120">
        <v>5.3208528874004903</v>
      </c>
      <c r="I497" s="120">
        <v>5.3639893781382604</v>
      </c>
      <c r="J497" s="120">
        <v>5.3908653803822002</v>
      </c>
      <c r="K497" s="120">
        <v>5.4156954170093696</v>
      </c>
      <c r="L497" s="120">
        <v>5.41803382745573</v>
      </c>
      <c r="M497" s="120">
        <v>5.6049152741987802</v>
      </c>
      <c r="N497" s="120">
        <v>5.7884000000000002</v>
      </c>
      <c r="O497" s="122">
        <v>6.0313999999999997</v>
      </c>
      <c r="P497" s="85"/>
      <c r="Q497" s="85"/>
      <c r="R497" s="85"/>
      <c r="S497" s="85"/>
      <c r="T497" s="85"/>
    </row>
    <row r="498" spans="1:20" ht="18.95" customHeight="1" x14ac:dyDescent="0.25">
      <c r="A498" s="85"/>
      <c r="B498" s="119">
        <v>36831</v>
      </c>
      <c r="C498" s="120">
        <v>5.08908971746314</v>
      </c>
      <c r="D498" s="120">
        <v>5.1470419499618796</v>
      </c>
      <c r="E498" s="120">
        <v>5.1663494360210098</v>
      </c>
      <c r="F498" s="120">
        <v>5.1856772496837999</v>
      </c>
      <c r="G498" s="120">
        <v>5.2150138135572002</v>
      </c>
      <c r="H498" s="120">
        <v>5.2986028874004898</v>
      </c>
      <c r="I498" s="120">
        <v>5.3426893781382603</v>
      </c>
      <c r="J498" s="120">
        <v>5.3715653803821999</v>
      </c>
      <c r="K498" s="120">
        <v>5.3986954170093702</v>
      </c>
      <c r="L498" s="120">
        <v>5.4016338274557301</v>
      </c>
      <c r="M498" s="120">
        <v>5.5951652741987701</v>
      </c>
      <c r="N498" s="120">
        <v>5.7861000000000002</v>
      </c>
      <c r="O498" s="122">
        <v>6.0429000000000004</v>
      </c>
      <c r="P498" s="85"/>
      <c r="Q498" s="85"/>
      <c r="R498" s="85"/>
      <c r="S498" s="85"/>
      <c r="T498" s="85"/>
    </row>
    <row r="499" spans="1:20" ht="18.95" customHeight="1" x14ac:dyDescent="0.25">
      <c r="A499" s="85"/>
      <c r="B499" s="119">
        <v>36832</v>
      </c>
      <c r="C499" s="120">
        <v>5.0930897174631404</v>
      </c>
      <c r="D499" s="120">
        <v>5.1512419499618796</v>
      </c>
      <c r="E499" s="120">
        <v>5.1632994360210098</v>
      </c>
      <c r="F499" s="120">
        <v>5.1944272496838</v>
      </c>
      <c r="G499" s="120">
        <v>5.2236638135572004</v>
      </c>
      <c r="H499" s="120">
        <v>5.3056528874004902</v>
      </c>
      <c r="I499" s="120">
        <v>5.3505893781382596</v>
      </c>
      <c r="J499" s="120">
        <v>5.3824153803822004</v>
      </c>
      <c r="K499" s="120">
        <v>5.40944541700937</v>
      </c>
      <c r="L499" s="120">
        <v>5.4128338274557297</v>
      </c>
      <c r="M499" s="120">
        <v>5.6008152741987702</v>
      </c>
      <c r="N499" s="120">
        <v>5.7866</v>
      </c>
      <c r="O499" s="122">
        <v>6.0347</v>
      </c>
      <c r="P499" s="85"/>
      <c r="Q499" s="85"/>
      <c r="R499" s="85"/>
      <c r="S499" s="85"/>
      <c r="T499" s="85"/>
    </row>
    <row r="500" spans="1:20" ht="18.95" customHeight="1" x14ac:dyDescent="0.25">
      <c r="A500" s="85"/>
      <c r="B500" s="119">
        <v>36833</v>
      </c>
      <c r="C500" s="120">
        <v>5.0900897174631403</v>
      </c>
      <c r="D500" s="120">
        <v>5.1557919499618796</v>
      </c>
      <c r="E500" s="120">
        <v>5.1712494360210099</v>
      </c>
      <c r="F500" s="120">
        <v>5.2017772496837997</v>
      </c>
      <c r="G500" s="120">
        <v>5.2323638135571997</v>
      </c>
      <c r="H500" s="120">
        <v>5.3090028874004904</v>
      </c>
      <c r="I500" s="120">
        <v>5.3574393781382597</v>
      </c>
      <c r="J500" s="120">
        <v>5.3806153803822001</v>
      </c>
      <c r="K500" s="120">
        <v>5.41704541700937</v>
      </c>
      <c r="L500" s="120">
        <v>5.4036338274557298</v>
      </c>
      <c r="M500" s="120">
        <v>5.5965652741987801</v>
      </c>
      <c r="N500" s="120">
        <v>5.7858999999999998</v>
      </c>
      <c r="O500" s="122">
        <v>6.0270999999999999</v>
      </c>
      <c r="P500" s="85"/>
      <c r="Q500" s="85"/>
      <c r="R500" s="85"/>
      <c r="S500" s="85"/>
      <c r="T500" s="85"/>
    </row>
    <row r="501" spans="1:20" ht="18.95" customHeight="1" x14ac:dyDescent="0.25">
      <c r="A501" s="85"/>
      <c r="B501" s="119">
        <v>36836</v>
      </c>
      <c r="C501" s="120">
        <v>5.0900897174631403</v>
      </c>
      <c r="D501" s="120">
        <v>5.1590919499618799</v>
      </c>
      <c r="E501" s="120">
        <v>5.1775494360210104</v>
      </c>
      <c r="F501" s="120">
        <v>5.2106272496838004</v>
      </c>
      <c r="G501" s="120">
        <v>5.2453638135571996</v>
      </c>
      <c r="H501" s="120">
        <v>5.3200028874004897</v>
      </c>
      <c r="I501" s="120">
        <v>5.3735393781382603</v>
      </c>
      <c r="J501" s="120">
        <v>5.3971153803821998</v>
      </c>
      <c r="K501" s="120">
        <v>5.4344954170093702</v>
      </c>
      <c r="L501" s="120">
        <v>5.41908382745574</v>
      </c>
      <c r="M501" s="120">
        <v>5.61386527419877</v>
      </c>
      <c r="N501" s="120">
        <v>5.8051000000000004</v>
      </c>
      <c r="O501" s="122">
        <v>6.0509000000000004</v>
      </c>
      <c r="P501" s="85"/>
      <c r="Q501" s="85"/>
      <c r="R501" s="85"/>
      <c r="S501" s="85"/>
      <c r="T501" s="85"/>
    </row>
    <row r="502" spans="1:20" ht="18.95" customHeight="1" x14ac:dyDescent="0.25">
      <c r="A502" s="85"/>
      <c r="B502" s="119">
        <v>36837</v>
      </c>
      <c r="C502" s="120">
        <v>5.0910897174631398</v>
      </c>
      <c r="D502" s="120">
        <v>5.1627419499618803</v>
      </c>
      <c r="E502" s="120">
        <v>5.1850994360210096</v>
      </c>
      <c r="F502" s="120">
        <v>5.2237272496838001</v>
      </c>
      <c r="G502" s="120">
        <v>5.2590638135571997</v>
      </c>
      <c r="H502" s="120">
        <v>5.3336528874004898</v>
      </c>
      <c r="I502" s="120">
        <v>5.3901893781382597</v>
      </c>
      <c r="J502" s="120">
        <v>5.4104653803821998</v>
      </c>
      <c r="K502" s="120">
        <v>5.44754541700937</v>
      </c>
      <c r="L502" s="120">
        <v>5.43168382745574</v>
      </c>
      <c r="M502" s="120">
        <v>5.63026527419877</v>
      </c>
      <c r="N502" s="120">
        <v>5.8244999999999996</v>
      </c>
      <c r="O502" s="122">
        <v>6.0732999999999997</v>
      </c>
      <c r="P502" s="85"/>
      <c r="Q502" s="85"/>
      <c r="R502" s="85"/>
      <c r="S502" s="85"/>
      <c r="T502" s="85"/>
    </row>
    <row r="503" spans="1:20" ht="18.95" customHeight="1" x14ac:dyDescent="0.25">
      <c r="A503" s="85"/>
      <c r="B503" s="119">
        <v>36838</v>
      </c>
      <c r="C503" s="120">
        <v>5.0980897174631403</v>
      </c>
      <c r="D503" s="120">
        <v>5.1717419499618797</v>
      </c>
      <c r="E503" s="120">
        <v>5.1969494360210096</v>
      </c>
      <c r="F503" s="120">
        <v>5.2333272496837999</v>
      </c>
      <c r="G503" s="120">
        <v>5.2727638135571997</v>
      </c>
      <c r="H503" s="120">
        <v>5.3487028874004903</v>
      </c>
      <c r="I503" s="120">
        <v>5.40683937813826</v>
      </c>
      <c r="J503" s="120">
        <v>5.4263153803822002</v>
      </c>
      <c r="K503" s="120">
        <v>5.4634954170093701</v>
      </c>
      <c r="L503" s="120">
        <v>5.44473382745573</v>
      </c>
      <c r="M503" s="120">
        <v>5.6480152741987704</v>
      </c>
      <c r="N503" s="120">
        <v>5.8468</v>
      </c>
      <c r="O503" s="122">
        <v>6.1055999999999999</v>
      </c>
      <c r="P503" s="85"/>
      <c r="Q503" s="85"/>
      <c r="R503" s="85"/>
      <c r="S503" s="85"/>
      <c r="T503" s="85"/>
    </row>
    <row r="504" spans="1:20" ht="18.95" customHeight="1" x14ac:dyDescent="0.25">
      <c r="A504" s="85"/>
      <c r="B504" s="119">
        <v>36839</v>
      </c>
      <c r="C504" s="120">
        <v>5.0790897174631402</v>
      </c>
      <c r="D504" s="120">
        <v>5.1512919499618803</v>
      </c>
      <c r="E504" s="120">
        <v>5.17349943602101</v>
      </c>
      <c r="F504" s="120">
        <v>5.2111272496838001</v>
      </c>
      <c r="G504" s="120">
        <v>5.2520138135572001</v>
      </c>
      <c r="H504" s="120">
        <v>5.3270528874004901</v>
      </c>
      <c r="I504" s="120">
        <v>5.3856893781382604</v>
      </c>
      <c r="J504" s="120">
        <v>5.4059653803821996</v>
      </c>
      <c r="K504" s="120">
        <v>5.4430954170093697</v>
      </c>
      <c r="L504" s="120">
        <v>5.42758382745573</v>
      </c>
      <c r="M504" s="120">
        <v>5.6326152741987698</v>
      </c>
      <c r="N504" s="120">
        <v>5.8334999999999999</v>
      </c>
      <c r="O504" s="122">
        <v>6.1010999999999997</v>
      </c>
      <c r="P504" s="85"/>
      <c r="Q504" s="85"/>
      <c r="R504" s="85"/>
      <c r="S504" s="85"/>
      <c r="T504" s="85"/>
    </row>
    <row r="505" spans="1:20" ht="18.95" customHeight="1" x14ac:dyDescent="0.25">
      <c r="A505" s="85"/>
      <c r="B505" s="119">
        <v>36840</v>
      </c>
      <c r="C505" s="120">
        <v>5.0410897174631399</v>
      </c>
      <c r="D505" s="120">
        <v>5.1178419499618801</v>
      </c>
      <c r="E505" s="120">
        <v>5.1474494360210103</v>
      </c>
      <c r="F505" s="120">
        <v>5.1887272496837999</v>
      </c>
      <c r="G505" s="120">
        <v>5.2314138135572001</v>
      </c>
      <c r="H505" s="120">
        <v>5.3110528874004901</v>
      </c>
      <c r="I505" s="120">
        <v>5.3768893781382596</v>
      </c>
      <c r="J505" s="120">
        <v>5.3991153803821996</v>
      </c>
      <c r="K505" s="120">
        <v>5.4372954170093699</v>
      </c>
      <c r="L505" s="120">
        <v>5.4223338274557298</v>
      </c>
      <c r="M505" s="120">
        <v>5.6289152741987696</v>
      </c>
      <c r="N505" s="120">
        <v>5.8315999999999999</v>
      </c>
      <c r="O505" s="122">
        <v>6.1043000000000003</v>
      </c>
      <c r="P505" s="85"/>
      <c r="Q505" s="85"/>
      <c r="R505" s="85"/>
      <c r="S505" s="85"/>
      <c r="T505" s="85"/>
    </row>
    <row r="506" spans="1:20" ht="18.95" customHeight="1" x14ac:dyDescent="0.25">
      <c r="A506" s="85"/>
      <c r="B506" s="119">
        <v>36843</v>
      </c>
      <c r="C506" s="120">
        <v>5.0060897174631398</v>
      </c>
      <c r="D506" s="120">
        <v>5.0888419499618802</v>
      </c>
      <c r="E506" s="120">
        <v>5.1177494360210103</v>
      </c>
      <c r="F506" s="120">
        <v>5.1550272496838003</v>
      </c>
      <c r="G506" s="120">
        <v>5.1988638135571996</v>
      </c>
      <c r="H506" s="120">
        <v>5.2790528874004901</v>
      </c>
      <c r="I506" s="120">
        <v>5.3437893781382604</v>
      </c>
      <c r="J506" s="120">
        <v>5.3656153803822004</v>
      </c>
      <c r="K506" s="120">
        <v>5.4038954170093696</v>
      </c>
      <c r="L506" s="120">
        <v>5.38908382745573</v>
      </c>
      <c r="M506" s="120">
        <v>5.6055152741987699</v>
      </c>
      <c r="N506" s="120">
        <v>5.8159999999999998</v>
      </c>
      <c r="O506" s="122">
        <v>6.1025</v>
      </c>
      <c r="P506" s="85"/>
      <c r="Q506" s="85"/>
      <c r="R506" s="85"/>
      <c r="S506" s="85"/>
      <c r="T506" s="85"/>
    </row>
    <row r="507" spans="1:20" ht="18.95" customHeight="1" x14ac:dyDescent="0.25">
      <c r="A507" s="85"/>
      <c r="B507" s="119">
        <v>36844</v>
      </c>
      <c r="C507" s="120">
        <v>5.0160897174631396</v>
      </c>
      <c r="D507" s="120">
        <v>5.0998919499618802</v>
      </c>
      <c r="E507" s="120">
        <v>5.1279494360210096</v>
      </c>
      <c r="F507" s="120">
        <v>5.1567272496837999</v>
      </c>
      <c r="G507" s="120">
        <v>5.1991138135571999</v>
      </c>
      <c r="H507" s="120">
        <v>5.2799028874004899</v>
      </c>
      <c r="I507" s="120">
        <v>5.3438393781382603</v>
      </c>
      <c r="J507" s="120">
        <v>5.3644653803822004</v>
      </c>
      <c r="K507" s="120">
        <v>5.40294541700937</v>
      </c>
      <c r="L507" s="120">
        <v>5.38908382745573</v>
      </c>
      <c r="M507" s="120">
        <v>5.60626527419877</v>
      </c>
      <c r="N507" s="120">
        <v>5.8166000000000002</v>
      </c>
      <c r="O507" s="122">
        <v>6.1017999999999999</v>
      </c>
      <c r="P507" s="85"/>
      <c r="Q507" s="85"/>
      <c r="R507" s="85"/>
      <c r="S507" s="85"/>
      <c r="T507" s="85"/>
    </row>
    <row r="508" spans="1:20" ht="18.95" customHeight="1" x14ac:dyDescent="0.25">
      <c r="A508" s="85"/>
      <c r="B508" s="119">
        <v>36845</v>
      </c>
      <c r="C508" s="120">
        <v>4.9840897174631396</v>
      </c>
      <c r="D508" s="120">
        <v>5.0867419499618798</v>
      </c>
      <c r="E508" s="120">
        <v>5.1179494360210098</v>
      </c>
      <c r="F508" s="120">
        <v>5.1457272496837998</v>
      </c>
      <c r="G508" s="120">
        <v>5.1856138135572003</v>
      </c>
      <c r="H508" s="120">
        <v>5.2709528874004903</v>
      </c>
      <c r="I508" s="120">
        <v>5.33783937813826</v>
      </c>
      <c r="J508" s="120">
        <v>5.3651153803821998</v>
      </c>
      <c r="K508" s="120">
        <v>5.3903454170093701</v>
      </c>
      <c r="L508" s="120">
        <v>5.3826338274557397</v>
      </c>
      <c r="M508" s="120">
        <v>5.5998652741987698</v>
      </c>
      <c r="N508" s="120">
        <v>5.8059000000000003</v>
      </c>
      <c r="O508" s="122">
        <v>6.0857999999999999</v>
      </c>
      <c r="P508" s="85"/>
      <c r="Q508" s="85"/>
      <c r="R508" s="85"/>
      <c r="S508" s="85"/>
      <c r="T508" s="85"/>
    </row>
    <row r="509" spans="1:20" ht="18.95" customHeight="1" x14ac:dyDescent="0.25">
      <c r="A509" s="85"/>
      <c r="B509" s="119">
        <v>36846</v>
      </c>
      <c r="C509" s="120">
        <v>4.9760897174631404</v>
      </c>
      <c r="D509" s="120">
        <v>5.0754919499618802</v>
      </c>
      <c r="E509" s="120">
        <v>5.1084494360210098</v>
      </c>
      <c r="F509" s="120">
        <v>5.1302272496838004</v>
      </c>
      <c r="G509" s="120">
        <v>5.1662138135572002</v>
      </c>
      <c r="H509" s="120">
        <v>5.2539528874004899</v>
      </c>
      <c r="I509" s="120">
        <v>5.3244893781382601</v>
      </c>
      <c r="J509" s="120">
        <v>5.3517153803822</v>
      </c>
      <c r="K509" s="120">
        <v>5.3769954170093701</v>
      </c>
      <c r="L509" s="120">
        <v>5.3680338274557302</v>
      </c>
      <c r="M509" s="120">
        <v>5.57881527419877</v>
      </c>
      <c r="N509" s="120">
        <v>5.7755999999999998</v>
      </c>
      <c r="O509" s="122">
        <v>6.0374999999999996</v>
      </c>
      <c r="P509" s="85"/>
      <c r="Q509" s="85"/>
      <c r="R509" s="85"/>
      <c r="S509" s="85"/>
      <c r="T509" s="85"/>
    </row>
    <row r="510" spans="1:20" ht="18.95" customHeight="1" x14ac:dyDescent="0.25">
      <c r="A510" s="85"/>
      <c r="B510" s="119">
        <v>36847</v>
      </c>
      <c r="C510" s="120">
        <v>4.9770897174631399</v>
      </c>
      <c r="D510" s="120">
        <v>5.0769419499618804</v>
      </c>
      <c r="E510" s="120">
        <v>5.1064994360210099</v>
      </c>
      <c r="F510" s="120">
        <v>5.1260272496838004</v>
      </c>
      <c r="G510" s="120">
        <v>5.1610138135571999</v>
      </c>
      <c r="H510" s="120">
        <v>5.2507528874004903</v>
      </c>
      <c r="I510" s="120">
        <v>5.3257893781382597</v>
      </c>
      <c r="J510" s="120">
        <v>5.3561153803822004</v>
      </c>
      <c r="K510" s="120">
        <v>5.3820454170093699</v>
      </c>
      <c r="L510" s="120">
        <v>5.3730338274557301</v>
      </c>
      <c r="M510" s="120">
        <v>5.5856152741987701</v>
      </c>
      <c r="N510" s="120">
        <v>5.7835999999999999</v>
      </c>
      <c r="O510" s="122">
        <v>6.0473999999999997</v>
      </c>
      <c r="P510" s="85"/>
      <c r="Q510" s="85"/>
      <c r="R510" s="85"/>
      <c r="S510" s="85"/>
      <c r="T510" s="85"/>
    </row>
    <row r="511" spans="1:20" ht="18.95" customHeight="1" x14ac:dyDescent="0.25">
      <c r="A511" s="85"/>
      <c r="B511" s="119">
        <v>36850</v>
      </c>
      <c r="C511" s="120">
        <v>4.9820897174631398</v>
      </c>
      <c r="D511" s="120">
        <v>5.0827919499618801</v>
      </c>
      <c r="E511" s="120">
        <v>5.1110994360210098</v>
      </c>
      <c r="F511" s="120">
        <v>5.1272272496838003</v>
      </c>
      <c r="G511" s="120">
        <v>5.1608138135572004</v>
      </c>
      <c r="H511" s="120">
        <v>5.2458528874004902</v>
      </c>
      <c r="I511" s="120">
        <v>5.3123893781382598</v>
      </c>
      <c r="J511" s="120">
        <v>5.3420153803822004</v>
      </c>
      <c r="K511" s="120">
        <v>5.3675954170093698</v>
      </c>
      <c r="L511" s="120">
        <v>5.3596838274557399</v>
      </c>
      <c r="M511" s="120">
        <v>5.5731652741987698</v>
      </c>
      <c r="N511" s="120">
        <v>5.7717999999999998</v>
      </c>
      <c r="O511" s="122">
        <v>6.0381999999999998</v>
      </c>
      <c r="P511" s="85"/>
      <c r="Q511" s="85"/>
      <c r="R511" s="85"/>
      <c r="S511" s="85"/>
      <c r="T511" s="85"/>
    </row>
    <row r="512" spans="1:20" ht="18.95" customHeight="1" x14ac:dyDescent="0.25">
      <c r="A512" s="85"/>
      <c r="B512" s="119">
        <v>36851</v>
      </c>
      <c r="C512" s="120">
        <v>5.0010897174631399</v>
      </c>
      <c r="D512" s="120">
        <v>5.1004419499618798</v>
      </c>
      <c r="E512" s="120">
        <v>5.1279494360210096</v>
      </c>
      <c r="F512" s="120">
        <v>5.1445772496837998</v>
      </c>
      <c r="G512" s="120">
        <v>5.1771638135571996</v>
      </c>
      <c r="H512" s="120">
        <v>5.2594028874004897</v>
      </c>
      <c r="I512" s="120">
        <v>5.3250393781382597</v>
      </c>
      <c r="J512" s="120">
        <v>5.3531653803822001</v>
      </c>
      <c r="K512" s="120">
        <v>5.3788954170093701</v>
      </c>
      <c r="L512" s="120">
        <v>5.3714838274557399</v>
      </c>
      <c r="M512" s="120">
        <v>5.5834652741987698</v>
      </c>
      <c r="N512" s="120">
        <v>5.7811000000000003</v>
      </c>
      <c r="O512" s="122">
        <v>6.0454999999999997</v>
      </c>
      <c r="P512" s="85"/>
      <c r="Q512" s="85"/>
      <c r="R512" s="85"/>
      <c r="S512" s="85"/>
      <c r="T512" s="85"/>
    </row>
    <row r="513" spans="1:20" ht="18.95" customHeight="1" x14ac:dyDescent="0.25">
      <c r="A513" s="85"/>
      <c r="B513" s="119">
        <v>36852</v>
      </c>
      <c r="C513" s="120">
        <v>4.9920897174631396</v>
      </c>
      <c r="D513" s="120">
        <v>5.0805919499618799</v>
      </c>
      <c r="E513" s="120">
        <v>5.1020494360210096</v>
      </c>
      <c r="F513" s="120">
        <v>5.1156772496837997</v>
      </c>
      <c r="G513" s="120">
        <v>5.1458138135571998</v>
      </c>
      <c r="H513" s="120">
        <v>5.2214028874004903</v>
      </c>
      <c r="I513" s="120">
        <v>5.2787393781382601</v>
      </c>
      <c r="J513" s="120">
        <v>5.3029653803821999</v>
      </c>
      <c r="K513" s="120">
        <v>5.3250954170093703</v>
      </c>
      <c r="L513" s="120">
        <v>5.3184838274557302</v>
      </c>
      <c r="M513" s="120">
        <v>5.5316152741987699</v>
      </c>
      <c r="N513" s="120">
        <v>5.7298999999999998</v>
      </c>
      <c r="O513" s="122">
        <v>5.9965999999999999</v>
      </c>
      <c r="P513" s="85"/>
      <c r="Q513" s="85"/>
      <c r="R513" s="85"/>
      <c r="S513" s="85"/>
      <c r="T513" s="85"/>
    </row>
    <row r="514" spans="1:20" ht="18.95" customHeight="1" x14ac:dyDescent="0.25">
      <c r="A514" s="85"/>
      <c r="B514" s="119">
        <v>36853</v>
      </c>
      <c r="C514" s="120">
        <v>4.9990897174631401</v>
      </c>
      <c r="D514" s="120">
        <v>5.0811919499618803</v>
      </c>
      <c r="E514" s="120">
        <v>5.10414943602101</v>
      </c>
      <c r="F514" s="120">
        <v>5.1207272496838003</v>
      </c>
      <c r="G514" s="120">
        <v>5.1502138135572002</v>
      </c>
      <c r="H514" s="120">
        <v>5.2247528874004896</v>
      </c>
      <c r="I514" s="120">
        <v>5.2768393781382601</v>
      </c>
      <c r="J514" s="120">
        <v>5.3019653803822004</v>
      </c>
      <c r="K514" s="120">
        <v>5.3235954170093702</v>
      </c>
      <c r="L514" s="120">
        <v>5.3178838274557299</v>
      </c>
      <c r="M514" s="120">
        <v>5.5245152741987704</v>
      </c>
      <c r="N514" s="120">
        <v>5.7169999999999996</v>
      </c>
      <c r="O514" s="122">
        <v>5.9730999999999996</v>
      </c>
      <c r="P514" s="85"/>
      <c r="Q514" s="85"/>
      <c r="R514" s="85"/>
      <c r="S514" s="85"/>
      <c r="T514" s="85"/>
    </row>
    <row r="515" spans="1:20" ht="18.95" customHeight="1" x14ac:dyDescent="0.25">
      <c r="A515" s="85"/>
      <c r="B515" s="119">
        <v>36854</v>
      </c>
      <c r="C515" s="120">
        <v>5.0020897174631402</v>
      </c>
      <c r="D515" s="120">
        <v>5.0865419499618802</v>
      </c>
      <c r="E515" s="120">
        <v>5.1049994360210098</v>
      </c>
      <c r="F515" s="120">
        <v>5.1196772496838001</v>
      </c>
      <c r="G515" s="120">
        <v>5.1458138135571998</v>
      </c>
      <c r="H515" s="120">
        <v>5.2174528874004897</v>
      </c>
      <c r="I515" s="120">
        <v>5.26773937813826</v>
      </c>
      <c r="J515" s="120">
        <v>5.2932653803822003</v>
      </c>
      <c r="K515" s="120">
        <v>5.3136954170093702</v>
      </c>
      <c r="L515" s="120">
        <v>5.3056338274557397</v>
      </c>
      <c r="M515" s="120">
        <v>5.5064652741987699</v>
      </c>
      <c r="N515" s="120">
        <v>5.6912000000000003</v>
      </c>
      <c r="O515" s="122">
        <v>5.9344999999999999</v>
      </c>
      <c r="P515" s="85"/>
      <c r="Q515" s="85"/>
      <c r="R515" s="85"/>
      <c r="S515" s="85"/>
      <c r="T515" s="85"/>
    </row>
    <row r="516" spans="1:20" ht="18.95" customHeight="1" x14ac:dyDescent="0.25">
      <c r="A516" s="85"/>
      <c r="B516" s="119">
        <v>36857</v>
      </c>
      <c r="C516" s="120">
        <v>5.0010897174631399</v>
      </c>
      <c r="D516" s="120">
        <v>5.0838419499618803</v>
      </c>
      <c r="E516" s="120">
        <v>5.1025994360210101</v>
      </c>
      <c r="F516" s="120">
        <v>5.1167272496837999</v>
      </c>
      <c r="G516" s="120">
        <v>5.1421638135572003</v>
      </c>
      <c r="H516" s="120">
        <v>5.2140528874004897</v>
      </c>
      <c r="I516" s="120">
        <v>5.2652893781382604</v>
      </c>
      <c r="J516" s="120">
        <v>5.2933153803822002</v>
      </c>
      <c r="K516" s="120">
        <v>5.3143954170093703</v>
      </c>
      <c r="L516" s="120">
        <v>5.3057838274557403</v>
      </c>
      <c r="M516" s="120">
        <v>5.50821527419878</v>
      </c>
      <c r="N516" s="120">
        <v>5.6957000000000004</v>
      </c>
      <c r="O516" s="122">
        <v>5.9432</v>
      </c>
      <c r="P516" s="85"/>
      <c r="Q516" s="85"/>
      <c r="R516" s="85"/>
      <c r="S516" s="85"/>
      <c r="T516" s="85"/>
    </row>
    <row r="517" spans="1:20" ht="18.95" customHeight="1" x14ac:dyDescent="0.25">
      <c r="A517" s="85"/>
      <c r="B517" s="119">
        <v>36858</v>
      </c>
      <c r="C517" s="120">
        <v>4.9710897174631397</v>
      </c>
      <c r="D517" s="120">
        <v>5.0451419499618799</v>
      </c>
      <c r="E517" s="120">
        <v>5.0627494360210097</v>
      </c>
      <c r="F517" s="120">
        <v>5.0734272496838004</v>
      </c>
      <c r="G517" s="120">
        <v>5.0999638135572001</v>
      </c>
      <c r="H517" s="120">
        <v>5.17160288740049</v>
      </c>
      <c r="I517" s="120">
        <v>5.2233393781382604</v>
      </c>
      <c r="J517" s="120">
        <v>5.2559653803822002</v>
      </c>
      <c r="K517" s="120">
        <v>5.2754954170093704</v>
      </c>
      <c r="L517" s="120">
        <v>5.2676838274557403</v>
      </c>
      <c r="M517" s="120">
        <v>5.4719152741987704</v>
      </c>
      <c r="N517" s="120">
        <v>5.6631</v>
      </c>
      <c r="O517" s="122">
        <v>5.9203000000000001</v>
      </c>
      <c r="P517" s="85"/>
      <c r="Q517" s="85"/>
      <c r="R517" s="85"/>
      <c r="S517" s="85"/>
      <c r="T517" s="85"/>
    </row>
    <row r="518" spans="1:20" ht="18.95" customHeight="1" x14ac:dyDescent="0.25">
      <c r="A518" s="85"/>
      <c r="B518" s="119">
        <v>36859</v>
      </c>
      <c r="C518" s="120">
        <v>4.9430897174631401</v>
      </c>
      <c r="D518" s="120">
        <v>5.0013419499618799</v>
      </c>
      <c r="E518" s="120">
        <v>5.02334943602101</v>
      </c>
      <c r="F518" s="120">
        <v>5.0418272496838004</v>
      </c>
      <c r="G518" s="120">
        <v>5.0735138135572004</v>
      </c>
      <c r="H518" s="120">
        <v>5.1511528874004897</v>
      </c>
      <c r="I518" s="120">
        <v>5.2131393781382602</v>
      </c>
      <c r="J518" s="120">
        <v>5.2499153803822001</v>
      </c>
      <c r="K518" s="120">
        <v>5.2727954170093696</v>
      </c>
      <c r="L518" s="120">
        <v>5.2662338274557401</v>
      </c>
      <c r="M518" s="120">
        <v>5.4738152741987696</v>
      </c>
      <c r="N518" s="120">
        <v>5.6691000000000003</v>
      </c>
      <c r="O518" s="122">
        <v>5.9370000000000003</v>
      </c>
      <c r="P518" s="85"/>
      <c r="Q518" s="85"/>
      <c r="R518" s="85"/>
      <c r="S518" s="85"/>
      <c r="T518" s="85"/>
    </row>
    <row r="519" spans="1:20" ht="18.95" customHeight="1" x14ac:dyDescent="0.25">
      <c r="A519" s="85"/>
      <c r="B519" s="119">
        <v>36860</v>
      </c>
      <c r="C519" s="120">
        <v>4.8750897174631396</v>
      </c>
      <c r="D519" s="120">
        <v>4.9278419499618797</v>
      </c>
      <c r="E519" s="120">
        <v>4.94674943602101</v>
      </c>
      <c r="F519" s="120">
        <v>4.9614272496838003</v>
      </c>
      <c r="G519" s="120">
        <v>4.9921138135572001</v>
      </c>
      <c r="H519" s="120">
        <v>5.07100288740049</v>
      </c>
      <c r="I519" s="120">
        <v>5.1345893781382603</v>
      </c>
      <c r="J519" s="120">
        <v>5.1757653803821997</v>
      </c>
      <c r="K519" s="120">
        <v>5.1982454170093702</v>
      </c>
      <c r="L519" s="120">
        <v>5.1927838274557301</v>
      </c>
      <c r="M519" s="120">
        <v>5.4088652741987699</v>
      </c>
      <c r="N519" s="120">
        <v>5.6130000000000004</v>
      </c>
      <c r="O519" s="122">
        <v>5.8967000000000001</v>
      </c>
      <c r="P519" s="85"/>
      <c r="Q519" s="85"/>
      <c r="R519" s="85"/>
      <c r="S519" s="85"/>
      <c r="T519" s="85"/>
    </row>
    <row r="520" spans="1:20" ht="18.95" customHeight="1" x14ac:dyDescent="0.25">
      <c r="A520" s="85"/>
      <c r="B520" s="119">
        <v>36861</v>
      </c>
      <c r="C520" s="120">
        <v>4.89508971746314</v>
      </c>
      <c r="D520" s="120">
        <v>4.9358919499618796</v>
      </c>
      <c r="E520" s="120">
        <v>4.9506994360210097</v>
      </c>
      <c r="F520" s="120">
        <v>4.9588772496838001</v>
      </c>
      <c r="G520" s="120">
        <v>4.9880638135571997</v>
      </c>
      <c r="H520" s="120">
        <v>5.0701528874004902</v>
      </c>
      <c r="I520" s="120">
        <v>5.1349393781382604</v>
      </c>
      <c r="J520" s="120">
        <v>5.1768153803821999</v>
      </c>
      <c r="K520" s="120">
        <v>5.1964954170093698</v>
      </c>
      <c r="L520" s="120">
        <v>5.1939338274557301</v>
      </c>
      <c r="M520" s="120">
        <v>5.4094652741987703</v>
      </c>
      <c r="N520" s="120">
        <v>5.6139000000000001</v>
      </c>
      <c r="O520" s="122">
        <v>5.8970000000000002</v>
      </c>
      <c r="P520" s="85"/>
      <c r="Q520" s="85"/>
      <c r="R520" s="85"/>
      <c r="S520" s="85"/>
      <c r="T520" s="85"/>
    </row>
    <row r="521" spans="1:20" ht="18.95" customHeight="1" x14ac:dyDescent="0.25">
      <c r="A521" s="85"/>
      <c r="B521" s="119">
        <v>36864</v>
      </c>
      <c r="C521" s="120">
        <v>4.8860897174631397</v>
      </c>
      <c r="D521" s="120">
        <v>4.8920419499618797</v>
      </c>
      <c r="E521" s="120">
        <v>4.9031994360210103</v>
      </c>
      <c r="F521" s="120">
        <v>4.9062272496838002</v>
      </c>
      <c r="G521" s="120">
        <v>4.9366138135571997</v>
      </c>
      <c r="H521" s="120">
        <v>5.0198028874004903</v>
      </c>
      <c r="I521" s="120">
        <v>5.0871393781382599</v>
      </c>
      <c r="J521" s="120">
        <v>5.1307653803821998</v>
      </c>
      <c r="K521" s="120">
        <v>5.1507454170093698</v>
      </c>
      <c r="L521" s="120">
        <v>5.1478838274557299</v>
      </c>
      <c r="M521" s="120">
        <v>5.3755152741987704</v>
      </c>
      <c r="N521" s="120">
        <v>5.5922000000000001</v>
      </c>
      <c r="O521" s="122">
        <v>5.8974000000000002</v>
      </c>
      <c r="P521" s="85"/>
      <c r="Q521" s="85"/>
      <c r="R521" s="85"/>
      <c r="S521" s="85"/>
      <c r="T521" s="85"/>
    </row>
    <row r="522" spans="1:20" ht="18.95" customHeight="1" x14ac:dyDescent="0.25">
      <c r="A522" s="85"/>
      <c r="B522" s="119">
        <v>36865</v>
      </c>
      <c r="C522" s="120">
        <v>4.8700897174631397</v>
      </c>
      <c r="D522" s="120">
        <v>4.8636419499618802</v>
      </c>
      <c r="E522" s="120">
        <v>4.8785994360210099</v>
      </c>
      <c r="F522" s="120">
        <v>4.8867772496838002</v>
      </c>
      <c r="G522" s="120">
        <v>4.9194638135571997</v>
      </c>
      <c r="H522" s="120">
        <v>5.0101028874004898</v>
      </c>
      <c r="I522" s="120">
        <v>5.0862893781382601</v>
      </c>
      <c r="J522" s="120">
        <v>5.1344153803822001</v>
      </c>
      <c r="K522" s="120">
        <v>5.1500454170093697</v>
      </c>
      <c r="L522" s="120">
        <v>5.1472838274557402</v>
      </c>
      <c r="M522" s="120">
        <v>5.3881652741987702</v>
      </c>
      <c r="N522" s="120">
        <v>5.6165000000000003</v>
      </c>
      <c r="O522" s="122">
        <v>5.9379999999999997</v>
      </c>
      <c r="P522" s="85"/>
      <c r="Q522" s="85"/>
      <c r="R522" s="85"/>
      <c r="S522" s="85"/>
      <c r="T522" s="85"/>
    </row>
    <row r="523" spans="1:20" ht="18.95" customHeight="1" x14ac:dyDescent="0.25">
      <c r="A523" s="85"/>
      <c r="B523" s="119">
        <v>36866</v>
      </c>
      <c r="C523" s="120">
        <v>4.8060897174631396</v>
      </c>
      <c r="D523" s="120">
        <v>4.78824194996188</v>
      </c>
      <c r="E523" s="120">
        <v>4.7988494360210101</v>
      </c>
      <c r="F523" s="120">
        <v>4.8173272496838004</v>
      </c>
      <c r="G523" s="120">
        <v>4.8538138135572</v>
      </c>
      <c r="H523" s="120">
        <v>4.9619528874004901</v>
      </c>
      <c r="I523" s="120">
        <v>5.0591893781382602</v>
      </c>
      <c r="J523" s="120">
        <v>5.1193153803821998</v>
      </c>
      <c r="K523" s="120">
        <v>5.13884541700937</v>
      </c>
      <c r="L523" s="120">
        <v>5.13868382745573</v>
      </c>
      <c r="M523" s="120">
        <v>5.4091652741987799</v>
      </c>
      <c r="N523" s="120">
        <v>5.6642999999999999</v>
      </c>
      <c r="O523" s="122">
        <v>6.0305</v>
      </c>
      <c r="P523" s="85"/>
      <c r="Q523" s="85"/>
      <c r="R523" s="85"/>
      <c r="S523" s="85"/>
      <c r="T523" s="85"/>
    </row>
    <row r="524" spans="1:20" ht="18.95" customHeight="1" x14ac:dyDescent="0.25">
      <c r="A524" s="85"/>
      <c r="B524" s="119">
        <v>36867</v>
      </c>
      <c r="C524" s="120">
        <v>4.8130897174631402</v>
      </c>
      <c r="D524" s="120">
        <v>4.7896919499618802</v>
      </c>
      <c r="E524" s="120">
        <v>4.7956494360210096</v>
      </c>
      <c r="F524" s="120">
        <v>4.8276772496838003</v>
      </c>
      <c r="G524" s="120">
        <v>4.8631638135572004</v>
      </c>
      <c r="H524" s="120">
        <v>4.9720028874004898</v>
      </c>
      <c r="I524" s="120">
        <v>5.0671393781382603</v>
      </c>
      <c r="J524" s="120">
        <v>5.1268653803822</v>
      </c>
      <c r="K524" s="120">
        <v>5.1499954170093698</v>
      </c>
      <c r="L524" s="120">
        <v>5.1486838274557396</v>
      </c>
      <c r="M524" s="120">
        <v>5.4102152741987704</v>
      </c>
      <c r="N524" s="120">
        <v>5.6542000000000003</v>
      </c>
      <c r="O524" s="122">
        <v>6.0050999999999997</v>
      </c>
      <c r="P524" s="85"/>
      <c r="Q524" s="85"/>
      <c r="R524" s="85"/>
      <c r="S524" s="85"/>
      <c r="T524" s="85"/>
    </row>
    <row r="525" spans="1:20" ht="18.95" customHeight="1" x14ac:dyDescent="0.25">
      <c r="A525" s="85"/>
      <c r="B525" s="119">
        <v>36868</v>
      </c>
      <c r="C525" s="120">
        <v>4.8250897174631397</v>
      </c>
      <c r="D525" s="120">
        <v>4.8136419499618803</v>
      </c>
      <c r="E525" s="120">
        <v>4.8206994360210098</v>
      </c>
      <c r="F525" s="120">
        <v>4.8599272496837997</v>
      </c>
      <c r="G525" s="120">
        <v>4.8961638135571999</v>
      </c>
      <c r="H525" s="120">
        <v>4.9977028874004903</v>
      </c>
      <c r="I525" s="120">
        <v>5.0803893781382596</v>
      </c>
      <c r="J525" s="120">
        <v>5.1357153803821998</v>
      </c>
      <c r="K525" s="120">
        <v>5.16019541700937</v>
      </c>
      <c r="L525" s="120">
        <v>5.16263382745574</v>
      </c>
      <c r="M525" s="120">
        <v>5.4224652741987702</v>
      </c>
      <c r="N525" s="120">
        <v>5.6638999999999999</v>
      </c>
      <c r="O525" s="122">
        <v>6.0099</v>
      </c>
      <c r="P525" s="85"/>
      <c r="Q525" s="85"/>
      <c r="R525" s="85"/>
      <c r="S525" s="85"/>
      <c r="T525" s="85"/>
    </row>
    <row r="526" spans="1:20" ht="18.95" customHeight="1" x14ac:dyDescent="0.25">
      <c r="A526" s="85"/>
      <c r="B526" s="119">
        <v>36871</v>
      </c>
      <c r="C526" s="120">
        <v>4.84708971746314</v>
      </c>
      <c r="D526" s="120">
        <v>4.8388919499618801</v>
      </c>
      <c r="E526" s="120">
        <v>4.8481994360210097</v>
      </c>
      <c r="F526" s="120">
        <v>4.8868772496838</v>
      </c>
      <c r="G526" s="120">
        <v>4.9255638135571997</v>
      </c>
      <c r="H526" s="120">
        <v>5.0211028874004899</v>
      </c>
      <c r="I526" s="120">
        <v>5.0938393781382603</v>
      </c>
      <c r="J526" s="120">
        <v>5.1448153803821999</v>
      </c>
      <c r="K526" s="120">
        <v>5.1685454170093701</v>
      </c>
      <c r="L526" s="120">
        <v>5.1733338274557399</v>
      </c>
      <c r="M526" s="120">
        <v>5.4280152741987697</v>
      </c>
      <c r="N526" s="120">
        <v>5.6657999999999999</v>
      </c>
      <c r="O526" s="122">
        <v>6.0071000000000003</v>
      </c>
      <c r="P526" s="85"/>
      <c r="Q526" s="85"/>
      <c r="R526" s="85"/>
      <c r="S526" s="85"/>
      <c r="T526" s="85"/>
    </row>
    <row r="527" spans="1:20" ht="18.95" customHeight="1" x14ac:dyDescent="0.25">
      <c r="A527" s="85"/>
      <c r="B527" s="119">
        <v>36872</v>
      </c>
      <c r="C527" s="120">
        <v>4.8510897174631404</v>
      </c>
      <c r="D527" s="120">
        <v>4.8417419499618797</v>
      </c>
      <c r="E527" s="120">
        <v>4.8533494360210101</v>
      </c>
      <c r="F527" s="120">
        <v>4.8912272496837996</v>
      </c>
      <c r="G527" s="120">
        <v>4.9323638135571999</v>
      </c>
      <c r="H527" s="120">
        <v>5.0289028874004904</v>
      </c>
      <c r="I527" s="120">
        <v>5.1060893781382601</v>
      </c>
      <c r="J527" s="120">
        <v>5.1609653803822004</v>
      </c>
      <c r="K527" s="120">
        <v>5.1866954170093704</v>
      </c>
      <c r="L527" s="120">
        <v>5.1932338274557299</v>
      </c>
      <c r="M527" s="120">
        <v>5.4441152741987802</v>
      </c>
      <c r="N527" s="120">
        <v>5.6784999999999997</v>
      </c>
      <c r="O527" s="122">
        <v>6.0175999999999998</v>
      </c>
      <c r="P527" s="85"/>
      <c r="Q527" s="85"/>
      <c r="R527" s="85"/>
      <c r="S527" s="85"/>
      <c r="T527" s="85"/>
    </row>
    <row r="528" spans="1:20" ht="18.95" customHeight="1" x14ac:dyDescent="0.25">
      <c r="A528" s="85"/>
      <c r="B528" s="119">
        <v>36873</v>
      </c>
      <c r="C528" s="120">
        <v>4.8000897174631403</v>
      </c>
      <c r="D528" s="120">
        <v>4.7841919499618797</v>
      </c>
      <c r="E528" s="120">
        <v>4.7941994360210103</v>
      </c>
      <c r="F528" s="120">
        <v>4.8266272496838001</v>
      </c>
      <c r="G528" s="120">
        <v>4.8665638135571996</v>
      </c>
      <c r="H528" s="120">
        <v>4.9630528874004902</v>
      </c>
      <c r="I528" s="120">
        <v>5.0406393781382599</v>
      </c>
      <c r="J528" s="120">
        <v>5.1029153803821998</v>
      </c>
      <c r="K528" s="120">
        <v>5.1299454170093703</v>
      </c>
      <c r="L528" s="120">
        <v>5.1388838274557402</v>
      </c>
      <c r="M528" s="120">
        <v>5.39361527419877</v>
      </c>
      <c r="N528" s="120">
        <v>5.63</v>
      </c>
      <c r="O528" s="122">
        <v>5.9718999999999998</v>
      </c>
      <c r="P528" s="85"/>
      <c r="Q528" s="85"/>
      <c r="R528" s="85"/>
      <c r="S528" s="85"/>
      <c r="T528" s="85"/>
    </row>
    <row r="529" spans="1:20" ht="18.95" customHeight="1" x14ac:dyDescent="0.25">
      <c r="A529" s="85"/>
      <c r="B529" s="119">
        <v>36874</v>
      </c>
      <c r="C529" s="120">
        <v>4.7800897174631398</v>
      </c>
      <c r="D529" s="120">
        <v>4.7426419499618797</v>
      </c>
      <c r="E529" s="120">
        <v>4.7608494360210099</v>
      </c>
      <c r="F529" s="120">
        <v>4.7913772496837996</v>
      </c>
      <c r="G529" s="120">
        <v>4.8319638135572003</v>
      </c>
      <c r="H529" s="120">
        <v>4.9302028874004904</v>
      </c>
      <c r="I529" s="120">
        <v>5.0102393781382597</v>
      </c>
      <c r="J529" s="120">
        <v>5.0770653803821997</v>
      </c>
      <c r="K529" s="120">
        <v>5.1096954170093696</v>
      </c>
      <c r="L529" s="120">
        <v>5.1203838274557398</v>
      </c>
      <c r="M529" s="120">
        <v>5.3610152741987704</v>
      </c>
      <c r="N529" s="120">
        <v>5.5827</v>
      </c>
      <c r="O529" s="122">
        <v>5.9086999999999996</v>
      </c>
      <c r="P529" s="85"/>
      <c r="Q529" s="85"/>
      <c r="R529" s="85"/>
      <c r="S529" s="85"/>
      <c r="T529" s="85"/>
    </row>
    <row r="530" spans="1:20" ht="18.95" customHeight="1" x14ac:dyDescent="0.25">
      <c r="A530" s="85"/>
      <c r="B530" s="119">
        <v>36875</v>
      </c>
      <c r="C530" s="120">
        <v>4.7580897174631396</v>
      </c>
      <c r="D530" s="120">
        <v>4.7102919499618796</v>
      </c>
      <c r="E530" s="120">
        <v>4.71884943602101</v>
      </c>
      <c r="F530" s="120">
        <v>4.7352772496837998</v>
      </c>
      <c r="G530" s="120">
        <v>4.7748638135572001</v>
      </c>
      <c r="H530" s="120">
        <v>4.8744528874004898</v>
      </c>
      <c r="I530" s="120">
        <v>4.9603393781382596</v>
      </c>
      <c r="J530" s="120">
        <v>5.0335153803821999</v>
      </c>
      <c r="K530" s="120">
        <v>5.0691454170093699</v>
      </c>
      <c r="L530" s="120">
        <v>5.0793838274557297</v>
      </c>
      <c r="M530" s="120">
        <v>5.3228152741987698</v>
      </c>
      <c r="N530" s="120">
        <v>5.5488999999999997</v>
      </c>
      <c r="O530" s="122">
        <v>5.8837000000000002</v>
      </c>
      <c r="P530" s="85"/>
      <c r="Q530" s="85"/>
      <c r="R530" s="85"/>
      <c r="S530" s="85"/>
      <c r="T530" s="85"/>
    </row>
    <row r="531" spans="1:20" ht="18.95" customHeight="1" x14ac:dyDescent="0.25">
      <c r="A531" s="85"/>
      <c r="B531" s="119">
        <v>36878</v>
      </c>
      <c r="C531" s="120">
        <v>4.7150897174631403</v>
      </c>
      <c r="D531" s="120">
        <v>4.6750919499618799</v>
      </c>
      <c r="E531" s="120">
        <v>4.6780494360210101</v>
      </c>
      <c r="F531" s="120">
        <v>4.6910772496837998</v>
      </c>
      <c r="G531" s="120">
        <v>4.7324638135572004</v>
      </c>
      <c r="H531" s="120">
        <v>4.8376528874004903</v>
      </c>
      <c r="I531" s="120">
        <v>4.92818937813826</v>
      </c>
      <c r="J531" s="120">
        <v>5.0083653803821999</v>
      </c>
      <c r="K531" s="120">
        <v>5.0476954170093702</v>
      </c>
      <c r="L531" s="120">
        <v>5.05783382745574</v>
      </c>
      <c r="M531" s="120">
        <v>5.3131152741987799</v>
      </c>
      <c r="N531" s="120">
        <v>5.5484</v>
      </c>
      <c r="O531" s="122">
        <v>5.9034000000000004</v>
      </c>
      <c r="P531" s="85"/>
      <c r="Q531" s="85"/>
      <c r="R531" s="85"/>
      <c r="S531" s="85"/>
      <c r="T531" s="85"/>
    </row>
    <row r="532" spans="1:20" ht="18.95" customHeight="1" x14ac:dyDescent="0.25">
      <c r="A532" s="85"/>
      <c r="B532" s="119">
        <v>36879</v>
      </c>
      <c r="C532" s="120">
        <v>4.73808971746314</v>
      </c>
      <c r="D532" s="120">
        <v>4.7057419499618804</v>
      </c>
      <c r="E532" s="120">
        <v>4.7125494360210096</v>
      </c>
      <c r="F532" s="120">
        <v>4.7315772496837996</v>
      </c>
      <c r="G532" s="120">
        <v>4.7743138135571996</v>
      </c>
      <c r="H532" s="120">
        <v>4.87780288740049</v>
      </c>
      <c r="I532" s="120">
        <v>4.9684893781382602</v>
      </c>
      <c r="J532" s="120">
        <v>5.0511153803821998</v>
      </c>
      <c r="K532" s="120">
        <v>5.0981454170093699</v>
      </c>
      <c r="L532" s="120">
        <v>5.1110338274557297</v>
      </c>
      <c r="M532" s="120">
        <v>5.3727152741987698</v>
      </c>
      <c r="N532" s="120">
        <v>5.6119000000000003</v>
      </c>
      <c r="O532" s="122">
        <v>5.9730999999999996</v>
      </c>
      <c r="P532" s="85"/>
      <c r="Q532" s="85"/>
      <c r="R532" s="85"/>
      <c r="S532" s="85"/>
      <c r="T532" s="85"/>
    </row>
    <row r="533" spans="1:20" ht="18.95" customHeight="1" x14ac:dyDescent="0.25">
      <c r="A533" s="85"/>
      <c r="B533" s="119">
        <v>36880</v>
      </c>
      <c r="C533" s="120">
        <v>4.6740897174631399</v>
      </c>
      <c r="D533" s="120">
        <v>4.6393419499618798</v>
      </c>
      <c r="E533" s="120">
        <v>4.6584994360210104</v>
      </c>
      <c r="F533" s="120">
        <v>4.6878772496838002</v>
      </c>
      <c r="G533" s="120">
        <v>4.7329638135572001</v>
      </c>
      <c r="H533" s="120">
        <v>4.8403028874004903</v>
      </c>
      <c r="I533" s="120">
        <v>4.9393393781382597</v>
      </c>
      <c r="J533" s="120">
        <v>5.0291153803822004</v>
      </c>
      <c r="K533" s="120">
        <v>5.0827454170093702</v>
      </c>
      <c r="L533" s="120">
        <v>5.0896838274557297</v>
      </c>
      <c r="M533" s="120">
        <v>5.3706652741987702</v>
      </c>
      <c r="N533" s="120">
        <v>5.6266999999999996</v>
      </c>
      <c r="O533" s="122">
        <v>6.0189000000000004</v>
      </c>
      <c r="P533" s="85"/>
      <c r="Q533" s="85"/>
      <c r="R533" s="85"/>
      <c r="S533" s="85"/>
      <c r="T533" s="85"/>
    </row>
    <row r="534" spans="1:20" ht="18.95" customHeight="1" x14ac:dyDescent="0.25">
      <c r="A534" s="85"/>
      <c r="B534" s="119">
        <v>36881</v>
      </c>
      <c r="C534" s="120">
        <v>4.6720897174631402</v>
      </c>
      <c r="D534" s="120">
        <v>4.6346419499618801</v>
      </c>
      <c r="E534" s="120">
        <v>4.66854943602101</v>
      </c>
      <c r="F534" s="120">
        <v>4.7080272496838003</v>
      </c>
      <c r="G534" s="120">
        <v>4.7556638135571996</v>
      </c>
      <c r="H534" s="120">
        <v>4.8619528874004896</v>
      </c>
      <c r="I534" s="120">
        <v>4.95788937813826</v>
      </c>
      <c r="J534" s="120">
        <v>5.0447153803821996</v>
      </c>
      <c r="K534" s="120">
        <v>5.1006954170093701</v>
      </c>
      <c r="L534" s="120">
        <v>5.1104838274557398</v>
      </c>
      <c r="M534" s="120">
        <v>5.37911527419877</v>
      </c>
      <c r="N534" s="120">
        <v>5.6205999999999996</v>
      </c>
      <c r="O534" s="122">
        <v>5.9973999999999998</v>
      </c>
      <c r="P534" s="85"/>
      <c r="Q534" s="85"/>
      <c r="R534" s="85"/>
      <c r="S534" s="85"/>
      <c r="T534" s="85"/>
    </row>
    <row r="535" spans="1:20" ht="18.95" customHeight="1" x14ac:dyDescent="0.25">
      <c r="A535" s="85"/>
      <c r="B535" s="119">
        <v>36882</v>
      </c>
      <c r="C535" s="120">
        <v>4.6420897174631399</v>
      </c>
      <c r="D535" s="120">
        <v>4.6200419499618803</v>
      </c>
      <c r="E535" s="120">
        <v>4.6630994360210103</v>
      </c>
      <c r="F535" s="120">
        <v>4.7099772496838002</v>
      </c>
      <c r="G535" s="120">
        <v>4.7620638135571998</v>
      </c>
      <c r="H535" s="120">
        <v>4.8695528874004896</v>
      </c>
      <c r="I535" s="120">
        <v>4.9637393781382597</v>
      </c>
      <c r="J535" s="120">
        <v>5.0480653803821998</v>
      </c>
      <c r="K535" s="120">
        <v>5.1067954170093701</v>
      </c>
      <c r="L535" s="120">
        <v>5.1172838274557302</v>
      </c>
      <c r="M535" s="120">
        <v>5.3777152741987697</v>
      </c>
      <c r="N535" s="120">
        <v>5.6109999999999998</v>
      </c>
      <c r="O535" s="122">
        <v>5.9768999999999997</v>
      </c>
      <c r="P535" s="85"/>
      <c r="Q535" s="85"/>
      <c r="R535" s="85"/>
      <c r="S535" s="85"/>
      <c r="T535" s="85"/>
    </row>
    <row r="536" spans="1:20" ht="18.95" customHeight="1" x14ac:dyDescent="0.25">
      <c r="A536" s="85"/>
      <c r="B536" s="119">
        <v>36885</v>
      </c>
      <c r="C536" s="120">
        <v>4.6390897174631398</v>
      </c>
      <c r="D536" s="120">
        <v>4.61029194996188</v>
      </c>
      <c r="E536" s="120">
        <v>4.6588494360210104</v>
      </c>
      <c r="F536" s="120">
        <v>4.7024772496837999</v>
      </c>
      <c r="G536" s="120">
        <v>4.7528138135572</v>
      </c>
      <c r="H536" s="120">
        <v>4.8581528874004896</v>
      </c>
      <c r="I536" s="120">
        <v>4.9555893781382601</v>
      </c>
      <c r="J536" s="120">
        <v>5.0425653803822001</v>
      </c>
      <c r="K536" s="120">
        <v>5.1035454170093697</v>
      </c>
      <c r="L536" s="120">
        <v>5.1142338274557302</v>
      </c>
      <c r="M536" s="120">
        <v>5.3735652741987696</v>
      </c>
      <c r="N536" s="120">
        <v>5.6074999999999999</v>
      </c>
      <c r="O536" s="122">
        <v>5.9740000000000002</v>
      </c>
      <c r="P536" s="85"/>
      <c r="Q536" s="85"/>
      <c r="R536" s="85"/>
      <c r="S536" s="85"/>
      <c r="T536" s="85"/>
    </row>
    <row r="537" spans="1:20" ht="18.95" customHeight="1" x14ac:dyDescent="0.25">
      <c r="A537" s="85"/>
      <c r="B537" s="119">
        <v>36886</v>
      </c>
      <c r="C537" s="120">
        <v>4.6420897174631399</v>
      </c>
      <c r="D537" s="120">
        <v>4.6108919499618803</v>
      </c>
      <c r="E537" s="120">
        <v>4.65904943602101</v>
      </c>
      <c r="F537" s="120">
        <v>4.7014772496838004</v>
      </c>
      <c r="G537" s="120">
        <v>4.7521138135571999</v>
      </c>
      <c r="H537" s="120">
        <v>4.8588028874004898</v>
      </c>
      <c r="I537" s="120">
        <v>4.9535893781382603</v>
      </c>
      <c r="J537" s="120">
        <v>5.0424153803821996</v>
      </c>
      <c r="K537" s="120">
        <v>5.1032454170093704</v>
      </c>
      <c r="L537" s="120">
        <v>5.11353382745573</v>
      </c>
      <c r="M537" s="120">
        <v>5.3739152741987803</v>
      </c>
      <c r="N537" s="120">
        <v>5.6081000000000003</v>
      </c>
      <c r="O537" s="122">
        <v>5.9743000000000004</v>
      </c>
      <c r="P537" s="85"/>
      <c r="Q537" s="85"/>
      <c r="R537" s="85"/>
      <c r="S537" s="85"/>
      <c r="T537" s="85"/>
    </row>
    <row r="538" spans="1:20" ht="18.95" customHeight="1" x14ac:dyDescent="0.25">
      <c r="A538" s="85"/>
      <c r="B538" s="119">
        <v>36887</v>
      </c>
      <c r="C538" s="120">
        <v>4.6160897174631401</v>
      </c>
      <c r="D538" s="120">
        <v>4.5867419499618798</v>
      </c>
      <c r="E538" s="120">
        <v>4.6304994360210099</v>
      </c>
      <c r="F538" s="120">
        <v>4.6768772496838</v>
      </c>
      <c r="G538" s="120">
        <v>4.7382638135572002</v>
      </c>
      <c r="H538" s="120">
        <v>4.8510028874004902</v>
      </c>
      <c r="I538" s="120">
        <v>4.9525893781382599</v>
      </c>
      <c r="J538" s="120">
        <v>5.0454653803821996</v>
      </c>
      <c r="K538" s="120">
        <v>5.1043954170093704</v>
      </c>
      <c r="L538" s="120">
        <v>5.1152838274557402</v>
      </c>
      <c r="M538" s="120">
        <v>5.36691527419877</v>
      </c>
      <c r="N538" s="120">
        <v>5.5917000000000003</v>
      </c>
      <c r="O538" s="122">
        <v>5.9451000000000001</v>
      </c>
      <c r="P538" s="85"/>
      <c r="Q538" s="85"/>
      <c r="R538" s="85"/>
      <c r="S538" s="85"/>
      <c r="T538" s="85"/>
    </row>
    <row r="539" spans="1:20" ht="18.95" customHeight="1" x14ac:dyDescent="0.25">
      <c r="A539" s="85"/>
      <c r="B539" s="119">
        <v>36888</v>
      </c>
      <c r="C539" s="120">
        <v>4.6310897174631398</v>
      </c>
      <c r="D539" s="120">
        <v>4.6076919499618798</v>
      </c>
      <c r="E539" s="120">
        <v>4.6637994360210104</v>
      </c>
      <c r="F539" s="120">
        <v>4.7130772496838</v>
      </c>
      <c r="G539" s="120">
        <v>4.7714138135572002</v>
      </c>
      <c r="H539" s="120">
        <v>4.8866028874004899</v>
      </c>
      <c r="I539" s="120">
        <v>4.9926893781382597</v>
      </c>
      <c r="J539" s="120">
        <v>5.0884153803821999</v>
      </c>
      <c r="K539" s="120">
        <v>5.1508954170093704</v>
      </c>
      <c r="L539" s="120">
        <v>5.1587338274557304</v>
      </c>
      <c r="M539" s="120">
        <v>5.4023152741987701</v>
      </c>
      <c r="N539" s="120">
        <v>5.6212</v>
      </c>
      <c r="O539" s="122">
        <v>5.9687000000000001</v>
      </c>
      <c r="P539" s="85"/>
      <c r="Q539" s="85"/>
      <c r="R539" s="85"/>
      <c r="S539" s="85"/>
      <c r="T539" s="85"/>
    </row>
    <row r="540" spans="1:20" ht="18.95" customHeight="1" x14ac:dyDescent="0.25">
      <c r="A540" s="85"/>
      <c r="B540" s="119">
        <v>36889</v>
      </c>
      <c r="C540" s="120">
        <v>4.5900897174631403</v>
      </c>
      <c r="D540" s="120">
        <v>4.5484419499618802</v>
      </c>
      <c r="E540" s="120">
        <v>4.5984994360210099</v>
      </c>
      <c r="F540" s="120">
        <v>4.6411772496837997</v>
      </c>
      <c r="G540" s="120">
        <v>4.7026138135571998</v>
      </c>
      <c r="H540" s="120">
        <v>4.8216028874004904</v>
      </c>
      <c r="I540" s="120">
        <v>4.9334893781382601</v>
      </c>
      <c r="J540" s="120">
        <v>5.0312153803822</v>
      </c>
      <c r="K540" s="120">
        <v>5.0961454170093701</v>
      </c>
      <c r="L540" s="120">
        <v>5.1057338274557296</v>
      </c>
      <c r="M540" s="120">
        <v>5.3438152741987697</v>
      </c>
      <c r="N540" s="120">
        <v>5.5598000000000001</v>
      </c>
      <c r="O540" s="122">
        <v>5.9012000000000002</v>
      </c>
      <c r="P540" s="85"/>
      <c r="Q540" s="85"/>
      <c r="R540" s="85"/>
      <c r="S540" s="85"/>
      <c r="T540" s="85"/>
    </row>
    <row r="541" spans="1:20" ht="18.95" customHeight="1" x14ac:dyDescent="0.25">
      <c r="A541" s="85"/>
      <c r="B541" s="119">
        <v>36892</v>
      </c>
      <c r="C541" s="120">
        <v>4.5850897174631404</v>
      </c>
      <c r="D541" s="120">
        <v>4.5474419499618799</v>
      </c>
      <c r="E541" s="120">
        <v>4.5966494360210097</v>
      </c>
      <c r="F541" s="120">
        <v>4.6348772496838002</v>
      </c>
      <c r="G541" s="120">
        <v>4.6938138135571998</v>
      </c>
      <c r="H541" s="120">
        <v>4.8189528874004903</v>
      </c>
      <c r="I541" s="120">
        <v>4.9302893781382604</v>
      </c>
      <c r="J541" s="120">
        <v>5.0296653803822</v>
      </c>
      <c r="K541" s="120">
        <v>5.0952954170093703</v>
      </c>
      <c r="L541" s="120">
        <v>5.1045838274557402</v>
      </c>
      <c r="M541" s="120">
        <v>5.3454652741987703</v>
      </c>
      <c r="N541" s="120">
        <v>5.5625</v>
      </c>
      <c r="O541" s="122">
        <v>5.9013</v>
      </c>
      <c r="P541" s="85"/>
      <c r="Q541" s="85"/>
      <c r="R541" s="85"/>
      <c r="S541" s="85"/>
      <c r="T541" s="85"/>
    </row>
    <row r="542" spans="1:20" ht="18.95" customHeight="1" x14ac:dyDescent="0.25">
      <c r="A542" s="85"/>
      <c r="B542" s="119">
        <v>36893</v>
      </c>
      <c r="C542" s="120">
        <v>4.4860897174631402</v>
      </c>
      <c r="D542" s="120">
        <v>4.4339919499618796</v>
      </c>
      <c r="E542" s="120">
        <v>4.4762494360210097</v>
      </c>
      <c r="F542" s="120">
        <v>4.5199772496837998</v>
      </c>
      <c r="G542" s="120">
        <v>4.5767638135572</v>
      </c>
      <c r="H542" s="120">
        <v>4.6988028874004897</v>
      </c>
      <c r="I542" s="120">
        <v>4.8098393781382596</v>
      </c>
      <c r="J542" s="120">
        <v>4.9151653803822004</v>
      </c>
      <c r="K542" s="120">
        <v>4.9846454170093697</v>
      </c>
      <c r="L542" s="120">
        <v>4.9998338274557304</v>
      </c>
      <c r="M542" s="120">
        <v>5.2515652741987697</v>
      </c>
      <c r="N542" s="120">
        <v>5.4768999999999997</v>
      </c>
      <c r="O542" s="122">
        <v>5.8357000000000001</v>
      </c>
      <c r="P542" s="85"/>
      <c r="Q542" s="85"/>
      <c r="R542" s="85"/>
      <c r="S542" s="85"/>
      <c r="T542" s="85"/>
    </row>
    <row r="543" spans="1:20" ht="18.95" customHeight="1" x14ac:dyDescent="0.25">
      <c r="A543" s="85"/>
      <c r="B543" s="119">
        <v>36894</v>
      </c>
      <c r="C543" s="120">
        <v>4.4830897174631401</v>
      </c>
      <c r="D543" s="120">
        <v>4.4397919499618803</v>
      </c>
      <c r="E543" s="120">
        <v>4.4843994360210102</v>
      </c>
      <c r="F543" s="120">
        <v>4.5279772496837998</v>
      </c>
      <c r="G543" s="120">
        <v>4.5853138135571996</v>
      </c>
      <c r="H543" s="120">
        <v>4.6979528874004899</v>
      </c>
      <c r="I543" s="120">
        <v>4.7950893781382602</v>
      </c>
      <c r="J543" s="120">
        <v>4.8911153803821996</v>
      </c>
      <c r="K543" s="120">
        <v>4.9533954170093697</v>
      </c>
      <c r="L543" s="120">
        <v>4.9696338274557403</v>
      </c>
      <c r="M543" s="120">
        <v>5.2072152741987701</v>
      </c>
      <c r="N543" s="120">
        <v>5.4181999999999997</v>
      </c>
      <c r="O543" s="122">
        <v>5.7423000000000002</v>
      </c>
      <c r="P543" s="85"/>
      <c r="Q543" s="85"/>
      <c r="R543" s="85"/>
      <c r="S543" s="85"/>
      <c r="T543" s="85"/>
    </row>
    <row r="544" spans="1:20" ht="18.95" customHeight="1" x14ac:dyDescent="0.25">
      <c r="A544" s="85"/>
      <c r="B544" s="119">
        <v>36895</v>
      </c>
      <c r="C544" s="120">
        <v>4.4050897174631398</v>
      </c>
      <c r="D544" s="120">
        <v>4.3722919499618804</v>
      </c>
      <c r="E544" s="120">
        <v>4.4620494360210099</v>
      </c>
      <c r="F544" s="120">
        <v>4.5358772496838</v>
      </c>
      <c r="G544" s="120">
        <v>4.5997638135571997</v>
      </c>
      <c r="H544" s="120">
        <v>4.7078528874004899</v>
      </c>
      <c r="I544" s="120">
        <v>4.8044393781382597</v>
      </c>
      <c r="J544" s="120">
        <v>4.9053653803822002</v>
      </c>
      <c r="K544" s="120">
        <v>4.9644454170093697</v>
      </c>
      <c r="L544" s="120">
        <v>4.9788338274557402</v>
      </c>
      <c r="M544" s="120">
        <v>5.2321652741987696</v>
      </c>
      <c r="N544" s="120">
        <v>5.4611000000000001</v>
      </c>
      <c r="O544" s="122">
        <v>5.8147000000000002</v>
      </c>
      <c r="P544" s="85"/>
      <c r="Q544" s="85"/>
      <c r="R544" s="85"/>
      <c r="S544" s="85"/>
      <c r="T544" s="85"/>
    </row>
    <row r="545" spans="1:20" ht="18.95" customHeight="1" x14ac:dyDescent="0.25">
      <c r="A545" s="85"/>
      <c r="B545" s="119">
        <v>36896</v>
      </c>
      <c r="C545" s="120">
        <v>4.3280897174631399</v>
      </c>
      <c r="D545" s="120">
        <v>4.2981919499618799</v>
      </c>
      <c r="E545" s="120">
        <v>4.3957494360210099</v>
      </c>
      <c r="F545" s="120">
        <v>4.4701772496838004</v>
      </c>
      <c r="G545" s="120">
        <v>4.5402638135571998</v>
      </c>
      <c r="H545" s="120">
        <v>4.6500028874004897</v>
      </c>
      <c r="I545" s="120">
        <v>4.7575893781382597</v>
      </c>
      <c r="J545" s="120">
        <v>4.8592153803822002</v>
      </c>
      <c r="K545" s="120">
        <v>4.9229454170093696</v>
      </c>
      <c r="L545" s="120">
        <v>4.9419338274557303</v>
      </c>
      <c r="M545" s="120">
        <v>5.2060152741987702</v>
      </c>
      <c r="N545" s="120">
        <v>5.4420999999999999</v>
      </c>
      <c r="O545" s="122">
        <v>5.8106999999999998</v>
      </c>
      <c r="P545" s="85"/>
      <c r="Q545" s="85"/>
      <c r="R545" s="85"/>
      <c r="S545" s="85"/>
      <c r="T545" s="85"/>
    </row>
    <row r="546" spans="1:20" ht="18.95" customHeight="1" x14ac:dyDescent="0.25">
      <c r="A546" s="85"/>
      <c r="B546" s="119">
        <v>36899</v>
      </c>
      <c r="C546" s="120">
        <v>4.3380897174631396</v>
      </c>
      <c r="D546" s="120">
        <v>4.3113919499618802</v>
      </c>
      <c r="E546" s="120">
        <v>4.41094943602101</v>
      </c>
      <c r="F546" s="120">
        <v>4.4805772496838001</v>
      </c>
      <c r="G546" s="120">
        <v>4.5526638135572002</v>
      </c>
      <c r="H546" s="120">
        <v>4.6592528874004904</v>
      </c>
      <c r="I546" s="120">
        <v>4.7667393781382597</v>
      </c>
      <c r="J546" s="120">
        <v>4.8706153803822003</v>
      </c>
      <c r="K546" s="120">
        <v>4.9328954170093704</v>
      </c>
      <c r="L546" s="120">
        <v>4.95083382745573</v>
      </c>
      <c r="M546" s="120">
        <v>5.2125152741987799</v>
      </c>
      <c r="N546" s="120">
        <v>5.4461000000000004</v>
      </c>
      <c r="O546" s="122">
        <v>5.8173000000000004</v>
      </c>
      <c r="P546" s="85"/>
      <c r="Q546" s="85"/>
      <c r="R546" s="85"/>
      <c r="S546" s="85"/>
      <c r="T546" s="85"/>
    </row>
    <row r="547" spans="1:20" ht="18.95" customHeight="1" x14ac:dyDescent="0.25">
      <c r="A547" s="85"/>
      <c r="B547" s="119">
        <v>36900</v>
      </c>
      <c r="C547" s="120">
        <v>4.4200897174631404</v>
      </c>
      <c r="D547" s="120">
        <v>4.4077419499618804</v>
      </c>
      <c r="E547" s="120">
        <v>4.4948994360210097</v>
      </c>
      <c r="F547" s="120">
        <v>4.5637272496837999</v>
      </c>
      <c r="G547" s="120">
        <v>4.6302138135571997</v>
      </c>
      <c r="H547" s="120">
        <v>4.7236028874004896</v>
      </c>
      <c r="I547" s="120">
        <v>4.8209893781382602</v>
      </c>
      <c r="J547" s="120">
        <v>4.9143153803821997</v>
      </c>
      <c r="K547" s="120">
        <v>4.9729954170093702</v>
      </c>
      <c r="L547" s="120">
        <v>4.9901338274557396</v>
      </c>
      <c r="M547" s="120">
        <v>5.2508152741987697</v>
      </c>
      <c r="N547" s="120">
        <v>5.4832999999999998</v>
      </c>
      <c r="O547" s="122">
        <v>5.8539000000000003</v>
      </c>
      <c r="P547" s="85"/>
      <c r="Q547" s="85"/>
      <c r="R547" s="85"/>
      <c r="S547" s="85"/>
      <c r="T547" s="85"/>
    </row>
    <row r="548" spans="1:20" ht="18.95" customHeight="1" x14ac:dyDescent="0.25">
      <c r="A548" s="85"/>
      <c r="B548" s="119">
        <v>36901</v>
      </c>
      <c r="C548" s="120">
        <v>4.5150897174631401</v>
      </c>
      <c r="D548" s="120">
        <v>4.4845919499618798</v>
      </c>
      <c r="E548" s="120">
        <v>4.5654994360210104</v>
      </c>
      <c r="F548" s="120">
        <v>4.6302772496838003</v>
      </c>
      <c r="G548" s="120">
        <v>4.6930138135571999</v>
      </c>
      <c r="H548" s="120">
        <v>4.7801028874004903</v>
      </c>
      <c r="I548" s="120">
        <v>4.8703893781382597</v>
      </c>
      <c r="J548" s="120">
        <v>4.9541153803822002</v>
      </c>
      <c r="K548" s="120">
        <v>5.0084954170093701</v>
      </c>
      <c r="L548" s="120">
        <v>5.0248338274557298</v>
      </c>
      <c r="M548" s="120">
        <v>5.2871152741987704</v>
      </c>
      <c r="N548" s="120">
        <v>5.5224000000000002</v>
      </c>
      <c r="O548" s="122">
        <v>5.9009</v>
      </c>
      <c r="P548" s="85"/>
      <c r="Q548" s="85"/>
      <c r="R548" s="85"/>
      <c r="S548" s="85"/>
      <c r="T548" s="85"/>
    </row>
    <row r="549" spans="1:20" ht="18.95" customHeight="1" x14ac:dyDescent="0.25">
      <c r="A549" s="85"/>
      <c r="B549" s="119">
        <v>36902</v>
      </c>
      <c r="C549" s="120">
        <v>4.4820897174631398</v>
      </c>
      <c r="D549" s="120">
        <v>4.4588419499618803</v>
      </c>
      <c r="E549" s="120">
        <v>4.53899943602101</v>
      </c>
      <c r="F549" s="120">
        <v>4.5972272496838</v>
      </c>
      <c r="G549" s="120">
        <v>4.6530638135571998</v>
      </c>
      <c r="H549" s="120">
        <v>4.7484028874004904</v>
      </c>
      <c r="I549" s="120">
        <v>4.8405893781382598</v>
      </c>
      <c r="J549" s="120">
        <v>4.9249653803821998</v>
      </c>
      <c r="K549" s="120">
        <v>4.9819954170093697</v>
      </c>
      <c r="L549" s="120">
        <v>4.99733382745573</v>
      </c>
      <c r="M549" s="120">
        <v>5.2683652741987697</v>
      </c>
      <c r="N549" s="120">
        <v>5.5117000000000003</v>
      </c>
      <c r="O549" s="122">
        <v>5.9043999999999999</v>
      </c>
      <c r="P549" s="85"/>
      <c r="Q549" s="85"/>
      <c r="R549" s="85"/>
      <c r="S549" s="85"/>
      <c r="T549" s="85"/>
    </row>
    <row r="550" spans="1:20" ht="18.95" customHeight="1" x14ac:dyDescent="0.25">
      <c r="A550" s="85"/>
      <c r="B550" s="119">
        <v>36903</v>
      </c>
      <c r="C550" s="120">
        <v>4.5410897174631399</v>
      </c>
      <c r="D550" s="120">
        <v>4.5409419499618799</v>
      </c>
      <c r="E550" s="120">
        <v>4.6142994360210103</v>
      </c>
      <c r="F550" s="120">
        <v>4.6696772496837999</v>
      </c>
      <c r="G550" s="120">
        <v>4.7253638135572</v>
      </c>
      <c r="H550" s="120">
        <v>4.8257528874004896</v>
      </c>
      <c r="I550" s="120">
        <v>4.9132393781382602</v>
      </c>
      <c r="J550" s="120">
        <v>4.9979153803822003</v>
      </c>
      <c r="K550" s="120">
        <v>5.0521954170093704</v>
      </c>
      <c r="L550" s="120">
        <v>5.0658838274557301</v>
      </c>
      <c r="M550" s="120">
        <v>5.3310652741987701</v>
      </c>
      <c r="N550" s="120">
        <v>5.5694999999999997</v>
      </c>
      <c r="O550" s="122">
        <v>5.9569000000000001</v>
      </c>
      <c r="P550" s="85"/>
      <c r="Q550" s="85"/>
      <c r="R550" s="85"/>
      <c r="S550" s="85"/>
      <c r="T550" s="85"/>
    </row>
    <row r="551" spans="1:20" ht="18.95" customHeight="1" x14ac:dyDescent="0.25">
      <c r="A551" s="85"/>
      <c r="B551" s="119">
        <v>36906</v>
      </c>
      <c r="C551" s="120">
        <v>4.5400897174631396</v>
      </c>
      <c r="D551" s="120">
        <v>4.5365419499618804</v>
      </c>
      <c r="E551" s="120">
        <v>4.6051994360210102</v>
      </c>
      <c r="F551" s="120">
        <v>4.6612272496838001</v>
      </c>
      <c r="G551" s="120">
        <v>4.7175638135571996</v>
      </c>
      <c r="H551" s="120">
        <v>4.8195028874004899</v>
      </c>
      <c r="I551" s="120">
        <v>4.9101893781382602</v>
      </c>
      <c r="J551" s="120">
        <v>4.9943653803821997</v>
      </c>
      <c r="K551" s="120">
        <v>5.0471454170093697</v>
      </c>
      <c r="L551" s="120">
        <v>5.0597838274557301</v>
      </c>
      <c r="M551" s="120">
        <v>5.3287652741987701</v>
      </c>
      <c r="N551" s="120">
        <v>5.5663</v>
      </c>
      <c r="O551" s="122">
        <v>5.952</v>
      </c>
      <c r="P551" s="85"/>
      <c r="Q551" s="85"/>
      <c r="R551" s="85"/>
      <c r="S551" s="85"/>
      <c r="T551" s="85"/>
    </row>
    <row r="552" spans="1:20" ht="18.95" customHeight="1" x14ac:dyDescent="0.25">
      <c r="A552" s="85"/>
      <c r="B552" s="119">
        <v>36907</v>
      </c>
      <c r="C552" s="120">
        <v>4.5230897174631401</v>
      </c>
      <c r="D552" s="120">
        <v>4.5257919499618797</v>
      </c>
      <c r="E552" s="120">
        <v>4.6014494360210101</v>
      </c>
      <c r="F552" s="120">
        <v>4.6649772496838002</v>
      </c>
      <c r="G552" s="120">
        <v>4.7322138135572001</v>
      </c>
      <c r="H552" s="120">
        <v>4.8392528874004901</v>
      </c>
      <c r="I552" s="120">
        <v>4.93273937813826</v>
      </c>
      <c r="J552" s="120">
        <v>5.0173653803822003</v>
      </c>
      <c r="K552" s="120">
        <v>5.0749954170093696</v>
      </c>
      <c r="L552" s="120">
        <v>5.0893838274557401</v>
      </c>
      <c r="M552" s="120">
        <v>5.36846527419877</v>
      </c>
      <c r="N552" s="120">
        <v>5.61</v>
      </c>
      <c r="O552" s="122">
        <v>5.9987000000000004</v>
      </c>
      <c r="P552" s="85"/>
      <c r="Q552" s="85"/>
      <c r="R552" s="85"/>
      <c r="S552" s="85"/>
      <c r="T552" s="85"/>
    </row>
    <row r="553" spans="1:20" ht="18.95" customHeight="1" x14ac:dyDescent="0.25">
      <c r="A553" s="85"/>
      <c r="B553" s="119">
        <v>36908</v>
      </c>
      <c r="C553" s="120">
        <v>4.5320897174631396</v>
      </c>
      <c r="D553" s="120">
        <v>4.5468919499618803</v>
      </c>
      <c r="E553" s="120">
        <v>4.6161494360210096</v>
      </c>
      <c r="F553" s="120">
        <v>4.6632772496837998</v>
      </c>
      <c r="G553" s="120">
        <v>4.7237638135572002</v>
      </c>
      <c r="H553" s="120">
        <v>4.8218528874004898</v>
      </c>
      <c r="I553" s="120">
        <v>4.9111393781382597</v>
      </c>
      <c r="J553" s="120">
        <v>4.9935653803821998</v>
      </c>
      <c r="K553" s="120">
        <v>5.0465454170093702</v>
      </c>
      <c r="L553" s="120">
        <v>5.0591338274557298</v>
      </c>
      <c r="M553" s="120">
        <v>5.3351652741987703</v>
      </c>
      <c r="N553" s="120">
        <v>5.5724</v>
      </c>
      <c r="O553" s="122">
        <v>5.9537000000000004</v>
      </c>
      <c r="P553" s="85"/>
      <c r="Q553" s="85"/>
      <c r="R553" s="85"/>
      <c r="S553" s="85"/>
      <c r="T553" s="85"/>
    </row>
    <row r="554" spans="1:20" ht="18.95" customHeight="1" x14ac:dyDescent="0.25">
      <c r="A554" s="85"/>
      <c r="B554" s="119">
        <v>36909</v>
      </c>
      <c r="C554" s="120">
        <v>4.4760897174631404</v>
      </c>
      <c r="D554" s="120">
        <v>4.4873419499618796</v>
      </c>
      <c r="E554" s="120">
        <v>4.5665994360210096</v>
      </c>
      <c r="F554" s="120">
        <v>4.6195772496838003</v>
      </c>
      <c r="G554" s="120">
        <v>4.6824138135571998</v>
      </c>
      <c r="H554" s="120">
        <v>4.7852528874004898</v>
      </c>
      <c r="I554" s="120">
        <v>4.8848393781382597</v>
      </c>
      <c r="J554" s="120">
        <v>4.9766653803822001</v>
      </c>
      <c r="K554" s="120">
        <v>5.0339954170093701</v>
      </c>
      <c r="L554" s="120">
        <v>5.0505338274557401</v>
      </c>
      <c r="M554" s="120">
        <v>5.33366527419878</v>
      </c>
      <c r="N554" s="120">
        <v>5.5766999999999998</v>
      </c>
      <c r="O554" s="122">
        <v>5.9703999999999997</v>
      </c>
      <c r="P554" s="85"/>
      <c r="Q554" s="85"/>
      <c r="R554" s="85"/>
      <c r="S554" s="85"/>
      <c r="T554" s="85"/>
    </row>
    <row r="555" spans="1:20" ht="18.95" customHeight="1" x14ac:dyDescent="0.25">
      <c r="A555" s="85"/>
      <c r="B555" s="119">
        <v>36910</v>
      </c>
      <c r="C555" s="120">
        <v>4.4450897174631399</v>
      </c>
      <c r="D555" s="120">
        <v>4.4659919499618796</v>
      </c>
      <c r="E555" s="120">
        <v>4.5586494360210104</v>
      </c>
      <c r="F555" s="120">
        <v>4.6182772496837998</v>
      </c>
      <c r="G555" s="120">
        <v>4.6877638135571997</v>
      </c>
      <c r="H555" s="120">
        <v>4.7993528874004898</v>
      </c>
      <c r="I555" s="120">
        <v>4.9078893781382602</v>
      </c>
      <c r="J555" s="120">
        <v>5.0045653803821999</v>
      </c>
      <c r="K555" s="120">
        <v>5.0656454170093701</v>
      </c>
      <c r="L555" s="120">
        <v>5.0849338274557301</v>
      </c>
      <c r="M555" s="120">
        <v>5.3682652741987704</v>
      </c>
      <c r="N555" s="120">
        <v>5.6124999999999998</v>
      </c>
      <c r="O555" s="122">
        <v>6.0179999999999998</v>
      </c>
      <c r="P555" s="85"/>
      <c r="Q555" s="85"/>
      <c r="R555" s="85"/>
      <c r="S555" s="85"/>
      <c r="T555" s="85"/>
    </row>
    <row r="556" spans="1:20" ht="18.95" customHeight="1" x14ac:dyDescent="0.25">
      <c r="A556" s="85"/>
      <c r="B556" s="119">
        <v>36913</v>
      </c>
      <c r="C556" s="120">
        <v>4.47208971746314</v>
      </c>
      <c r="D556" s="120">
        <v>4.4956919499618797</v>
      </c>
      <c r="E556" s="120">
        <v>4.5817994360210097</v>
      </c>
      <c r="F556" s="120">
        <v>4.6422772496837998</v>
      </c>
      <c r="G556" s="120">
        <v>4.7143638135571999</v>
      </c>
      <c r="H556" s="120">
        <v>4.8222028874004899</v>
      </c>
      <c r="I556" s="120">
        <v>4.9302393781382596</v>
      </c>
      <c r="J556" s="120">
        <v>5.0263653803821997</v>
      </c>
      <c r="K556" s="120">
        <v>5.08854541700937</v>
      </c>
      <c r="L556" s="120">
        <v>5.1083838274557403</v>
      </c>
      <c r="M556" s="120">
        <v>5.3818152741987699</v>
      </c>
      <c r="N556" s="120">
        <v>5.6188000000000002</v>
      </c>
      <c r="O556" s="122">
        <v>6.0148000000000001</v>
      </c>
      <c r="P556" s="85"/>
      <c r="Q556" s="85"/>
      <c r="R556" s="85"/>
      <c r="S556" s="85"/>
      <c r="T556" s="85"/>
    </row>
    <row r="557" spans="1:20" ht="18.95" customHeight="1" x14ac:dyDescent="0.25">
      <c r="A557" s="85"/>
      <c r="B557" s="119">
        <v>36914</v>
      </c>
      <c r="C557" s="120">
        <v>4.4350897174631401</v>
      </c>
      <c r="D557" s="120">
        <v>4.4717919499618803</v>
      </c>
      <c r="E557" s="120">
        <v>4.5540494360210104</v>
      </c>
      <c r="F557" s="120">
        <v>4.6140772496837998</v>
      </c>
      <c r="G557" s="120">
        <v>4.6873138135571999</v>
      </c>
      <c r="H557" s="120">
        <v>4.7938028874004903</v>
      </c>
      <c r="I557" s="120">
        <v>4.9028893781382603</v>
      </c>
      <c r="J557" s="120">
        <v>5.0032153803822004</v>
      </c>
      <c r="K557" s="120">
        <v>5.0677454170093696</v>
      </c>
      <c r="L557" s="120">
        <v>5.09098382745574</v>
      </c>
      <c r="M557" s="120">
        <v>5.3584652741987702</v>
      </c>
      <c r="N557" s="120">
        <v>5.5914999999999999</v>
      </c>
      <c r="O557" s="122">
        <v>5.9781000000000004</v>
      </c>
      <c r="P557" s="85"/>
      <c r="Q557" s="85"/>
      <c r="R557" s="85"/>
      <c r="S557" s="85"/>
      <c r="T557" s="85"/>
    </row>
    <row r="558" spans="1:20" ht="18.95" customHeight="1" x14ac:dyDescent="0.25">
      <c r="A558" s="85"/>
      <c r="B558" s="119">
        <v>36915</v>
      </c>
      <c r="C558" s="120">
        <v>4.52008971746314</v>
      </c>
      <c r="D558" s="120">
        <v>4.5598419499618803</v>
      </c>
      <c r="E558" s="120">
        <v>4.6359494360210096</v>
      </c>
      <c r="F558" s="120">
        <v>4.6892272496837997</v>
      </c>
      <c r="G558" s="120">
        <v>4.7548638135571997</v>
      </c>
      <c r="H558" s="120">
        <v>4.8502528874004902</v>
      </c>
      <c r="I558" s="120">
        <v>4.9480893781382598</v>
      </c>
      <c r="J558" s="120">
        <v>5.0375153803822004</v>
      </c>
      <c r="K558" s="120">
        <v>5.0986454170093696</v>
      </c>
      <c r="L558" s="120">
        <v>5.1231838274557298</v>
      </c>
      <c r="M558" s="120">
        <v>5.37986527419877</v>
      </c>
      <c r="N558" s="120">
        <v>5.6048</v>
      </c>
      <c r="O558" s="122">
        <v>5.9806999999999997</v>
      </c>
      <c r="P558" s="85"/>
      <c r="Q558" s="85"/>
      <c r="R558" s="85"/>
      <c r="S558" s="85"/>
      <c r="T558" s="85"/>
    </row>
    <row r="559" spans="1:20" ht="18.95" customHeight="1" x14ac:dyDescent="0.25">
      <c r="A559" s="85"/>
      <c r="B559" s="119">
        <v>36916</v>
      </c>
      <c r="C559" s="120">
        <v>4.56508971746314</v>
      </c>
      <c r="D559" s="120">
        <v>4.6134919499618796</v>
      </c>
      <c r="E559" s="120">
        <v>4.6858494360210097</v>
      </c>
      <c r="F559" s="120">
        <v>4.7341272496837998</v>
      </c>
      <c r="G559" s="120">
        <v>4.7964638135572004</v>
      </c>
      <c r="H559" s="120">
        <v>4.8766028874004901</v>
      </c>
      <c r="I559" s="120">
        <v>4.9604393781382603</v>
      </c>
      <c r="J559" s="120">
        <v>5.0392653803821998</v>
      </c>
      <c r="K559" s="120">
        <v>5.0932454170093697</v>
      </c>
      <c r="L559" s="120">
        <v>5.1161838274557301</v>
      </c>
      <c r="M559" s="120">
        <v>5.36261527419878</v>
      </c>
      <c r="N559" s="120">
        <v>5.5819999999999999</v>
      </c>
      <c r="O559" s="122">
        <v>5.9485000000000001</v>
      </c>
      <c r="P559" s="85"/>
      <c r="Q559" s="85"/>
      <c r="R559" s="85"/>
      <c r="S559" s="85"/>
      <c r="T559" s="85"/>
    </row>
    <row r="560" spans="1:20" ht="18.95" customHeight="1" x14ac:dyDescent="0.25">
      <c r="A560" s="85"/>
      <c r="B560" s="119">
        <v>36917</v>
      </c>
      <c r="C560" s="120">
        <v>4.5680897174631401</v>
      </c>
      <c r="D560" s="120">
        <v>4.6047919499618803</v>
      </c>
      <c r="E560" s="120">
        <v>4.6713494360210097</v>
      </c>
      <c r="F560" s="120">
        <v>4.7189272496837997</v>
      </c>
      <c r="G560" s="120">
        <v>4.7779638135572</v>
      </c>
      <c r="H560" s="120">
        <v>4.8603528874004898</v>
      </c>
      <c r="I560" s="120">
        <v>4.9410893781382601</v>
      </c>
      <c r="J560" s="120">
        <v>5.0185653803822001</v>
      </c>
      <c r="K560" s="120">
        <v>5.0686454170093702</v>
      </c>
      <c r="L560" s="120">
        <v>5.0919838274557296</v>
      </c>
      <c r="M560" s="120">
        <v>5.3480152741987803</v>
      </c>
      <c r="N560" s="120">
        <v>5.5727000000000002</v>
      </c>
      <c r="O560" s="122">
        <v>5.9397000000000002</v>
      </c>
      <c r="P560" s="85"/>
      <c r="Q560" s="85"/>
      <c r="R560" s="85"/>
      <c r="S560" s="85"/>
      <c r="T560" s="85"/>
    </row>
    <row r="561" spans="1:20" ht="18.95" customHeight="1" x14ac:dyDescent="0.25">
      <c r="A561" s="85"/>
      <c r="B561" s="119">
        <v>36920</v>
      </c>
      <c r="C561" s="120">
        <v>4.5350897174631397</v>
      </c>
      <c r="D561" s="120">
        <v>4.57789194996188</v>
      </c>
      <c r="E561" s="120">
        <v>4.6511994360210096</v>
      </c>
      <c r="F561" s="120">
        <v>4.6982272496838</v>
      </c>
      <c r="G561" s="120">
        <v>4.7619138135572001</v>
      </c>
      <c r="H561" s="120">
        <v>4.8471528874004903</v>
      </c>
      <c r="I561" s="120">
        <v>4.9321893781382604</v>
      </c>
      <c r="J561" s="120">
        <v>5.0142653803822004</v>
      </c>
      <c r="K561" s="120">
        <v>5.0660954170093699</v>
      </c>
      <c r="L561" s="120">
        <v>5.0916338274557296</v>
      </c>
      <c r="M561" s="120">
        <v>5.3443652741987799</v>
      </c>
      <c r="N561" s="120">
        <v>5.5655999999999999</v>
      </c>
      <c r="O561" s="122">
        <v>5.9268999999999998</v>
      </c>
      <c r="P561" s="85"/>
      <c r="Q561" s="85"/>
      <c r="R561" s="85"/>
      <c r="S561" s="85"/>
      <c r="T561" s="85"/>
    </row>
    <row r="562" spans="1:20" ht="18.95" customHeight="1" x14ac:dyDescent="0.25">
      <c r="A562" s="85"/>
      <c r="B562" s="119">
        <v>36921</v>
      </c>
      <c r="C562" s="120">
        <v>4.4650897174631403</v>
      </c>
      <c r="D562" s="120">
        <v>4.5089919499618798</v>
      </c>
      <c r="E562" s="120">
        <v>4.5904994360210098</v>
      </c>
      <c r="F562" s="120">
        <v>4.6431772496838004</v>
      </c>
      <c r="G562" s="120">
        <v>4.7137638135572004</v>
      </c>
      <c r="H562" s="120">
        <v>4.8048028874004904</v>
      </c>
      <c r="I562" s="120">
        <v>4.8984893781382599</v>
      </c>
      <c r="J562" s="120">
        <v>4.9871153803821997</v>
      </c>
      <c r="K562" s="120">
        <v>5.0428954170093698</v>
      </c>
      <c r="L562" s="120">
        <v>5.0675838274557297</v>
      </c>
      <c r="M562" s="120">
        <v>5.3274152741987804</v>
      </c>
      <c r="N562" s="120">
        <v>5.5510000000000002</v>
      </c>
      <c r="O562" s="122">
        <v>5.9104000000000001</v>
      </c>
      <c r="P562" s="85"/>
      <c r="Q562" s="85"/>
      <c r="R562" s="85"/>
      <c r="S562" s="85"/>
      <c r="T562" s="85"/>
    </row>
    <row r="563" spans="1:20" ht="18.95" customHeight="1" x14ac:dyDescent="0.25">
      <c r="A563" s="85"/>
      <c r="B563" s="119">
        <v>36922</v>
      </c>
      <c r="C563" s="120">
        <v>4.4250897174631403</v>
      </c>
      <c r="D563" s="120">
        <v>4.4565919499618802</v>
      </c>
      <c r="E563" s="120">
        <v>4.5402494360210097</v>
      </c>
      <c r="F563" s="120">
        <v>4.5962772496837996</v>
      </c>
      <c r="G563" s="120">
        <v>4.6705638135571999</v>
      </c>
      <c r="H563" s="120">
        <v>4.7675528874004902</v>
      </c>
      <c r="I563" s="120">
        <v>4.8668893781382598</v>
      </c>
      <c r="J563" s="120">
        <v>4.9575153803822003</v>
      </c>
      <c r="K563" s="120">
        <v>5.0179454170093702</v>
      </c>
      <c r="L563" s="120">
        <v>5.0455338274557304</v>
      </c>
      <c r="M563" s="120">
        <v>5.3127152741987702</v>
      </c>
      <c r="N563" s="120">
        <v>5.5407999999999999</v>
      </c>
      <c r="O563" s="122">
        <v>5.9080000000000004</v>
      </c>
      <c r="P563" s="85"/>
      <c r="Q563" s="85"/>
      <c r="R563" s="85"/>
      <c r="S563" s="85"/>
      <c r="T563" s="85"/>
    </row>
    <row r="564" spans="1:20" ht="18.95" customHeight="1" x14ac:dyDescent="0.25">
      <c r="A564" s="85"/>
      <c r="B564" s="119">
        <v>36923</v>
      </c>
      <c r="C564" s="120">
        <v>4.4620897174631402</v>
      </c>
      <c r="D564" s="120">
        <v>4.4709419499618797</v>
      </c>
      <c r="E564" s="120">
        <v>4.5451994360210097</v>
      </c>
      <c r="F564" s="120">
        <v>4.6029272496838001</v>
      </c>
      <c r="G564" s="120">
        <v>4.6733638135572004</v>
      </c>
      <c r="H564" s="120">
        <v>4.76690288740049</v>
      </c>
      <c r="I564" s="120">
        <v>4.8590393781382604</v>
      </c>
      <c r="J564" s="120">
        <v>4.9464653803822003</v>
      </c>
      <c r="K564" s="120">
        <v>5.0059454170093698</v>
      </c>
      <c r="L564" s="120">
        <v>5.0343338274557299</v>
      </c>
      <c r="M564" s="120">
        <v>5.3100152741987801</v>
      </c>
      <c r="N564" s="120">
        <v>5.5317999999999996</v>
      </c>
      <c r="O564" s="122">
        <v>5.8940999999999999</v>
      </c>
      <c r="P564" s="85"/>
      <c r="Q564" s="85"/>
      <c r="R564" s="85"/>
      <c r="S564" s="85"/>
      <c r="T564" s="85"/>
    </row>
    <row r="565" spans="1:20" ht="18.95" customHeight="1" x14ac:dyDescent="0.25">
      <c r="A565" s="85"/>
      <c r="B565" s="119">
        <v>36924</v>
      </c>
      <c r="C565" s="120">
        <v>4.4920897174631396</v>
      </c>
      <c r="D565" s="120">
        <v>4.4901919499618801</v>
      </c>
      <c r="E565" s="120">
        <v>4.5594494360210103</v>
      </c>
      <c r="F565" s="120">
        <v>4.6125772496837998</v>
      </c>
      <c r="G565" s="120">
        <v>4.6792138135572001</v>
      </c>
      <c r="H565" s="120">
        <v>4.7695028874004901</v>
      </c>
      <c r="I565" s="120">
        <v>4.8566393781382597</v>
      </c>
      <c r="J565" s="120">
        <v>4.9398153803821998</v>
      </c>
      <c r="K565" s="120">
        <v>4.9986454170093699</v>
      </c>
      <c r="L565" s="120">
        <v>5.02923382745574</v>
      </c>
      <c r="M565" s="120">
        <v>5.2951652741987703</v>
      </c>
      <c r="N565" s="120">
        <v>5.4978999999999996</v>
      </c>
      <c r="O565" s="122">
        <v>5.8391000000000002</v>
      </c>
      <c r="P565" s="85"/>
      <c r="Q565" s="85"/>
      <c r="R565" s="85"/>
      <c r="S565" s="85"/>
      <c r="T565" s="85"/>
    </row>
    <row r="566" spans="1:20" ht="18.95" customHeight="1" x14ac:dyDescent="0.25">
      <c r="A566" s="85"/>
      <c r="B566" s="119">
        <v>36927</v>
      </c>
      <c r="C566" s="120">
        <v>4.4630897174631396</v>
      </c>
      <c r="D566" s="120">
        <v>4.4699919499618801</v>
      </c>
      <c r="E566" s="120">
        <v>4.5355994360210099</v>
      </c>
      <c r="F566" s="120">
        <v>4.5860772496838003</v>
      </c>
      <c r="G566" s="120">
        <v>4.6556638135571999</v>
      </c>
      <c r="H566" s="120">
        <v>4.7473528874004902</v>
      </c>
      <c r="I566" s="120">
        <v>4.8348893781382598</v>
      </c>
      <c r="J566" s="120">
        <v>4.9207653803821998</v>
      </c>
      <c r="K566" s="120">
        <v>4.9790454170093703</v>
      </c>
      <c r="L566" s="120">
        <v>5.0125338274557301</v>
      </c>
      <c r="M566" s="120">
        <v>5.2773152741987701</v>
      </c>
      <c r="N566" s="120">
        <v>5.4804000000000004</v>
      </c>
      <c r="O566" s="122">
        <v>5.8182</v>
      </c>
      <c r="P566" s="85"/>
      <c r="Q566" s="85"/>
      <c r="R566" s="85"/>
      <c r="S566" s="85"/>
      <c r="T566" s="85"/>
    </row>
    <row r="567" spans="1:20" ht="18.95" customHeight="1" x14ac:dyDescent="0.25">
      <c r="A567" s="85"/>
      <c r="B567" s="119">
        <v>36928</v>
      </c>
      <c r="C567" s="120">
        <v>4.4970897174631403</v>
      </c>
      <c r="D567" s="120">
        <v>4.4966419499618802</v>
      </c>
      <c r="E567" s="120">
        <v>4.5558494360210098</v>
      </c>
      <c r="F567" s="120">
        <v>4.6071772496837999</v>
      </c>
      <c r="G567" s="120">
        <v>4.6764638135572003</v>
      </c>
      <c r="H567" s="120">
        <v>4.7647528874004896</v>
      </c>
      <c r="I567" s="120">
        <v>4.85118937813826</v>
      </c>
      <c r="J567" s="120">
        <v>4.9339153803822002</v>
      </c>
      <c r="K567" s="120">
        <v>4.9894454170093701</v>
      </c>
      <c r="L567" s="120">
        <v>5.02273382745574</v>
      </c>
      <c r="M567" s="120">
        <v>5.2830152741987702</v>
      </c>
      <c r="N567" s="120">
        <v>5.4836</v>
      </c>
      <c r="O567" s="122">
        <v>5.8026999999999997</v>
      </c>
      <c r="P567" s="85"/>
      <c r="Q567" s="85"/>
      <c r="R567" s="85"/>
      <c r="S567" s="85"/>
      <c r="T567" s="85"/>
    </row>
    <row r="568" spans="1:20" ht="18.95" customHeight="1" x14ac:dyDescent="0.25">
      <c r="A568" s="85"/>
      <c r="B568" s="119">
        <v>36929</v>
      </c>
      <c r="C568" s="120">
        <v>4.4700897174631402</v>
      </c>
      <c r="D568" s="120">
        <v>4.4769919499618798</v>
      </c>
      <c r="E568" s="120">
        <v>4.5381994360210101</v>
      </c>
      <c r="F568" s="120">
        <v>4.5918272496838002</v>
      </c>
      <c r="G568" s="120">
        <v>4.6609638135572</v>
      </c>
      <c r="H568" s="120">
        <v>4.7464028874004898</v>
      </c>
      <c r="I568" s="120">
        <v>4.8345893781382596</v>
      </c>
      <c r="J568" s="120">
        <v>4.9148153803822003</v>
      </c>
      <c r="K568" s="120">
        <v>4.9705454170093697</v>
      </c>
      <c r="L568" s="120">
        <v>5.0063338274557401</v>
      </c>
      <c r="M568" s="120">
        <v>5.2704652741987701</v>
      </c>
      <c r="N568" s="120">
        <v>5.4756999999999998</v>
      </c>
      <c r="O568" s="122">
        <v>5.8028000000000004</v>
      </c>
      <c r="P568" s="85"/>
      <c r="Q568" s="85"/>
      <c r="R568" s="85"/>
      <c r="S568" s="85"/>
      <c r="T568" s="85"/>
    </row>
    <row r="569" spans="1:20" ht="18.95" customHeight="1" x14ac:dyDescent="0.25">
      <c r="A569" s="85"/>
      <c r="B569" s="119">
        <v>36930</v>
      </c>
      <c r="C569" s="120">
        <v>4.5300897174631398</v>
      </c>
      <c r="D569" s="120">
        <v>4.5253419499618799</v>
      </c>
      <c r="E569" s="120">
        <v>4.5865994360210101</v>
      </c>
      <c r="F569" s="120">
        <v>4.6422772496837998</v>
      </c>
      <c r="G569" s="120">
        <v>4.7109638135571998</v>
      </c>
      <c r="H569" s="120">
        <v>4.7929528874004896</v>
      </c>
      <c r="I569" s="120">
        <v>4.8776893781382604</v>
      </c>
      <c r="J569" s="120">
        <v>4.9529153803822004</v>
      </c>
      <c r="K569" s="120">
        <v>5.0069454170093701</v>
      </c>
      <c r="L569" s="120">
        <v>5.0416838274557296</v>
      </c>
      <c r="M569" s="120">
        <v>5.30136527419877</v>
      </c>
      <c r="N569" s="120">
        <v>5.5002000000000004</v>
      </c>
      <c r="O569" s="122">
        <v>5.8204000000000002</v>
      </c>
      <c r="P569" s="85"/>
      <c r="Q569" s="85"/>
      <c r="R569" s="85"/>
      <c r="S569" s="85"/>
      <c r="T569" s="85"/>
    </row>
    <row r="570" spans="1:20" ht="18.95" customHeight="1" x14ac:dyDescent="0.25">
      <c r="A570" s="85"/>
      <c r="B570" s="119">
        <v>36931</v>
      </c>
      <c r="C570" s="120">
        <v>4.5020897174631402</v>
      </c>
      <c r="D570" s="120">
        <v>4.4915419499618796</v>
      </c>
      <c r="E570" s="120">
        <v>4.5539494360210098</v>
      </c>
      <c r="F570" s="120">
        <v>4.6114772496837997</v>
      </c>
      <c r="G570" s="120">
        <v>4.6776638135572002</v>
      </c>
      <c r="H570" s="120">
        <v>4.7606528874004903</v>
      </c>
      <c r="I570" s="120">
        <v>4.8489893781382598</v>
      </c>
      <c r="J570" s="120">
        <v>4.9251653803822002</v>
      </c>
      <c r="K570" s="120">
        <v>4.9764454170093702</v>
      </c>
      <c r="L570" s="120">
        <v>5.0149838274557297</v>
      </c>
      <c r="M570" s="120">
        <v>5.2737652741987704</v>
      </c>
      <c r="N570" s="120">
        <v>5.4748999999999999</v>
      </c>
      <c r="O570" s="122">
        <v>5.7962999999999996</v>
      </c>
      <c r="P570" s="85"/>
      <c r="Q570" s="85"/>
      <c r="R570" s="85"/>
      <c r="S570" s="85"/>
      <c r="T570" s="85"/>
    </row>
    <row r="571" spans="1:20" ht="18.95" customHeight="1" x14ac:dyDescent="0.25">
      <c r="A571" s="85"/>
      <c r="B571" s="119">
        <v>36934</v>
      </c>
      <c r="C571" s="120">
        <v>4.4870897174631397</v>
      </c>
      <c r="D571" s="120">
        <v>4.4939419499618802</v>
      </c>
      <c r="E571" s="120">
        <v>4.5575994360210101</v>
      </c>
      <c r="F571" s="120">
        <v>4.6152272496837998</v>
      </c>
      <c r="G571" s="120">
        <v>4.6811638135572</v>
      </c>
      <c r="H571" s="120">
        <v>4.7621528874004904</v>
      </c>
      <c r="I571" s="120">
        <v>4.8448893781382596</v>
      </c>
      <c r="J571" s="120">
        <v>4.9170653803822004</v>
      </c>
      <c r="K571" s="120">
        <v>4.9674454170093698</v>
      </c>
      <c r="L571" s="120">
        <v>5.0061838274557298</v>
      </c>
      <c r="M571" s="120">
        <v>5.2684152741987704</v>
      </c>
      <c r="N571" s="120">
        <v>5.4752999999999998</v>
      </c>
      <c r="O571" s="122">
        <v>5.8028000000000004</v>
      </c>
      <c r="P571" s="85"/>
      <c r="Q571" s="85"/>
      <c r="R571" s="85"/>
      <c r="S571" s="85"/>
      <c r="T571" s="85"/>
    </row>
    <row r="572" spans="1:20" ht="18.95" customHeight="1" x14ac:dyDescent="0.25">
      <c r="A572" s="85"/>
      <c r="B572" s="119">
        <v>36935</v>
      </c>
      <c r="C572" s="120">
        <v>4.48008971746314</v>
      </c>
      <c r="D572" s="120">
        <v>4.4741419499618802</v>
      </c>
      <c r="E572" s="120">
        <v>4.5386994360210098</v>
      </c>
      <c r="F572" s="120">
        <v>4.5957772496837999</v>
      </c>
      <c r="G572" s="120">
        <v>4.6617138135572</v>
      </c>
      <c r="H572" s="120">
        <v>4.7476528874004904</v>
      </c>
      <c r="I572" s="120">
        <v>4.8375393781382598</v>
      </c>
      <c r="J572" s="120">
        <v>4.9173653803821997</v>
      </c>
      <c r="K572" s="120">
        <v>4.9700954170093699</v>
      </c>
      <c r="L572" s="120">
        <v>5.0065838274557297</v>
      </c>
      <c r="M572" s="120">
        <v>5.2716152741987701</v>
      </c>
      <c r="N572" s="120">
        <v>5.4858000000000002</v>
      </c>
      <c r="O572" s="122">
        <v>5.8207000000000004</v>
      </c>
      <c r="P572" s="85"/>
      <c r="Q572" s="85"/>
      <c r="R572" s="85"/>
      <c r="S572" s="85"/>
      <c r="T572" s="85"/>
    </row>
    <row r="573" spans="1:20" ht="18.95" customHeight="1" x14ac:dyDescent="0.25">
      <c r="A573" s="85"/>
      <c r="B573" s="119">
        <v>36936</v>
      </c>
      <c r="C573" s="120">
        <v>4.5080897174631396</v>
      </c>
      <c r="D573" s="120">
        <v>4.5106419499618804</v>
      </c>
      <c r="E573" s="120">
        <v>4.5713494360210101</v>
      </c>
      <c r="F573" s="120">
        <v>4.6254272496838</v>
      </c>
      <c r="G573" s="120">
        <v>4.6873638135571998</v>
      </c>
      <c r="H573" s="120">
        <v>4.7727528874004896</v>
      </c>
      <c r="I573" s="120">
        <v>4.8626893781382599</v>
      </c>
      <c r="J573" s="120">
        <v>4.9412653803822</v>
      </c>
      <c r="K573" s="120">
        <v>4.99214541700937</v>
      </c>
      <c r="L573" s="120">
        <v>5.03123382745573</v>
      </c>
      <c r="M573" s="120">
        <v>5.2951152741987704</v>
      </c>
      <c r="N573" s="120">
        <v>5.5114000000000001</v>
      </c>
      <c r="O573" s="122">
        <v>5.8575999999999997</v>
      </c>
      <c r="P573" s="85"/>
      <c r="Q573" s="85"/>
      <c r="R573" s="85"/>
      <c r="S573" s="85"/>
      <c r="T573" s="85"/>
    </row>
    <row r="574" spans="1:20" ht="18.95" customHeight="1" x14ac:dyDescent="0.25">
      <c r="A574" s="85"/>
      <c r="B574" s="119">
        <v>36937</v>
      </c>
      <c r="C574" s="120">
        <v>4.5690897174631404</v>
      </c>
      <c r="D574" s="120">
        <v>4.5983419499618803</v>
      </c>
      <c r="E574" s="120">
        <v>4.6610494360210097</v>
      </c>
      <c r="F574" s="120">
        <v>4.7146772496837999</v>
      </c>
      <c r="G574" s="120">
        <v>4.7768138135572</v>
      </c>
      <c r="H574" s="120">
        <v>4.8508028874004898</v>
      </c>
      <c r="I574" s="120">
        <v>4.93463937813826</v>
      </c>
      <c r="J574" s="120">
        <v>5.0065153803821998</v>
      </c>
      <c r="K574" s="120">
        <v>5.0539454170093698</v>
      </c>
      <c r="L574" s="120">
        <v>5.0887338274557301</v>
      </c>
      <c r="M574" s="120">
        <v>5.3414652741987698</v>
      </c>
      <c r="N574" s="120">
        <v>5.5475000000000003</v>
      </c>
      <c r="O574" s="122">
        <v>5.8802000000000003</v>
      </c>
      <c r="P574" s="85"/>
      <c r="Q574" s="85"/>
      <c r="R574" s="85"/>
      <c r="S574" s="85"/>
      <c r="T574" s="85"/>
    </row>
    <row r="575" spans="1:20" ht="18.95" customHeight="1" x14ac:dyDescent="0.25">
      <c r="A575" s="85"/>
      <c r="B575" s="119">
        <v>36938</v>
      </c>
      <c r="C575" s="120">
        <v>4.5340897174631403</v>
      </c>
      <c r="D575" s="120">
        <v>4.5627419499618798</v>
      </c>
      <c r="E575" s="120">
        <v>4.62739943602101</v>
      </c>
      <c r="F575" s="120">
        <v>4.6853772496837998</v>
      </c>
      <c r="G575" s="120">
        <v>4.7475638135571998</v>
      </c>
      <c r="H575" s="120">
        <v>4.8245028874004898</v>
      </c>
      <c r="I575" s="120">
        <v>4.9077893781382604</v>
      </c>
      <c r="J575" s="120">
        <v>4.9822153803821996</v>
      </c>
      <c r="K575" s="120">
        <v>5.0334454170093696</v>
      </c>
      <c r="L575" s="120">
        <v>5.0678838274557396</v>
      </c>
      <c r="M575" s="120">
        <v>5.3279652741987702</v>
      </c>
      <c r="N575" s="120">
        <v>5.5426000000000002</v>
      </c>
      <c r="O575" s="122">
        <v>5.8864999999999998</v>
      </c>
      <c r="P575" s="85"/>
      <c r="Q575" s="85"/>
      <c r="R575" s="85"/>
      <c r="S575" s="85"/>
      <c r="T575" s="85"/>
    </row>
    <row r="576" spans="1:20" ht="18.95" customHeight="1" x14ac:dyDescent="0.25">
      <c r="A576" s="85"/>
      <c r="B576" s="119">
        <v>36941</v>
      </c>
      <c r="C576" s="120">
        <v>4.5270897174631397</v>
      </c>
      <c r="D576" s="120">
        <v>4.5541419499618803</v>
      </c>
      <c r="E576" s="120">
        <v>4.6146994360210103</v>
      </c>
      <c r="F576" s="120">
        <v>4.6713272496837996</v>
      </c>
      <c r="G576" s="120">
        <v>4.7333638135572</v>
      </c>
      <c r="H576" s="120">
        <v>4.81185288740049</v>
      </c>
      <c r="I576" s="120">
        <v>4.8956393781382603</v>
      </c>
      <c r="J576" s="120">
        <v>4.9710153803821999</v>
      </c>
      <c r="K576" s="120">
        <v>5.0208954170093696</v>
      </c>
      <c r="L576" s="120">
        <v>5.0550338274557403</v>
      </c>
      <c r="M576" s="120">
        <v>5.32006527419877</v>
      </c>
      <c r="N576" s="120">
        <v>5.5362999999999998</v>
      </c>
      <c r="O576" s="122">
        <v>5.8838999999999997</v>
      </c>
      <c r="P576" s="85"/>
      <c r="Q576" s="85"/>
      <c r="R576" s="85"/>
      <c r="S576" s="85"/>
      <c r="T576" s="85"/>
    </row>
    <row r="577" spans="1:20" ht="18.95" customHeight="1" x14ac:dyDescent="0.25">
      <c r="A577" s="85"/>
      <c r="B577" s="119">
        <v>36942</v>
      </c>
      <c r="C577" s="120">
        <v>4.5500897174631403</v>
      </c>
      <c r="D577" s="120">
        <v>4.5769419499618804</v>
      </c>
      <c r="E577" s="120">
        <v>4.6420494360210096</v>
      </c>
      <c r="F577" s="120">
        <v>4.6999772496838004</v>
      </c>
      <c r="G577" s="120">
        <v>4.7621138135571996</v>
      </c>
      <c r="H577" s="120">
        <v>4.8361028874004903</v>
      </c>
      <c r="I577" s="120">
        <v>4.9187393781382598</v>
      </c>
      <c r="J577" s="120">
        <v>4.9971153803822004</v>
      </c>
      <c r="K577" s="120">
        <v>5.0476454170093703</v>
      </c>
      <c r="L577" s="120">
        <v>5.0801338274557404</v>
      </c>
      <c r="M577" s="120">
        <v>5.34101527419877</v>
      </c>
      <c r="N577" s="120">
        <v>5.5528000000000004</v>
      </c>
      <c r="O577" s="122">
        <v>5.8936999999999999</v>
      </c>
      <c r="P577" s="85"/>
      <c r="Q577" s="85"/>
      <c r="R577" s="85"/>
      <c r="S577" s="85"/>
      <c r="T577" s="85"/>
    </row>
    <row r="578" spans="1:20" ht="18.95" customHeight="1" x14ac:dyDescent="0.25">
      <c r="A578" s="85"/>
      <c r="B578" s="119">
        <v>36943</v>
      </c>
      <c r="C578" s="120">
        <v>4.5680897174631401</v>
      </c>
      <c r="D578" s="120">
        <v>4.5852919499618796</v>
      </c>
      <c r="E578" s="120">
        <v>4.6476994360210098</v>
      </c>
      <c r="F578" s="120">
        <v>4.7035272496838001</v>
      </c>
      <c r="G578" s="120">
        <v>4.7696138135571999</v>
      </c>
      <c r="H578" s="120">
        <v>4.8531528874004897</v>
      </c>
      <c r="I578" s="120">
        <v>4.9397393781382597</v>
      </c>
      <c r="J578" s="120">
        <v>5.0222153803821996</v>
      </c>
      <c r="K578" s="120">
        <v>5.07519541700937</v>
      </c>
      <c r="L578" s="120">
        <v>5.10518382745573</v>
      </c>
      <c r="M578" s="120">
        <v>5.3703152741987701</v>
      </c>
      <c r="N578" s="120">
        <v>5.5865</v>
      </c>
      <c r="O578" s="122">
        <v>5.9383999999999997</v>
      </c>
      <c r="P578" s="85"/>
      <c r="Q578" s="85"/>
      <c r="R578" s="85"/>
      <c r="S578" s="85"/>
      <c r="T578" s="85"/>
    </row>
    <row r="579" spans="1:20" ht="18.95" customHeight="1" x14ac:dyDescent="0.25">
      <c r="A579" s="85"/>
      <c r="B579" s="119">
        <v>36944</v>
      </c>
      <c r="C579" s="120">
        <v>4.6010897174631404</v>
      </c>
      <c r="D579" s="120">
        <v>4.6093919499618803</v>
      </c>
      <c r="E579" s="120">
        <v>4.6719494360210101</v>
      </c>
      <c r="F579" s="120">
        <v>4.7281772496838004</v>
      </c>
      <c r="G579" s="120">
        <v>4.7917638135571998</v>
      </c>
      <c r="H579" s="120">
        <v>4.8723028874004903</v>
      </c>
      <c r="I579" s="120">
        <v>4.9551393781382602</v>
      </c>
      <c r="J579" s="120">
        <v>5.0356653803822002</v>
      </c>
      <c r="K579" s="120">
        <v>5.0906454170093696</v>
      </c>
      <c r="L579" s="120">
        <v>5.1143338274557397</v>
      </c>
      <c r="M579" s="120">
        <v>5.3787652741987699</v>
      </c>
      <c r="N579" s="120">
        <v>5.5930999999999997</v>
      </c>
      <c r="O579" s="122">
        <v>5.9408000000000003</v>
      </c>
      <c r="P579" s="85"/>
      <c r="Q579" s="85"/>
      <c r="R579" s="85"/>
      <c r="S579" s="85"/>
      <c r="T579" s="85"/>
    </row>
    <row r="580" spans="1:20" ht="18.95" customHeight="1" x14ac:dyDescent="0.25">
      <c r="A580" s="85"/>
      <c r="B580" s="119">
        <v>36945</v>
      </c>
      <c r="C580" s="120">
        <v>4.5690897174631404</v>
      </c>
      <c r="D580" s="120">
        <v>4.5715419499618797</v>
      </c>
      <c r="E580" s="120">
        <v>4.6366494360210098</v>
      </c>
      <c r="F580" s="120">
        <v>4.6936772496838</v>
      </c>
      <c r="G580" s="120">
        <v>4.7554638135572</v>
      </c>
      <c r="H580" s="120">
        <v>4.84080288740049</v>
      </c>
      <c r="I580" s="120">
        <v>4.9283393781382596</v>
      </c>
      <c r="J580" s="120">
        <v>5.0084653803821997</v>
      </c>
      <c r="K580" s="120">
        <v>5.0625454170093702</v>
      </c>
      <c r="L580" s="120">
        <v>5.0900838274557403</v>
      </c>
      <c r="M580" s="120">
        <v>5.3579152741987697</v>
      </c>
      <c r="N580" s="120">
        <v>5.5792999999999999</v>
      </c>
      <c r="O580" s="122">
        <v>5.9404000000000003</v>
      </c>
      <c r="P580" s="85"/>
      <c r="Q580" s="85"/>
      <c r="R580" s="85"/>
      <c r="S580" s="85"/>
      <c r="T580" s="85"/>
    </row>
    <row r="581" spans="1:20" ht="18.95" customHeight="1" x14ac:dyDescent="0.25">
      <c r="A581" s="85"/>
      <c r="B581" s="119">
        <v>36948</v>
      </c>
      <c r="C581" s="120">
        <v>4.5580897174631403</v>
      </c>
      <c r="D581" s="120">
        <v>4.5506919499618803</v>
      </c>
      <c r="E581" s="120">
        <v>4.6167994360210098</v>
      </c>
      <c r="F581" s="120">
        <v>4.6766772496837996</v>
      </c>
      <c r="G581" s="120">
        <v>4.7417638135572</v>
      </c>
      <c r="H581" s="120">
        <v>4.8340528874004898</v>
      </c>
      <c r="I581" s="120">
        <v>4.9263893781382597</v>
      </c>
      <c r="J581" s="120">
        <v>5.0102653803821999</v>
      </c>
      <c r="K581" s="120">
        <v>5.0665954170093697</v>
      </c>
      <c r="L581" s="120">
        <v>5.0954338274557402</v>
      </c>
      <c r="M581" s="120">
        <v>5.3656152741987801</v>
      </c>
      <c r="N581" s="120">
        <v>5.5857000000000001</v>
      </c>
      <c r="O581" s="122">
        <v>5.9474999999999998</v>
      </c>
      <c r="P581" s="85"/>
      <c r="Q581" s="85"/>
      <c r="R581" s="85"/>
      <c r="S581" s="85"/>
      <c r="T581" s="85"/>
    </row>
    <row r="582" spans="1:20" ht="18.95" customHeight="1" x14ac:dyDescent="0.25">
      <c r="A582" s="85"/>
      <c r="B582" s="119">
        <v>36949</v>
      </c>
      <c r="C582" s="120">
        <v>4.4700897174631402</v>
      </c>
      <c r="D582" s="120">
        <v>4.4632419499618798</v>
      </c>
      <c r="E582" s="120">
        <v>4.5310994360210097</v>
      </c>
      <c r="F582" s="120">
        <v>4.5950772496837997</v>
      </c>
      <c r="G582" s="120">
        <v>4.6637138135571998</v>
      </c>
      <c r="H582" s="120">
        <v>4.7576028874004903</v>
      </c>
      <c r="I582" s="120">
        <v>4.8510393781382604</v>
      </c>
      <c r="J582" s="120">
        <v>4.9365153803822004</v>
      </c>
      <c r="K582" s="120">
        <v>4.9951454170093701</v>
      </c>
      <c r="L582" s="120">
        <v>5.0256338274557297</v>
      </c>
      <c r="M582" s="120">
        <v>5.3066152741987702</v>
      </c>
      <c r="N582" s="120">
        <v>5.5385</v>
      </c>
      <c r="O582" s="122">
        <v>5.9169999999999998</v>
      </c>
      <c r="P582" s="85"/>
      <c r="Q582" s="85"/>
      <c r="R582" s="85"/>
      <c r="S582" s="85"/>
      <c r="T582" s="85"/>
    </row>
    <row r="583" spans="1:20" ht="18.95" customHeight="1" x14ac:dyDescent="0.25">
      <c r="A583" s="85"/>
      <c r="B583" s="119">
        <v>36950</v>
      </c>
      <c r="C583" s="120">
        <v>4.4630897174631396</v>
      </c>
      <c r="D583" s="120">
        <v>4.4614919499618804</v>
      </c>
      <c r="E583" s="120">
        <v>4.5277494360210104</v>
      </c>
      <c r="F583" s="120">
        <v>4.5889772496837997</v>
      </c>
      <c r="G583" s="120">
        <v>4.6552638135572</v>
      </c>
      <c r="H583" s="120">
        <v>4.74860288740049</v>
      </c>
      <c r="I583" s="120">
        <v>4.8453893781382602</v>
      </c>
      <c r="J583" s="120">
        <v>4.9318153803821998</v>
      </c>
      <c r="K583" s="120">
        <v>4.9926954170093696</v>
      </c>
      <c r="L583" s="120">
        <v>5.0222338274557297</v>
      </c>
      <c r="M583" s="120">
        <v>5.30596527419877</v>
      </c>
      <c r="N583" s="120">
        <v>5.5324</v>
      </c>
      <c r="O583" s="122">
        <v>5.9073000000000002</v>
      </c>
      <c r="P583" s="85"/>
      <c r="Q583" s="85"/>
      <c r="R583" s="85"/>
      <c r="S583" s="85"/>
      <c r="T583" s="85"/>
    </row>
    <row r="584" spans="1:20" ht="18.95" customHeight="1" x14ac:dyDescent="0.25">
      <c r="A584" s="85"/>
      <c r="B584" s="119">
        <v>36951</v>
      </c>
      <c r="C584" s="120">
        <v>4.4760897174631404</v>
      </c>
      <c r="D584" s="120">
        <v>4.4754919499618797</v>
      </c>
      <c r="E584" s="120">
        <v>4.53439943602101</v>
      </c>
      <c r="F584" s="120">
        <v>4.5949772496837999</v>
      </c>
      <c r="G584" s="120">
        <v>4.6611138135571997</v>
      </c>
      <c r="H584" s="120">
        <v>4.7501528874004899</v>
      </c>
      <c r="I584" s="120">
        <v>4.8419393781382603</v>
      </c>
      <c r="J584" s="120">
        <v>4.9252653803822</v>
      </c>
      <c r="K584" s="120">
        <v>4.9851954170093702</v>
      </c>
      <c r="L584" s="120">
        <v>5.0160838274557298</v>
      </c>
      <c r="M584" s="120">
        <v>5.3015652741987802</v>
      </c>
      <c r="N584" s="120">
        <v>5.5250000000000004</v>
      </c>
      <c r="O584" s="122">
        <v>5.8982000000000001</v>
      </c>
      <c r="P584" s="85"/>
      <c r="Q584" s="85"/>
      <c r="R584" s="85"/>
      <c r="S584" s="85"/>
      <c r="T584" s="85"/>
    </row>
    <row r="585" spans="1:20" ht="18.95" customHeight="1" x14ac:dyDescent="0.25">
      <c r="A585" s="85"/>
      <c r="B585" s="119">
        <v>36952</v>
      </c>
      <c r="C585" s="120">
        <v>4.4770897174631399</v>
      </c>
      <c r="D585" s="120">
        <v>4.4785419499618797</v>
      </c>
      <c r="E585" s="120">
        <v>4.5363994360210098</v>
      </c>
      <c r="F585" s="120">
        <v>4.5911272496838</v>
      </c>
      <c r="G585" s="120">
        <v>4.6591638135571998</v>
      </c>
      <c r="H585" s="120">
        <v>4.7434528874004904</v>
      </c>
      <c r="I585" s="120">
        <v>4.8322893781382597</v>
      </c>
      <c r="J585" s="120">
        <v>4.9144153803822004</v>
      </c>
      <c r="K585" s="120">
        <v>4.9748954170093702</v>
      </c>
      <c r="L585" s="120">
        <v>5.0074838274557303</v>
      </c>
      <c r="M585" s="120">
        <v>5.2956152741987701</v>
      </c>
      <c r="N585" s="120">
        <v>5.5251999999999999</v>
      </c>
      <c r="O585" s="122">
        <v>5.9077999999999999</v>
      </c>
      <c r="P585" s="85"/>
      <c r="Q585" s="85"/>
      <c r="R585" s="85"/>
      <c r="S585" s="85"/>
      <c r="T585" s="85"/>
    </row>
    <row r="586" spans="1:20" ht="18.95" customHeight="1" x14ac:dyDescent="0.25">
      <c r="A586" s="85"/>
      <c r="B586" s="119">
        <v>36955</v>
      </c>
      <c r="C586" s="120">
        <v>4.5030897174631397</v>
      </c>
      <c r="D586" s="120">
        <v>4.5067919499618796</v>
      </c>
      <c r="E586" s="120">
        <v>4.5598494360210102</v>
      </c>
      <c r="F586" s="120">
        <v>4.6185772496838</v>
      </c>
      <c r="G586" s="120">
        <v>4.6860138135572003</v>
      </c>
      <c r="H586" s="120">
        <v>4.7689028874004897</v>
      </c>
      <c r="I586" s="120">
        <v>4.8588893781382598</v>
      </c>
      <c r="J586" s="120">
        <v>4.9410153803821997</v>
      </c>
      <c r="K586" s="120">
        <v>5.00089541700937</v>
      </c>
      <c r="L586" s="120">
        <v>5.0311838274557399</v>
      </c>
      <c r="M586" s="120">
        <v>5.3186652741987697</v>
      </c>
      <c r="N586" s="120">
        <v>5.5462999999999996</v>
      </c>
      <c r="O586" s="122">
        <v>5.9301000000000004</v>
      </c>
      <c r="P586" s="85"/>
      <c r="Q586" s="85"/>
      <c r="R586" s="85"/>
      <c r="S586" s="85"/>
      <c r="T586" s="85"/>
    </row>
    <row r="587" spans="1:20" ht="18.95" customHeight="1" x14ac:dyDescent="0.25">
      <c r="A587" s="85"/>
      <c r="B587" s="119">
        <v>36956</v>
      </c>
      <c r="C587" s="120">
        <v>4.5060897174631398</v>
      </c>
      <c r="D587" s="120">
        <v>4.5033419499618796</v>
      </c>
      <c r="E587" s="120">
        <v>4.5521994360210103</v>
      </c>
      <c r="F587" s="120">
        <v>4.6044772496838</v>
      </c>
      <c r="G587" s="120">
        <v>4.6736138135571998</v>
      </c>
      <c r="H587" s="120">
        <v>4.75355288740049</v>
      </c>
      <c r="I587" s="120">
        <v>4.8486893781382596</v>
      </c>
      <c r="J587" s="120">
        <v>4.9333653803821997</v>
      </c>
      <c r="K587" s="120">
        <v>4.9955954170093699</v>
      </c>
      <c r="L587" s="120">
        <v>5.0279838274557296</v>
      </c>
      <c r="M587" s="120">
        <v>5.30901527419877</v>
      </c>
      <c r="N587" s="120">
        <v>5.5353000000000003</v>
      </c>
      <c r="O587" s="122">
        <v>5.9131999999999998</v>
      </c>
      <c r="P587" s="85"/>
      <c r="Q587" s="85"/>
      <c r="R587" s="85"/>
      <c r="S587" s="85"/>
      <c r="T587" s="85"/>
    </row>
    <row r="588" spans="1:20" ht="18.95" customHeight="1" x14ac:dyDescent="0.25">
      <c r="A588" s="85"/>
      <c r="B588" s="119">
        <v>36957</v>
      </c>
      <c r="C588" s="120">
        <v>4.4860897174631402</v>
      </c>
      <c r="D588" s="120">
        <v>4.4765419499618799</v>
      </c>
      <c r="E588" s="120">
        <v>4.5348494360210099</v>
      </c>
      <c r="F588" s="120">
        <v>4.5976772496837999</v>
      </c>
      <c r="G588" s="120">
        <v>4.6658138135572003</v>
      </c>
      <c r="H588" s="120">
        <v>4.75315288740049</v>
      </c>
      <c r="I588" s="120">
        <v>4.8514393781382603</v>
      </c>
      <c r="J588" s="120">
        <v>4.9361653803822003</v>
      </c>
      <c r="K588" s="120">
        <v>5.00014541700937</v>
      </c>
      <c r="L588" s="120">
        <v>5.0310338274557296</v>
      </c>
      <c r="M588" s="120">
        <v>5.3171152741987697</v>
      </c>
      <c r="N588" s="120">
        <v>5.5469999999999997</v>
      </c>
      <c r="O588" s="122">
        <v>5.9321000000000002</v>
      </c>
      <c r="P588" s="85"/>
      <c r="Q588" s="85"/>
      <c r="R588" s="85"/>
      <c r="S588" s="85"/>
      <c r="T588" s="85"/>
    </row>
    <row r="589" spans="1:20" ht="18.95" customHeight="1" x14ac:dyDescent="0.25">
      <c r="A589" s="85"/>
      <c r="B589" s="119">
        <v>36958</v>
      </c>
      <c r="C589" s="120">
        <v>4.4660897174631398</v>
      </c>
      <c r="D589" s="120">
        <v>4.4420419499618804</v>
      </c>
      <c r="E589" s="120">
        <v>4.50009943602101</v>
      </c>
      <c r="F589" s="120">
        <v>4.5618772496837998</v>
      </c>
      <c r="G589" s="120">
        <v>4.6364638135572003</v>
      </c>
      <c r="H589" s="120">
        <v>4.7228528874004896</v>
      </c>
      <c r="I589" s="120">
        <v>4.8148393781382604</v>
      </c>
      <c r="J589" s="120">
        <v>4.8955153803822</v>
      </c>
      <c r="K589" s="120">
        <v>4.9553954170093704</v>
      </c>
      <c r="L589" s="120">
        <v>4.9868338274557296</v>
      </c>
      <c r="M589" s="120">
        <v>5.2742152741987702</v>
      </c>
      <c r="N589" s="120">
        <v>5.5016999999999996</v>
      </c>
      <c r="O589" s="122">
        <v>5.8821000000000003</v>
      </c>
      <c r="P589" s="85"/>
      <c r="Q589" s="85"/>
      <c r="R589" s="85"/>
      <c r="S589" s="85"/>
      <c r="T589" s="85"/>
    </row>
    <row r="590" spans="1:20" ht="18.95" customHeight="1" x14ac:dyDescent="0.25">
      <c r="A590" s="85"/>
      <c r="B590" s="119">
        <v>36959</v>
      </c>
      <c r="C590" s="120">
        <v>4.4820897174631398</v>
      </c>
      <c r="D590" s="120">
        <v>4.4612419499618801</v>
      </c>
      <c r="E590" s="120">
        <v>4.51609943602101</v>
      </c>
      <c r="F590" s="120">
        <v>4.5784772496838002</v>
      </c>
      <c r="G590" s="120">
        <v>4.6539138135571996</v>
      </c>
      <c r="H590" s="120">
        <v>4.7355028874004903</v>
      </c>
      <c r="I590" s="120">
        <v>4.8198393781382602</v>
      </c>
      <c r="J590" s="120">
        <v>4.9023153803822002</v>
      </c>
      <c r="K590" s="120">
        <v>4.9615954170093701</v>
      </c>
      <c r="L590" s="120">
        <v>4.9927838274557299</v>
      </c>
      <c r="M590" s="120">
        <v>5.2729652741987696</v>
      </c>
      <c r="N590" s="120">
        <v>5.4916</v>
      </c>
      <c r="O590" s="122">
        <v>5.8605999999999998</v>
      </c>
      <c r="P590" s="85"/>
      <c r="Q590" s="85"/>
      <c r="R590" s="85"/>
      <c r="S590" s="85"/>
      <c r="T590" s="85"/>
    </row>
    <row r="591" spans="1:20" ht="18.95" customHeight="1" x14ac:dyDescent="0.25">
      <c r="A591" s="85"/>
      <c r="B591" s="119">
        <v>36962</v>
      </c>
      <c r="C591" s="120">
        <v>4.4750897174631401</v>
      </c>
      <c r="D591" s="120">
        <v>4.4612919499618799</v>
      </c>
      <c r="E591" s="120">
        <v>4.5156494360210102</v>
      </c>
      <c r="F591" s="120">
        <v>4.5743772496838</v>
      </c>
      <c r="G591" s="120">
        <v>4.6458138135571998</v>
      </c>
      <c r="H591" s="120">
        <v>4.7259028874004896</v>
      </c>
      <c r="I591" s="120">
        <v>4.81308937813826</v>
      </c>
      <c r="J591" s="120">
        <v>4.8952153803821998</v>
      </c>
      <c r="K591" s="120">
        <v>4.95249541700937</v>
      </c>
      <c r="L591" s="120">
        <v>4.98538382745574</v>
      </c>
      <c r="M591" s="120">
        <v>5.2638652741987704</v>
      </c>
      <c r="N591" s="120">
        <v>5.4847999999999999</v>
      </c>
      <c r="O591" s="122">
        <v>5.8604000000000003</v>
      </c>
      <c r="P591" s="85"/>
      <c r="Q591" s="85"/>
      <c r="R591" s="85"/>
      <c r="S591" s="85"/>
      <c r="T591" s="85"/>
    </row>
    <row r="592" spans="1:20" ht="18.95" customHeight="1" x14ac:dyDescent="0.25">
      <c r="A592" s="85"/>
      <c r="B592" s="119">
        <v>36963</v>
      </c>
      <c r="C592" s="120">
        <v>4.4810897174631403</v>
      </c>
      <c r="D592" s="120">
        <v>4.4732419499618796</v>
      </c>
      <c r="E592" s="120">
        <v>4.5257994360210096</v>
      </c>
      <c r="F592" s="120">
        <v>4.5884772496838</v>
      </c>
      <c r="G592" s="120">
        <v>4.6615138135571996</v>
      </c>
      <c r="H592" s="120">
        <v>4.7449528874004896</v>
      </c>
      <c r="I592" s="120">
        <v>4.8376893781382604</v>
      </c>
      <c r="J592" s="120">
        <v>4.9239653803822003</v>
      </c>
      <c r="K592" s="120">
        <v>4.9855454170093703</v>
      </c>
      <c r="L592" s="120">
        <v>5.0181338274557303</v>
      </c>
      <c r="M592" s="120">
        <v>5.2972152741987699</v>
      </c>
      <c r="N592" s="120">
        <v>5.5205000000000002</v>
      </c>
      <c r="O592" s="122">
        <v>5.8985000000000003</v>
      </c>
      <c r="P592" s="85"/>
      <c r="Q592" s="85"/>
      <c r="R592" s="85"/>
      <c r="S592" s="85"/>
      <c r="T592" s="85"/>
    </row>
    <row r="593" spans="1:20" ht="18.95" customHeight="1" x14ac:dyDescent="0.25">
      <c r="A593" s="85"/>
      <c r="B593" s="119">
        <v>36964</v>
      </c>
      <c r="C593" s="120">
        <v>4.4450897174631399</v>
      </c>
      <c r="D593" s="120">
        <v>4.4078919499618801</v>
      </c>
      <c r="E593" s="120">
        <v>4.47799943602101</v>
      </c>
      <c r="F593" s="120">
        <v>4.5443272496837999</v>
      </c>
      <c r="G593" s="120">
        <v>4.6176638135571997</v>
      </c>
      <c r="H593" s="120">
        <v>4.70440288740049</v>
      </c>
      <c r="I593" s="120">
        <v>4.8011393781382603</v>
      </c>
      <c r="J593" s="120">
        <v>4.8892653803822004</v>
      </c>
      <c r="K593" s="120">
        <v>4.9558954170093701</v>
      </c>
      <c r="L593" s="120">
        <v>4.9916338274557397</v>
      </c>
      <c r="M593" s="120">
        <v>5.2779652741987801</v>
      </c>
      <c r="N593" s="120">
        <v>5.5129000000000001</v>
      </c>
      <c r="O593" s="122">
        <v>5.9084000000000003</v>
      </c>
      <c r="P593" s="85"/>
      <c r="Q593" s="85"/>
      <c r="R593" s="85"/>
      <c r="S593" s="85"/>
      <c r="T593" s="85"/>
    </row>
    <row r="594" spans="1:20" ht="18.95" customHeight="1" x14ac:dyDescent="0.25">
      <c r="A594" s="85"/>
      <c r="B594" s="119">
        <v>36965</v>
      </c>
      <c r="C594" s="120">
        <v>4.4440897174631404</v>
      </c>
      <c r="D594" s="120">
        <v>4.3783419499618796</v>
      </c>
      <c r="E594" s="120">
        <v>4.4576494360210104</v>
      </c>
      <c r="F594" s="120">
        <v>4.5173272496837997</v>
      </c>
      <c r="G594" s="120">
        <v>4.5885138135572001</v>
      </c>
      <c r="H594" s="120">
        <v>4.6867028874004903</v>
      </c>
      <c r="I594" s="120">
        <v>4.7928393781382601</v>
      </c>
      <c r="J594" s="120">
        <v>4.8846153803821997</v>
      </c>
      <c r="K594" s="120">
        <v>4.9559954170093699</v>
      </c>
      <c r="L594" s="120">
        <v>4.9983338274557303</v>
      </c>
      <c r="M594" s="120">
        <v>5.2940652741987702</v>
      </c>
      <c r="N594" s="120">
        <v>5.5335000000000001</v>
      </c>
      <c r="O594" s="122">
        <v>5.9408000000000003</v>
      </c>
      <c r="P594" s="85"/>
      <c r="Q594" s="85"/>
      <c r="R594" s="85"/>
      <c r="S594" s="85"/>
      <c r="T594" s="85"/>
    </row>
    <row r="595" spans="1:20" ht="18.95" customHeight="1" x14ac:dyDescent="0.25">
      <c r="A595" s="85"/>
      <c r="B595" s="119">
        <v>36966</v>
      </c>
      <c r="C595" s="120">
        <v>4.41108971746314</v>
      </c>
      <c r="D595" s="120">
        <v>4.3264419499618798</v>
      </c>
      <c r="E595" s="120">
        <v>4.4051994360210101</v>
      </c>
      <c r="F595" s="120">
        <v>4.4646772496837999</v>
      </c>
      <c r="G595" s="120">
        <v>4.5409638135571999</v>
      </c>
      <c r="H595" s="120">
        <v>4.6401028874004897</v>
      </c>
      <c r="I595" s="120">
        <v>4.7531893781382601</v>
      </c>
      <c r="J595" s="120">
        <v>4.8403153803821999</v>
      </c>
      <c r="K595" s="120">
        <v>4.9115454170093704</v>
      </c>
      <c r="L595" s="120">
        <v>4.9591338274557399</v>
      </c>
      <c r="M595" s="120">
        <v>5.2687152741987697</v>
      </c>
      <c r="N595" s="120">
        <v>5.5143000000000004</v>
      </c>
      <c r="O595" s="122">
        <v>5.9484000000000004</v>
      </c>
      <c r="P595" s="85"/>
      <c r="Q595" s="85"/>
      <c r="R595" s="85"/>
      <c r="S595" s="85"/>
      <c r="T595" s="85"/>
    </row>
    <row r="596" spans="1:20" ht="18.95" customHeight="1" x14ac:dyDescent="0.25">
      <c r="A596" s="85"/>
      <c r="B596" s="119">
        <v>36969</v>
      </c>
      <c r="C596" s="120">
        <v>4.4160897174631399</v>
      </c>
      <c r="D596" s="120">
        <v>4.3588419499618798</v>
      </c>
      <c r="E596" s="120">
        <v>4.4371994360210101</v>
      </c>
      <c r="F596" s="120">
        <v>4.4976772496838002</v>
      </c>
      <c r="G596" s="120">
        <v>4.5761138135571997</v>
      </c>
      <c r="H596" s="120">
        <v>4.6724528874004898</v>
      </c>
      <c r="I596" s="120">
        <v>4.7843393781382604</v>
      </c>
      <c r="J596" s="120">
        <v>4.8698653803822003</v>
      </c>
      <c r="K596" s="120">
        <v>4.9342954170093698</v>
      </c>
      <c r="L596" s="120">
        <v>4.98053382745573</v>
      </c>
      <c r="M596" s="120">
        <v>5.2877152741987699</v>
      </c>
      <c r="N596" s="120">
        <v>5.5266999999999999</v>
      </c>
      <c r="O596" s="122">
        <v>5.9539</v>
      </c>
      <c r="P596" s="85"/>
      <c r="Q596" s="85"/>
      <c r="R596" s="85"/>
      <c r="S596" s="85"/>
      <c r="T596" s="85"/>
    </row>
    <row r="597" spans="1:20" ht="18.95" customHeight="1" x14ac:dyDescent="0.25">
      <c r="A597" s="85"/>
      <c r="B597" s="119">
        <v>36970</v>
      </c>
      <c r="C597" s="120">
        <v>4.4340897174631397</v>
      </c>
      <c r="D597" s="120">
        <v>4.3815419499618802</v>
      </c>
      <c r="E597" s="120">
        <v>4.4576994360210103</v>
      </c>
      <c r="F597" s="120">
        <v>4.5177272496837997</v>
      </c>
      <c r="G597" s="120">
        <v>4.5969138135572001</v>
      </c>
      <c r="H597" s="120">
        <v>4.6941528874004899</v>
      </c>
      <c r="I597" s="120">
        <v>4.7992893781382602</v>
      </c>
      <c r="J597" s="120">
        <v>4.8832653803822001</v>
      </c>
      <c r="K597" s="120">
        <v>4.94449541700937</v>
      </c>
      <c r="L597" s="120">
        <v>4.9882338274557299</v>
      </c>
      <c r="M597" s="120">
        <v>5.2958652741987704</v>
      </c>
      <c r="N597" s="120">
        <v>5.5317999999999996</v>
      </c>
      <c r="O597" s="122">
        <v>5.9513999999999996</v>
      </c>
      <c r="P597" s="85"/>
      <c r="Q597" s="85"/>
      <c r="R597" s="85"/>
      <c r="S597" s="85"/>
      <c r="T597" s="85"/>
    </row>
    <row r="598" spans="1:20" ht="18.95" customHeight="1" x14ac:dyDescent="0.25">
      <c r="A598" s="85"/>
      <c r="B598" s="119">
        <v>36971</v>
      </c>
      <c r="C598" s="120">
        <v>4.3410897174631398</v>
      </c>
      <c r="D598" s="120">
        <v>4.2895919499618804</v>
      </c>
      <c r="E598" s="120">
        <v>4.37854943602101</v>
      </c>
      <c r="F598" s="120">
        <v>4.4470772496838</v>
      </c>
      <c r="G598" s="120">
        <v>4.5334638135571996</v>
      </c>
      <c r="H598" s="120">
        <v>4.6383528874004902</v>
      </c>
      <c r="I598" s="120">
        <v>4.7545393781382597</v>
      </c>
      <c r="J598" s="120">
        <v>4.8479653803821998</v>
      </c>
      <c r="K598" s="120">
        <v>4.9118454170093697</v>
      </c>
      <c r="L598" s="120">
        <v>4.95378382745574</v>
      </c>
      <c r="M598" s="120">
        <v>5.26811527419878</v>
      </c>
      <c r="N598" s="120">
        <v>5.4991000000000003</v>
      </c>
      <c r="O598" s="122">
        <v>5.9180999999999999</v>
      </c>
      <c r="P598" s="85"/>
      <c r="Q598" s="85"/>
      <c r="R598" s="85"/>
      <c r="S598" s="85"/>
      <c r="T598" s="85"/>
    </row>
    <row r="599" spans="1:20" ht="18.95" customHeight="1" x14ac:dyDescent="0.25">
      <c r="A599" s="85"/>
      <c r="B599" s="119">
        <v>36972</v>
      </c>
      <c r="C599" s="120">
        <v>4.2450897174631397</v>
      </c>
      <c r="D599" s="120">
        <v>4.19869194996188</v>
      </c>
      <c r="E599" s="120">
        <v>4.2859994360210099</v>
      </c>
      <c r="F599" s="120">
        <v>4.3488772496837997</v>
      </c>
      <c r="G599" s="120">
        <v>4.4414138135572001</v>
      </c>
      <c r="H599" s="120">
        <v>4.5547528874004897</v>
      </c>
      <c r="I599" s="120">
        <v>4.6824393781382598</v>
      </c>
      <c r="J599" s="120">
        <v>4.7871153803822004</v>
      </c>
      <c r="K599" s="120">
        <v>4.8566954170093704</v>
      </c>
      <c r="L599" s="120">
        <v>4.8995838274557402</v>
      </c>
      <c r="M599" s="120">
        <v>5.2247152741987799</v>
      </c>
      <c r="N599" s="120">
        <v>5.4584000000000001</v>
      </c>
      <c r="O599" s="122">
        <v>5.8876999999999997</v>
      </c>
      <c r="P599" s="85"/>
      <c r="Q599" s="85"/>
      <c r="R599" s="85"/>
      <c r="S599" s="85"/>
      <c r="T599" s="85"/>
    </row>
    <row r="600" spans="1:20" ht="18.95" customHeight="1" x14ac:dyDescent="0.25">
      <c r="A600" s="85"/>
      <c r="B600" s="119">
        <v>36973</v>
      </c>
      <c r="C600" s="120">
        <v>4.24608971746314</v>
      </c>
      <c r="D600" s="120">
        <v>4.2137419499618796</v>
      </c>
      <c r="E600" s="120">
        <v>4.30689943602101</v>
      </c>
      <c r="F600" s="120">
        <v>4.3779772496838003</v>
      </c>
      <c r="G600" s="120">
        <v>4.4735138135571999</v>
      </c>
      <c r="H600" s="120">
        <v>4.5863028874004899</v>
      </c>
      <c r="I600" s="120">
        <v>4.7061393781382597</v>
      </c>
      <c r="J600" s="120">
        <v>4.8086653803821999</v>
      </c>
      <c r="K600" s="120">
        <v>4.8766954170093699</v>
      </c>
      <c r="L600" s="120">
        <v>4.9198338274557303</v>
      </c>
      <c r="M600" s="120">
        <v>5.24371527419878</v>
      </c>
      <c r="N600" s="120">
        <v>5.4695999999999998</v>
      </c>
      <c r="O600" s="122">
        <v>5.8894000000000002</v>
      </c>
      <c r="P600" s="85"/>
      <c r="Q600" s="85"/>
      <c r="R600" s="85"/>
      <c r="S600" s="85"/>
      <c r="T600" s="85"/>
    </row>
    <row r="601" spans="1:20" ht="18.95" customHeight="1" x14ac:dyDescent="0.25">
      <c r="A601" s="85"/>
      <c r="B601" s="119">
        <v>36976</v>
      </c>
      <c r="C601" s="120">
        <v>4.2430897174631399</v>
      </c>
      <c r="D601" s="120">
        <v>4.2151919499618797</v>
      </c>
      <c r="E601" s="120">
        <v>4.3088494360210099</v>
      </c>
      <c r="F601" s="120">
        <v>4.3791772496838002</v>
      </c>
      <c r="G601" s="120">
        <v>4.4762138135571998</v>
      </c>
      <c r="H601" s="120">
        <v>4.5905028874004898</v>
      </c>
      <c r="I601" s="120">
        <v>4.7194393781382598</v>
      </c>
      <c r="J601" s="120">
        <v>4.8273653803821999</v>
      </c>
      <c r="K601" s="120">
        <v>4.8996454170093697</v>
      </c>
      <c r="L601" s="120">
        <v>4.9423838274557399</v>
      </c>
      <c r="M601" s="120">
        <v>5.2690652741987698</v>
      </c>
      <c r="N601" s="120">
        <v>5.4960000000000004</v>
      </c>
      <c r="O601" s="122">
        <v>5.9173999999999998</v>
      </c>
      <c r="P601" s="85"/>
      <c r="Q601" s="85"/>
      <c r="R601" s="85"/>
      <c r="S601" s="85"/>
      <c r="T601" s="85"/>
    </row>
    <row r="602" spans="1:20" ht="18.95" customHeight="1" x14ac:dyDescent="0.25">
      <c r="A602" s="85"/>
      <c r="B602" s="119">
        <v>36977</v>
      </c>
      <c r="C602" s="120">
        <v>4.2690897174631397</v>
      </c>
      <c r="D602" s="120">
        <v>4.2361919499618796</v>
      </c>
      <c r="E602" s="120">
        <v>4.3268994360210096</v>
      </c>
      <c r="F602" s="120">
        <v>4.3937772496837999</v>
      </c>
      <c r="G602" s="120">
        <v>4.4934638135571996</v>
      </c>
      <c r="H602" s="120">
        <v>4.6125028874004901</v>
      </c>
      <c r="I602" s="120">
        <v>4.74448937813826</v>
      </c>
      <c r="J602" s="120">
        <v>4.8511153803821996</v>
      </c>
      <c r="K602" s="120">
        <v>4.9249454170093703</v>
      </c>
      <c r="L602" s="120">
        <v>4.9671838274557398</v>
      </c>
      <c r="M602" s="120">
        <v>5.2919152741987698</v>
      </c>
      <c r="N602" s="120">
        <v>5.5157999999999996</v>
      </c>
      <c r="O602" s="122">
        <v>5.9301000000000004</v>
      </c>
      <c r="P602" s="85"/>
      <c r="Q602" s="85"/>
      <c r="R602" s="85"/>
      <c r="S602" s="85"/>
      <c r="T602" s="85"/>
    </row>
    <row r="603" spans="1:20" ht="18.95" customHeight="1" x14ac:dyDescent="0.25">
      <c r="A603" s="85"/>
      <c r="B603" s="119">
        <v>36978</v>
      </c>
      <c r="C603" s="120">
        <v>4.2630897174631404</v>
      </c>
      <c r="D603" s="120">
        <v>4.2612919499618798</v>
      </c>
      <c r="E603" s="120">
        <v>4.3504994360210096</v>
      </c>
      <c r="F603" s="120">
        <v>4.4221272496838004</v>
      </c>
      <c r="G603" s="120">
        <v>4.5170638135571997</v>
      </c>
      <c r="H603" s="120">
        <v>4.6257028874004904</v>
      </c>
      <c r="I603" s="120">
        <v>4.7473893781382603</v>
      </c>
      <c r="J603" s="120">
        <v>4.8543653803822</v>
      </c>
      <c r="K603" s="120">
        <v>4.9283954170093702</v>
      </c>
      <c r="L603" s="120">
        <v>4.9714838274557298</v>
      </c>
      <c r="M603" s="120">
        <v>5.2926652741987699</v>
      </c>
      <c r="N603" s="120">
        <v>5.5167000000000002</v>
      </c>
      <c r="O603" s="122">
        <v>5.9287000000000001</v>
      </c>
      <c r="P603" s="85"/>
      <c r="Q603" s="85"/>
      <c r="R603" s="85"/>
      <c r="S603" s="85"/>
      <c r="T603" s="85"/>
    </row>
    <row r="604" spans="1:20" ht="18.95" customHeight="1" x14ac:dyDescent="0.25">
      <c r="A604" s="85"/>
      <c r="B604" s="119">
        <v>36979</v>
      </c>
      <c r="C604" s="120">
        <v>4.2530897174631397</v>
      </c>
      <c r="D604" s="120">
        <v>4.2605419499618797</v>
      </c>
      <c r="E604" s="120">
        <v>4.3567994360210101</v>
      </c>
      <c r="F604" s="120">
        <v>4.4383772496837999</v>
      </c>
      <c r="G604" s="120">
        <v>4.5377638135572003</v>
      </c>
      <c r="H604" s="120">
        <v>4.6479028874004902</v>
      </c>
      <c r="I604" s="120">
        <v>4.7784893781382598</v>
      </c>
      <c r="J604" s="120">
        <v>4.8902653803821998</v>
      </c>
      <c r="K604" s="120">
        <v>4.9655454170093698</v>
      </c>
      <c r="L604" s="120">
        <v>5.00903382745574</v>
      </c>
      <c r="M604" s="120">
        <v>5.3263652741987704</v>
      </c>
      <c r="N604" s="120">
        <v>5.5533000000000001</v>
      </c>
      <c r="O604" s="122">
        <v>5.9671000000000003</v>
      </c>
      <c r="P604" s="85"/>
      <c r="Q604" s="85"/>
      <c r="R604" s="85"/>
      <c r="S604" s="85"/>
      <c r="T604" s="85"/>
    </row>
    <row r="605" spans="1:20" ht="18.95" customHeight="1" x14ac:dyDescent="0.25">
      <c r="A605" s="85"/>
      <c r="B605" s="119">
        <v>36980</v>
      </c>
      <c r="C605" s="120">
        <v>4.25408971746314</v>
      </c>
      <c r="D605" s="120">
        <v>4.2596919499618799</v>
      </c>
      <c r="E605" s="120">
        <v>4.3553994360210098</v>
      </c>
      <c r="F605" s="120">
        <v>4.4381772496838003</v>
      </c>
      <c r="G605" s="120">
        <v>4.5353138135571998</v>
      </c>
      <c r="H605" s="120">
        <v>4.6432528874004904</v>
      </c>
      <c r="I605" s="120">
        <v>4.7781393781382597</v>
      </c>
      <c r="J605" s="120">
        <v>4.8870653803822002</v>
      </c>
      <c r="K605" s="120">
        <v>4.96469541700937</v>
      </c>
      <c r="L605" s="120">
        <v>5.0081838274557402</v>
      </c>
      <c r="M605" s="120">
        <v>5.32756527419878</v>
      </c>
      <c r="N605" s="120">
        <v>5.5609000000000002</v>
      </c>
      <c r="O605" s="122">
        <v>5.9837999999999996</v>
      </c>
      <c r="P605" s="85"/>
      <c r="Q605" s="85"/>
      <c r="R605" s="85"/>
      <c r="S605" s="85"/>
      <c r="T605" s="85"/>
    </row>
    <row r="606" spans="1:20" ht="18.95" customHeight="1" x14ac:dyDescent="0.25">
      <c r="A606" s="85"/>
      <c r="B606" s="119">
        <v>36983</v>
      </c>
      <c r="C606" s="120">
        <v>4.2720897174631398</v>
      </c>
      <c r="D606" s="120">
        <v>4.2470419499618801</v>
      </c>
      <c r="E606" s="120">
        <v>4.33929943602101</v>
      </c>
      <c r="F606" s="120">
        <v>4.4168272496838004</v>
      </c>
      <c r="G606" s="120">
        <v>4.5166638135571997</v>
      </c>
      <c r="H606" s="120">
        <v>4.6363028874004897</v>
      </c>
      <c r="I606" s="120">
        <v>4.7712393781382598</v>
      </c>
      <c r="J606" s="120">
        <v>4.8818153803822</v>
      </c>
      <c r="K606" s="120">
        <v>4.95974541700937</v>
      </c>
      <c r="L606" s="120">
        <v>5.0043338274557296</v>
      </c>
      <c r="M606" s="120">
        <v>5.3254152741987699</v>
      </c>
      <c r="N606" s="120">
        <v>5.5548999999999999</v>
      </c>
      <c r="O606" s="122">
        <v>5.9846000000000004</v>
      </c>
      <c r="P606" s="85"/>
      <c r="Q606" s="85"/>
      <c r="R606" s="85"/>
      <c r="S606" s="85"/>
      <c r="T606" s="85"/>
    </row>
    <row r="607" spans="1:20" ht="18.95" customHeight="1" x14ac:dyDescent="0.25">
      <c r="A607" s="85"/>
      <c r="B607" s="119">
        <v>36984</v>
      </c>
      <c r="C607" s="120">
        <v>4.26208971746314</v>
      </c>
      <c r="D607" s="120">
        <v>4.2385419499618804</v>
      </c>
      <c r="E607" s="120">
        <v>4.3326494360210104</v>
      </c>
      <c r="F607" s="120">
        <v>4.4185772496837998</v>
      </c>
      <c r="G607" s="120">
        <v>4.5172138135572002</v>
      </c>
      <c r="H607" s="120">
        <v>4.6293528874004899</v>
      </c>
      <c r="I607" s="120">
        <v>4.7620893781382598</v>
      </c>
      <c r="J607" s="120">
        <v>4.8755653803822003</v>
      </c>
      <c r="K607" s="120">
        <v>4.9521454170093699</v>
      </c>
      <c r="L607" s="120">
        <v>4.9947338274557396</v>
      </c>
      <c r="M607" s="120">
        <v>5.3129652741987696</v>
      </c>
      <c r="N607" s="120">
        <v>5.5457000000000001</v>
      </c>
      <c r="O607" s="122">
        <v>5.9730999999999996</v>
      </c>
      <c r="P607" s="85"/>
      <c r="Q607" s="85"/>
      <c r="R607" s="85"/>
      <c r="S607" s="85"/>
      <c r="T607" s="85"/>
    </row>
    <row r="608" spans="1:20" ht="18.95" customHeight="1" x14ac:dyDescent="0.25">
      <c r="A608" s="85"/>
      <c r="B608" s="119">
        <v>36985</v>
      </c>
      <c r="C608" s="120">
        <v>4.2650897174631401</v>
      </c>
      <c r="D608" s="120">
        <v>4.2536919499618797</v>
      </c>
      <c r="E608" s="120">
        <v>4.3539494360210096</v>
      </c>
      <c r="F608" s="120">
        <v>4.4489272496838002</v>
      </c>
      <c r="G608" s="120">
        <v>4.5525638135572004</v>
      </c>
      <c r="H608" s="120">
        <v>4.6671028874004898</v>
      </c>
      <c r="I608" s="120">
        <v>4.8011393781382603</v>
      </c>
      <c r="J608" s="120">
        <v>4.9169153803821999</v>
      </c>
      <c r="K608" s="120">
        <v>4.9972954170093704</v>
      </c>
      <c r="L608" s="120">
        <v>5.0406338274557401</v>
      </c>
      <c r="M608" s="120">
        <v>5.3630152741987702</v>
      </c>
      <c r="N608" s="120">
        <v>5.6001000000000003</v>
      </c>
      <c r="O608" s="122">
        <v>6.0353000000000003</v>
      </c>
      <c r="P608" s="85"/>
      <c r="Q608" s="85"/>
      <c r="R608" s="85"/>
      <c r="S608" s="85"/>
      <c r="T608" s="85"/>
    </row>
    <row r="609" spans="1:20" ht="18.95" customHeight="1" x14ac:dyDescent="0.25">
      <c r="A609" s="85"/>
      <c r="B609" s="119">
        <v>36986</v>
      </c>
      <c r="C609" s="120">
        <v>4.2710897174631404</v>
      </c>
      <c r="D609" s="120">
        <v>4.2712419499618797</v>
      </c>
      <c r="E609" s="120">
        <v>4.3676494360210096</v>
      </c>
      <c r="F609" s="120">
        <v>4.4642772496837999</v>
      </c>
      <c r="G609" s="120">
        <v>4.5657638135571998</v>
      </c>
      <c r="H609" s="120">
        <v>4.6782528874004896</v>
      </c>
      <c r="I609" s="120">
        <v>4.8053893781382602</v>
      </c>
      <c r="J609" s="120">
        <v>4.9194653803822002</v>
      </c>
      <c r="K609" s="120">
        <v>5.0007954170093702</v>
      </c>
      <c r="L609" s="120">
        <v>5.04293382745574</v>
      </c>
      <c r="M609" s="120">
        <v>5.3583152741987696</v>
      </c>
      <c r="N609" s="120">
        <v>5.5880000000000001</v>
      </c>
      <c r="O609" s="122">
        <v>6.0064000000000002</v>
      </c>
      <c r="P609" s="85"/>
      <c r="Q609" s="85"/>
      <c r="R609" s="85"/>
      <c r="S609" s="85"/>
      <c r="T609" s="85"/>
    </row>
    <row r="610" spans="1:20" ht="18.95" customHeight="1" x14ac:dyDescent="0.25">
      <c r="A610" s="85"/>
      <c r="B610" s="119">
        <v>36987</v>
      </c>
      <c r="C610" s="120">
        <v>4.2310897174631403</v>
      </c>
      <c r="D610" s="120">
        <v>4.2185419499618799</v>
      </c>
      <c r="E610" s="120">
        <v>4.3148494360210101</v>
      </c>
      <c r="F610" s="120">
        <v>4.4095272496837996</v>
      </c>
      <c r="G610" s="120">
        <v>4.5091138135572004</v>
      </c>
      <c r="H610" s="120">
        <v>4.6237528874004896</v>
      </c>
      <c r="I610" s="120">
        <v>4.75248937813826</v>
      </c>
      <c r="J610" s="120">
        <v>4.8671153803821996</v>
      </c>
      <c r="K610" s="120">
        <v>4.9497954170093701</v>
      </c>
      <c r="L610" s="120">
        <v>4.9935338274557299</v>
      </c>
      <c r="M610" s="120">
        <v>5.3144152741987698</v>
      </c>
      <c r="N610" s="120">
        <v>5.5486000000000004</v>
      </c>
      <c r="O610" s="122">
        <v>5.9770000000000003</v>
      </c>
      <c r="P610" s="85"/>
      <c r="Q610" s="85"/>
      <c r="R610" s="85"/>
      <c r="S610" s="85"/>
      <c r="T610" s="85"/>
    </row>
    <row r="611" spans="1:20" ht="18.95" customHeight="1" x14ac:dyDescent="0.25">
      <c r="A611" s="85"/>
      <c r="B611" s="119">
        <v>36990</v>
      </c>
      <c r="C611" s="120">
        <v>4.2210897174631397</v>
      </c>
      <c r="D611" s="120">
        <v>4.2033419499618798</v>
      </c>
      <c r="E611" s="120">
        <v>4.3022994360210101</v>
      </c>
      <c r="F611" s="120">
        <v>4.4010272496837999</v>
      </c>
      <c r="G611" s="120">
        <v>4.5048138135571998</v>
      </c>
      <c r="H611" s="120">
        <v>4.62395288740049</v>
      </c>
      <c r="I611" s="120">
        <v>4.7568893781382604</v>
      </c>
      <c r="J611" s="120">
        <v>4.8778653803822003</v>
      </c>
      <c r="K611" s="120">
        <v>4.9631454170093701</v>
      </c>
      <c r="L611" s="120">
        <v>5.0058338274557297</v>
      </c>
      <c r="M611" s="120">
        <v>5.32986527419878</v>
      </c>
      <c r="N611" s="120">
        <v>5.5654000000000003</v>
      </c>
      <c r="O611" s="122">
        <v>6.0022000000000002</v>
      </c>
      <c r="P611" s="85"/>
      <c r="Q611" s="85"/>
      <c r="R611" s="85"/>
      <c r="S611" s="85"/>
      <c r="T611" s="85"/>
    </row>
    <row r="612" spans="1:20" ht="18.95" customHeight="1" x14ac:dyDescent="0.25">
      <c r="A612" s="85"/>
      <c r="B612" s="119">
        <v>36991</v>
      </c>
      <c r="C612" s="120">
        <v>4.2590897174631399</v>
      </c>
      <c r="D612" s="120">
        <v>4.2526919499618803</v>
      </c>
      <c r="E612" s="120">
        <v>4.3507994360210098</v>
      </c>
      <c r="F612" s="120">
        <v>4.4523772496838001</v>
      </c>
      <c r="G612" s="120">
        <v>4.5589138135571998</v>
      </c>
      <c r="H612" s="120">
        <v>4.6734528874004901</v>
      </c>
      <c r="I612" s="120">
        <v>4.8062893781382598</v>
      </c>
      <c r="J612" s="120">
        <v>4.9269653803822004</v>
      </c>
      <c r="K612" s="120">
        <v>5.0101454170093698</v>
      </c>
      <c r="L612" s="120">
        <v>5.05248382745574</v>
      </c>
      <c r="M612" s="120">
        <v>5.3696152741987699</v>
      </c>
      <c r="N612" s="120">
        <v>5.5965999999999996</v>
      </c>
      <c r="O612" s="122">
        <v>6.0149999999999997</v>
      </c>
      <c r="P612" s="85"/>
      <c r="Q612" s="85"/>
      <c r="R612" s="85"/>
      <c r="S612" s="85"/>
      <c r="T612" s="85"/>
    </row>
    <row r="613" spans="1:20" ht="18.95" customHeight="1" x14ac:dyDescent="0.25">
      <c r="A613" s="85"/>
      <c r="B613" s="119">
        <v>36992</v>
      </c>
      <c r="C613" s="120">
        <v>4.4160897174631399</v>
      </c>
      <c r="D613" s="120">
        <v>4.4109919499618799</v>
      </c>
      <c r="E613" s="120">
        <v>4.49209943602101</v>
      </c>
      <c r="F613" s="120">
        <v>4.5861272496838001</v>
      </c>
      <c r="G613" s="120">
        <v>4.6784138135572002</v>
      </c>
      <c r="H613" s="120">
        <v>4.7809528874004901</v>
      </c>
      <c r="I613" s="120">
        <v>4.89043937813826</v>
      </c>
      <c r="J613" s="120">
        <v>5.0030653803821998</v>
      </c>
      <c r="K613" s="120">
        <v>5.0832454170093699</v>
      </c>
      <c r="L613" s="120">
        <v>5.1238838274557299</v>
      </c>
      <c r="M613" s="120">
        <v>5.4260652741987698</v>
      </c>
      <c r="N613" s="120">
        <v>5.6433999999999997</v>
      </c>
      <c r="O613" s="122">
        <v>6.0418000000000003</v>
      </c>
      <c r="P613" s="85"/>
      <c r="Q613" s="85"/>
      <c r="R613" s="85"/>
      <c r="S613" s="85"/>
      <c r="T613" s="85"/>
    </row>
    <row r="614" spans="1:20" ht="18.95" customHeight="1" x14ac:dyDescent="0.25">
      <c r="A614" s="85"/>
      <c r="B614" s="119">
        <v>36993</v>
      </c>
      <c r="C614" s="120">
        <v>4.5050897174631404</v>
      </c>
      <c r="D614" s="120">
        <v>4.4857419499618798</v>
      </c>
      <c r="E614" s="120">
        <v>4.5402994360210096</v>
      </c>
      <c r="F614" s="120">
        <v>4.6164272496837997</v>
      </c>
      <c r="G614" s="120">
        <v>4.7050138135572004</v>
      </c>
      <c r="H614" s="120">
        <v>4.8003528874004902</v>
      </c>
      <c r="I614" s="120">
        <v>4.8960393781382603</v>
      </c>
      <c r="J614" s="120">
        <v>5.0032653803822003</v>
      </c>
      <c r="K614" s="120">
        <v>5.0820454170093701</v>
      </c>
      <c r="L614" s="120">
        <v>5.1205338274557404</v>
      </c>
      <c r="M614" s="120">
        <v>5.41951527419877</v>
      </c>
      <c r="N614" s="120">
        <v>5.6296999999999997</v>
      </c>
      <c r="O614" s="122">
        <v>6.0174000000000003</v>
      </c>
      <c r="P614" s="85"/>
      <c r="Q614" s="85"/>
      <c r="R614" s="85"/>
      <c r="S614" s="85"/>
      <c r="T614" s="85"/>
    </row>
    <row r="615" spans="1:20" ht="18.95" customHeight="1" x14ac:dyDescent="0.25">
      <c r="A615" s="85"/>
      <c r="B615" s="119">
        <v>36994</v>
      </c>
      <c r="C615" s="120">
        <v>4.5160897174631396</v>
      </c>
      <c r="D615" s="120">
        <v>4.4862919499618803</v>
      </c>
      <c r="E615" s="120">
        <v>4.5498994360210103</v>
      </c>
      <c r="F615" s="120">
        <v>4.6281272496838</v>
      </c>
      <c r="G615" s="120">
        <v>4.7195138135572003</v>
      </c>
      <c r="H615" s="120">
        <v>4.8128028874004896</v>
      </c>
      <c r="I615" s="120">
        <v>4.9027393781382598</v>
      </c>
      <c r="J615" s="120">
        <v>5.0091153803821999</v>
      </c>
      <c r="K615" s="120">
        <v>5.0875454170093697</v>
      </c>
      <c r="L615" s="120">
        <v>5.1252338274557401</v>
      </c>
      <c r="M615" s="120">
        <v>5.42711527419877</v>
      </c>
      <c r="N615" s="120">
        <v>5.6340000000000003</v>
      </c>
      <c r="O615" s="122">
        <v>6.0210999999999997</v>
      </c>
      <c r="P615" s="85"/>
      <c r="Q615" s="85"/>
      <c r="R615" s="85"/>
      <c r="S615" s="85"/>
      <c r="T615" s="85"/>
    </row>
    <row r="616" spans="1:20" ht="18.95" customHeight="1" x14ac:dyDescent="0.25">
      <c r="A616" s="85"/>
      <c r="B616" s="119">
        <v>36997</v>
      </c>
      <c r="C616" s="120">
        <v>4.51208971746314</v>
      </c>
      <c r="D616" s="120">
        <v>4.4885419499618804</v>
      </c>
      <c r="E616" s="120">
        <v>4.5574494360210096</v>
      </c>
      <c r="F616" s="120">
        <v>4.6321272496838004</v>
      </c>
      <c r="G616" s="120">
        <v>4.7205638135571997</v>
      </c>
      <c r="H616" s="120">
        <v>4.8153528874004898</v>
      </c>
      <c r="I616" s="120">
        <v>4.9062893781382604</v>
      </c>
      <c r="J616" s="120">
        <v>5.0101653803822002</v>
      </c>
      <c r="K616" s="120">
        <v>5.0899954170093702</v>
      </c>
      <c r="L616" s="120">
        <v>5.12843382745573</v>
      </c>
      <c r="M616" s="120">
        <v>5.42826527419877</v>
      </c>
      <c r="N616" s="120">
        <v>5.6393000000000004</v>
      </c>
      <c r="O616" s="122">
        <v>6.0275999999999996</v>
      </c>
      <c r="P616" s="85"/>
      <c r="Q616" s="85"/>
      <c r="R616" s="85"/>
      <c r="S616" s="85"/>
      <c r="T616" s="85"/>
    </row>
    <row r="617" spans="1:20" ht="18.95" customHeight="1" x14ac:dyDescent="0.25">
      <c r="A617" s="85"/>
      <c r="B617" s="119">
        <v>36998</v>
      </c>
      <c r="C617" s="120">
        <v>4.5330897174631399</v>
      </c>
      <c r="D617" s="120">
        <v>4.50739194996188</v>
      </c>
      <c r="E617" s="120">
        <v>4.5727994360210102</v>
      </c>
      <c r="F617" s="120">
        <v>4.6522272496837997</v>
      </c>
      <c r="G617" s="120">
        <v>4.7405138135572003</v>
      </c>
      <c r="H617" s="120">
        <v>4.8349528874004903</v>
      </c>
      <c r="I617" s="120">
        <v>4.93958937813826</v>
      </c>
      <c r="J617" s="120">
        <v>5.0461653803821997</v>
      </c>
      <c r="K617" s="120">
        <v>5.1227454170093703</v>
      </c>
      <c r="L617" s="120">
        <v>5.1621338274557402</v>
      </c>
      <c r="M617" s="120">
        <v>5.4677652741987801</v>
      </c>
      <c r="N617" s="120">
        <v>5.6797000000000004</v>
      </c>
      <c r="O617" s="122">
        <v>6.0738000000000003</v>
      </c>
      <c r="P617" s="85"/>
      <c r="Q617" s="85"/>
      <c r="R617" s="85"/>
      <c r="S617" s="85"/>
      <c r="T617" s="85"/>
    </row>
    <row r="618" spans="1:20" ht="18.95" customHeight="1" x14ac:dyDescent="0.25">
      <c r="A618" s="85"/>
      <c r="B618" s="119">
        <v>36999</v>
      </c>
      <c r="C618" s="120">
        <v>4.4740897174631398</v>
      </c>
      <c r="D618" s="120">
        <v>4.4718419499618802</v>
      </c>
      <c r="E618" s="120">
        <v>4.5433494360210096</v>
      </c>
      <c r="F618" s="120">
        <v>4.6664772496838003</v>
      </c>
      <c r="G618" s="120">
        <v>4.7494638135571998</v>
      </c>
      <c r="H618" s="120">
        <v>4.8226528874004897</v>
      </c>
      <c r="I618" s="120">
        <v>4.94873937813826</v>
      </c>
      <c r="J618" s="120">
        <v>5.0690153803821998</v>
      </c>
      <c r="K618" s="120">
        <v>5.1519954170093696</v>
      </c>
      <c r="L618" s="120">
        <v>5.1922838274557401</v>
      </c>
      <c r="M618" s="120">
        <v>5.5096152741987696</v>
      </c>
      <c r="N618" s="120">
        <v>5.7154999999999996</v>
      </c>
      <c r="O618" s="122">
        <v>6.1109</v>
      </c>
      <c r="P618" s="85"/>
      <c r="Q618" s="85"/>
      <c r="R618" s="85"/>
      <c r="S618" s="85"/>
      <c r="T618" s="85"/>
    </row>
    <row r="619" spans="1:20" ht="18.95" customHeight="1" x14ac:dyDescent="0.25">
      <c r="A619" s="85"/>
      <c r="B619" s="119">
        <v>37000</v>
      </c>
      <c r="C619" s="120">
        <v>4.5260897174631403</v>
      </c>
      <c r="D619" s="120">
        <v>4.5175419499618803</v>
      </c>
      <c r="E619" s="120">
        <v>4.5964994360210101</v>
      </c>
      <c r="F619" s="120">
        <v>4.6898272496838</v>
      </c>
      <c r="G619" s="120">
        <v>4.7909138135572</v>
      </c>
      <c r="H619" s="120">
        <v>4.9057028874004898</v>
      </c>
      <c r="I619" s="120">
        <v>5.02153937813826</v>
      </c>
      <c r="J619" s="120">
        <v>5.1393653803822001</v>
      </c>
      <c r="K619" s="120">
        <v>5.2176454170093702</v>
      </c>
      <c r="L619" s="120">
        <v>5.2581838274557304</v>
      </c>
      <c r="M619" s="120">
        <v>5.5724652741987697</v>
      </c>
      <c r="N619" s="120">
        <v>5.7882999999999996</v>
      </c>
      <c r="O619" s="122">
        <v>6.1914999999999996</v>
      </c>
      <c r="P619" s="85"/>
      <c r="Q619" s="85"/>
      <c r="R619" s="85"/>
      <c r="S619" s="85"/>
      <c r="T619" s="85"/>
    </row>
    <row r="620" spans="1:20" ht="18.95" customHeight="1" x14ac:dyDescent="0.25">
      <c r="A620" s="85"/>
      <c r="B620" s="119">
        <v>37001</v>
      </c>
      <c r="C620" s="120">
        <v>4.5320897174631396</v>
      </c>
      <c r="D620" s="120">
        <v>4.5180919499618799</v>
      </c>
      <c r="E620" s="120">
        <v>4.5815994360210102</v>
      </c>
      <c r="F620" s="120">
        <v>4.6731772496837998</v>
      </c>
      <c r="G620" s="120">
        <v>4.7650138135572</v>
      </c>
      <c r="H620" s="120">
        <v>4.8857028874004902</v>
      </c>
      <c r="I620" s="120">
        <v>4.9919393781382597</v>
      </c>
      <c r="J620" s="120">
        <v>5.1063653803821998</v>
      </c>
      <c r="K620" s="120">
        <v>5.1819954170093698</v>
      </c>
      <c r="L620" s="120">
        <v>5.2225838274557299</v>
      </c>
      <c r="M620" s="120">
        <v>5.5325652741987801</v>
      </c>
      <c r="N620" s="120">
        <v>5.7446999999999999</v>
      </c>
      <c r="O620" s="122">
        <v>6.1379000000000001</v>
      </c>
      <c r="P620" s="85"/>
      <c r="Q620" s="85"/>
      <c r="R620" s="85"/>
      <c r="S620" s="85"/>
      <c r="T620" s="85"/>
    </row>
    <row r="621" spans="1:20" ht="18.95" customHeight="1" x14ac:dyDescent="0.25">
      <c r="A621" s="85"/>
      <c r="B621" s="119">
        <v>37004</v>
      </c>
      <c r="C621" s="120">
        <v>4.5240897174631396</v>
      </c>
      <c r="D621" s="120">
        <v>4.4983919499618796</v>
      </c>
      <c r="E621" s="120">
        <v>4.5556494360210102</v>
      </c>
      <c r="F621" s="120">
        <v>4.6440772496838001</v>
      </c>
      <c r="G621" s="120">
        <v>4.7373638135571996</v>
      </c>
      <c r="H621" s="120">
        <v>4.8578528874004903</v>
      </c>
      <c r="I621" s="120">
        <v>4.9612393781382602</v>
      </c>
      <c r="J621" s="120">
        <v>5.0744153803821996</v>
      </c>
      <c r="K621" s="120">
        <v>5.1477954170093696</v>
      </c>
      <c r="L621" s="120">
        <v>5.1907838274557401</v>
      </c>
      <c r="M621" s="120">
        <v>5.5028152741987801</v>
      </c>
      <c r="N621" s="120">
        <v>5.7175000000000002</v>
      </c>
      <c r="O621" s="122">
        <v>6.1196000000000002</v>
      </c>
      <c r="P621" s="85"/>
      <c r="Q621" s="85"/>
      <c r="R621" s="85"/>
      <c r="S621" s="85"/>
      <c r="T621" s="85"/>
    </row>
    <row r="622" spans="1:20" ht="18.95" customHeight="1" x14ac:dyDescent="0.25">
      <c r="A622" s="85"/>
      <c r="B622" s="119">
        <v>37005</v>
      </c>
      <c r="C622" s="120">
        <v>4.5960897174631397</v>
      </c>
      <c r="D622" s="120">
        <v>4.5875919499618796</v>
      </c>
      <c r="E622" s="120">
        <v>4.6360994360210102</v>
      </c>
      <c r="F622" s="120">
        <v>4.7124772496837997</v>
      </c>
      <c r="G622" s="120">
        <v>4.7983138135571997</v>
      </c>
      <c r="H622" s="120">
        <v>4.9162028874004902</v>
      </c>
      <c r="I622" s="120">
        <v>5.01583937813826</v>
      </c>
      <c r="J622" s="120">
        <v>5.1180653803822</v>
      </c>
      <c r="K622" s="120">
        <v>5.1924454170093703</v>
      </c>
      <c r="L622" s="120">
        <v>5.2330838274557303</v>
      </c>
      <c r="M622" s="120">
        <v>5.5298652741987704</v>
      </c>
      <c r="N622" s="120">
        <v>5.7328000000000001</v>
      </c>
      <c r="O622" s="122">
        <v>6.1104000000000003</v>
      </c>
      <c r="P622" s="85"/>
      <c r="Q622" s="85"/>
      <c r="R622" s="85"/>
      <c r="S622" s="85"/>
      <c r="T622" s="85"/>
    </row>
    <row r="623" spans="1:20" ht="18.95" customHeight="1" x14ac:dyDescent="0.25">
      <c r="A623" s="85"/>
      <c r="B623" s="119">
        <v>37006</v>
      </c>
      <c r="C623" s="120">
        <v>4.5750897174631397</v>
      </c>
      <c r="D623" s="120">
        <v>4.5550419499618799</v>
      </c>
      <c r="E623" s="120">
        <v>4.6149994360210096</v>
      </c>
      <c r="F623" s="120">
        <v>4.6970772496838</v>
      </c>
      <c r="G623" s="120">
        <v>4.7857638135571996</v>
      </c>
      <c r="H623" s="120">
        <v>4.9046528874004904</v>
      </c>
      <c r="I623" s="120">
        <v>5.0073893781382601</v>
      </c>
      <c r="J623" s="120">
        <v>5.1119153803822002</v>
      </c>
      <c r="K623" s="120">
        <v>5.1852454170093703</v>
      </c>
      <c r="L623" s="120">
        <v>5.2250838274557401</v>
      </c>
      <c r="M623" s="120">
        <v>5.5206652741987696</v>
      </c>
      <c r="N623" s="120">
        <v>5.7241999999999997</v>
      </c>
      <c r="O623" s="122">
        <v>6.1032000000000002</v>
      </c>
      <c r="P623" s="85"/>
      <c r="Q623" s="85"/>
      <c r="R623" s="85"/>
      <c r="S623" s="85"/>
      <c r="T623" s="85"/>
    </row>
    <row r="624" spans="1:20" ht="18.95" customHeight="1" x14ac:dyDescent="0.25">
      <c r="A624" s="85"/>
      <c r="B624" s="119">
        <v>37007</v>
      </c>
      <c r="C624" s="120">
        <v>4.52008971746314</v>
      </c>
      <c r="D624" s="120">
        <v>4.4758419499618798</v>
      </c>
      <c r="E624" s="120">
        <v>4.54049943602101</v>
      </c>
      <c r="F624" s="120">
        <v>4.6257272496838002</v>
      </c>
      <c r="G624" s="120">
        <v>4.7140638135571997</v>
      </c>
      <c r="H624" s="120">
        <v>4.8368528874004904</v>
      </c>
      <c r="I624" s="120">
        <v>4.9515893781382596</v>
      </c>
      <c r="J624" s="120">
        <v>5.0608153803822002</v>
      </c>
      <c r="K624" s="120">
        <v>5.1361454170093701</v>
      </c>
      <c r="L624" s="120">
        <v>5.1759338274557303</v>
      </c>
      <c r="M624" s="120">
        <v>5.4736652741987699</v>
      </c>
      <c r="N624" s="120">
        <v>5.6772</v>
      </c>
      <c r="O624" s="122">
        <v>6.0574000000000003</v>
      </c>
      <c r="P624" s="85"/>
      <c r="Q624" s="85"/>
      <c r="R624" s="85"/>
      <c r="S624" s="85"/>
      <c r="T624" s="85"/>
    </row>
    <row r="625" spans="1:20" ht="18.95" customHeight="1" x14ac:dyDescent="0.25">
      <c r="A625" s="85"/>
      <c r="B625" s="119">
        <v>37008</v>
      </c>
      <c r="C625" s="120">
        <v>4.5840897174631401</v>
      </c>
      <c r="D625" s="120">
        <v>4.5568419499618802</v>
      </c>
      <c r="E625" s="120">
        <v>4.6237494360210096</v>
      </c>
      <c r="F625" s="120">
        <v>4.7076772496838002</v>
      </c>
      <c r="G625" s="120">
        <v>4.7978638135571998</v>
      </c>
      <c r="H625" s="120">
        <v>4.9189028874004901</v>
      </c>
      <c r="I625" s="120">
        <v>5.0316393781382596</v>
      </c>
      <c r="J625" s="120">
        <v>5.1342153803821997</v>
      </c>
      <c r="K625" s="120">
        <v>5.2068954170093704</v>
      </c>
      <c r="L625" s="120">
        <v>5.24578382745573</v>
      </c>
      <c r="M625" s="120">
        <v>5.5434152741987699</v>
      </c>
      <c r="N625" s="120">
        <v>5.7386999999999997</v>
      </c>
      <c r="O625" s="122">
        <v>6.1106999999999996</v>
      </c>
      <c r="P625" s="85"/>
      <c r="Q625" s="85"/>
      <c r="R625" s="85"/>
      <c r="S625" s="85"/>
      <c r="T625" s="85"/>
    </row>
    <row r="626" spans="1:20" ht="18.95" customHeight="1" x14ac:dyDescent="0.25">
      <c r="A626" s="85"/>
      <c r="B626" s="119">
        <v>37011</v>
      </c>
      <c r="C626" s="120">
        <v>4.7040897174631402</v>
      </c>
      <c r="D626" s="120">
        <v>4.6918919499618799</v>
      </c>
      <c r="E626" s="120">
        <v>4.7495494360210104</v>
      </c>
      <c r="F626" s="120">
        <v>4.8264272496837997</v>
      </c>
      <c r="G626" s="120">
        <v>4.9036138135572003</v>
      </c>
      <c r="H626" s="120">
        <v>5.0068528874004903</v>
      </c>
      <c r="I626" s="120">
        <v>5.1059393781382596</v>
      </c>
      <c r="J626" s="120">
        <v>5.1977653803821999</v>
      </c>
      <c r="K626" s="120">
        <v>5.2651454170093697</v>
      </c>
      <c r="L626" s="120">
        <v>5.3022838274557298</v>
      </c>
      <c r="M626" s="120">
        <v>5.60091527419877</v>
      </c>
      <c r="N626" s="120">
        <v>5.7941000000000003</v>
      </c>
      <c r="O626" s="122">
        <v>6.1593</v>
      </c>
      <c r="P626" s="85"/>
      <c r="Q626" s="85"/>
      <c r="R626" s="85"/>
      <c r="S626" s="85"/>
      <c r="T626" s="85"/>
    </row>
    <row r="627" spans="1:20" ht="18.95" customHeight="1" x14ac:dyDescent="0.25">
      <c r="A627" s="85"/>
      <c r="B627" s="119">
        <v>37012</v>
      </c>
      <c r="C627" s="120">
        <v>4.7010897174631401</v>
      </c>
      <c r="D627" s="120">
        <v>4.6998919499618799</v>
      </c>
      <c r="E627" s="120">
        <v>4.7604994360210098</v>
      </c>
      <c r="F627" s="120">
        <v>4.8353772496838001</v>
      </c>
      <c r="G627" s="120">
        <v>4.9146138135572004</v>
      </c>
      <c r="H627" s="120">
        <v>5.0231028874004897</v>
      </c>
      <c r="I627" s="120">
        <v>5.1063893781382603</v>
      </c>
      <c r="J627" s="120">
        <v>5.1963153803821998</v>
      </c>
      <c r="K627" s="120">
        <v>5.2560454170093696</v>
      </c>
      <c r="L627" s="120">
        <v>5.2957838274557396</v>
      </c>
      <c r="M627" s="120">
        <v>5.59406527419877</v>
      </c>
      <c r="N627" s="120">
        <v>5.7903000000000002</v>
      </c>
      <c r="O627" s="122">
        <v>6.1428000000000003</v>
      </c>
      <c r="P627" s="85"/>
      <c r="Q627" s="85"/>
      <c r="R627" s="85"/>
      <c r="S627" s="85"/>
      <c r="T627" s="85"/>
    </row>
    <row r="628" spans="1:20" ht="18.95" customHeight="1" x14ac:dyDescent="0.25">
      <c r="A628" s="85"/>
      <c r="B628" s="119">
        <v>37013</v>
      </c>
      <c r="C628" s="120">
        <v>4.6730897174631396</v>
      </c>
      <c r="D628" s="120">
        <v>4.6568419499618798</v>
      </c>
      <c r="E628" s="120">
        <v>4.7179494360210104</v>
      </c>
      <c r="F628" s="120">
        <v>4.7989772496837997</v>
      </c>
      <c r="G628" s="120">
        <v>4.8815138135572003</v>
      </c>
      <c r="H628" s="120">
        <v>4.99440288740049</v>
      </c>
      <c r="I628" s="120">
        <v>5.0857393781382596</v>
      </c>
      <c r="J628" s="120">
        <v>5.1816153803822003</v>
      </c>
      <c r="K628" s="120">
        <v>5.2456954170093697</v>
      </c>
      <c r="L628" s="120">
        <v>5.2885838274557404</v>
      </c>
      <c r="M628" s="120">
        <v>5.58721527419877</v>
      </c>
      <c r="N628" s="120">
        <v>5.7847</v>
      </c>
      <c r="O628" s="122">
        <v>6.1581000000000001</v>
      </c>
      <c r="P628" s="85"/>
      <c r="Q628" s="85"/>
      <c r="R628" s="85"/>
      <c r="S628" s="85"/>
      <c r="T628" s="85"/>
    </row>
    <row r="629" spans="1:20" ht="18.95" customHeight="1" x14ac:dyDescent="0.25">
      <c r="A629" s="85"/>
      <c r="B629" s="119">
        <v>37014</v>
      </c>
      <c r="C629" s="120">
        <v>4.6410897174631396</v>
      </c>
      <c r="D629" s="120">
        <v>4.6171919499618799</v>
      </c>
      <c r="E629" s="120">
        <v>4.6794994360210103</v>
      </c>
      <c r="F629" s="120">
        <v>4.7579272496838003</v>
      </c>
      <c r="G629" s="120">
        <v>4.8451638135571997</v>
      </c>
      <c r="H629" s="120">
        <v>4.9566028874004902</v>
      </c>
      <c r="I629" s="120">
        <v>5.0460393781382598</v>
      </c>
      <c r="J629" s="120">
        <v>5.1433653803821997</v>
      </c>
      <c r="K629" s="120">
        <v>5.2082454170093699</v>
      </c>
      <c r="L629" s="120">
        <v>5.2488838274557299</v>
      </c>
      <c r="M629" s="120">
        <v>5.54946527419877</v>
      </c>
      <c r="N629" s="120">
        <v>5.742</v>
      </c>
      <c r="O629" s="122">
        <v>6.1032999999999999</v>
      </c>
      <c r="P629" s="85"/>
      <c r="Q629" s="85"/>
      <c r="R629" s="85"/>
      <c r="S629" s="85"/>
      <c r="T629" s="85"/>
    </row>
    <row r="630" spans="1:20" ht="18.95" customHeight="1" x14ac:dyDescent="0.25">
      <c r="A630" s="85"/>
      <c r="B630" s="119">
        <v>37015</v>
      </c>
      <c r="C630" s="120">
        <v>4.6110897174631402</v>
      </c>
      <c r="D630" s="120">
        <v>4.5715419499618797</v>
      </c>
      <c r="E630" s="120">
        <v>4.6305494360210098</v>
      </c>
      <c r="F630" s="120">
        <v>4.7049772496838003</v>
      </c>
      <c r="G630" s="120">
        <v>4.7934638135572003</v>
      </c>
      <c r="H630" s="120">
        <v>4.91170288740049</v>
      </c>
      <c r="I630" s="120">
        <v>5.0073893781382601</v>
      </c>
      <c r="J630" s="120">
        <v>5.1107153803822003</v>
      </c>
      <c r="K630" s="120">
        <v>5.1753454170093702</v>
      </c>
      <c r="L630" s="120">
        <v>5.2163338274557303</v>
      </c>
      <c r="M630" s="120">
        <v>5.52471527419877</v>
      </c>
      <c r="N630" s="120">
        <v>5.7245999999999997</v>
      </c>
      <c r="O630" s="122">
        <v>6.0964999999999998</v>
      </c>
      <c r="P630" s="85"/>
      <c r="Q630" s="85"/>
      <c r="R630" s="85"/>
      <c r="S630" s="85"/>
      <c r="T630" s="85"/>
    </row>
    <row r="631" spans="1:20" ht="18.95" customHeight="1" x14ac:dyDescent="0.25">
      <c r="A631" s="85"/>
      <c r="B631" s="119">
        <v>37018</v>
      </c>
      <c r="C631" s="120">
        <v>4.5910897174631398</v>
      </c>
      <c r="D631" s="120">
        <v>4.5519919499618799</v>
      </c>
      <c r="E631" s="120">
        <v>4.61329943602101</v>
      </c>
      <c r="F631" s="120">
        <v>4.6908272496838004</v>
      </c>
      <c r="G631" s="120">
        <v>4.7821138135572001</v>
      </c>
      <c r="H631" s="120">
        <v>4.9072028874004898</v>
      </c>
      <c r="I631" s="120">
        <v>5.0080393781382604</v>
      </c>
      <c r="J631" s="120">
        <v>5.1124653803821998</v>
      </c>
      <c r="K631" s="120">
        <v>5.1776954170093701</v>
      </c>
      <c r="L631" s="120">
        <v>5.2181338274557403</v>
      </c>
      <c r="M631" s="120">
        <v>5.5283652741987703</v>
      </c>
      <c r="N631" s="120">
        <v>5.7290999999999999</v>
      </c>
      <c r="O631" s="122">
        <v>6.1009000000000002</v>
      </c>
      <c r="P631" s="85"/>
      <c r="Q631" s="85"/>
      <c r="R631" s="85"/>
      <c r="S631" s="85"/>
      <c r="T631" s="85"/>
    </row>
    <row r="632" spans="1:20" ht="18.95" customHeight="1" x14ac:dyDescent="0.25">
      <c r="A632" s="85"/>
      <c r="B632" s="119">
        <v>37019</v>
      </c>
      <c r="C632" s="120">
        <v>4.5820897174631403</v>
      </c>
      <c r="D632" s="120">
        <v>4.5480919499618802</v>
      </c>
      <c r="E632" s="120">
        <v>4.6115494360210096</v>
      </c>
      <c r="F632" s="120">
        <v>4.6936272496838001</v>
      </c>
      <c r="G632" s="120">
        <v>4.7884638135572004</v>
      </c>
      <c r="H632" s="120">
        <v>4.9057028874004898</v>
      </c>
      <c r="I632" s="120">
        <v>5.0002393781382599</v>
      </c>
      <c r="J632" s="120">
        <v>5.1078153803822</v>
      </c>
      <c r="K632" s="120">
        <v>5.1715954170093701</v>
      </c>
      <c r="L632" s="120">
        <v>5.2108338274557298</v>
      </c>
      <c r="M632" s="120">
        <v>5.5220652741987699</v>
      </c>
      <c r="N632" s="120">
        <v>5.7257999999999996</v>
      </c>
      <c r="O632" s="122">
        <v>6.1022999999999996</v>
      </c>
      <c r="P632" s="85"/>
      <c r="Q632" s="85"/>
      <c r="R632" s="85"/>
      <c r="S632" s="85"/>
      <c r="T632" s="85"/>
    </row>
    <row r="633" spans="1:20" ht="18.95" customHeight="1" x14ac:dyDescent="0.25">
      <c r="A633" s="85"/>
      <c r="B633" s="119">
        <v>37020</v>
      </c>
      <c r="C633" s="120">
        <v>4.5240897174631396</v>
      </c>
      <c r="D633" s="120">
        <v>4.4907419499618797</v>
      </c>
      <c r="E633" s="120">
        <v>4.5716994360210101</v>
      </c>
      <c r="F633" s="120">
        <v>4.6610272496837997</v>
      </c>
      <c r="G633" s="120">
        <v>4.7600638135572</v>
      </c>
      <c r="H633" s="120">
        <v>4.8826528874004902</v>
      </c>
      <c r="I633" s="120">
        <v>4.98303937813826</v>
      </c>
      <c r="J633" s="120">
        <v>5.0942653803821996</v>
      </c>
      <c r="K633" s="120">
        <v>5.1600954170093702</v>
      </c>
      <c r="L633" s="120">
        <v>5.2015338274557399</v>
      </c>
      <c r="M633" s="120">
        <v>5.5122152741987698</v>
      </c>
      <c r="N633" s="120">
        <v>5.7201000000000004</v>
      </c>
      <c r="O633" s="122">
        <v>6.1021000000000001</v>
      </c>
      <c r="P633" s="85"/>
      <c r="Q633" s="85"/>
      <c r="R633" s="85"/>
      <c r="S633" s="85"/>
      <c r="T633" s="85"/>
    </row>
    <row r="634" spans="1:20" ht="18.95" customHeight="1" x14ac:dyDescent="0.25">
      <c r="A634" s="85"/>
      <c r="B634" s="119">
        <v>37021</v>
      </c>
      <c r="C634" s="120">
        <v>4.3480897174631403</v>
      </c>
      <c r="D634" s="120">
        <v>4.3509419499618804</v>
      </c>
      <c r="E634" s="120">
        <v>4.4631994360210099</v>
      </c>
      <c r="F634" s="120">
        <v>4.5770272496838</v>
      </c>
      <c r="G634" s="120">
        <v>4.6981138135571996</v>
      </c>
      <c r="H634" s="120">
        <v>4.8421528874004904</v>
      </c>
      <c r="I634" s="120">
        <v>4.9626393781382596</v>
      </c>
      <c r="J634" s="120">
        <v>5.0930653803821997</v>
      </c>
      <c r="K634" s="120">
        <v>5.16859541700937</v>
      </c>
      <c r="L634" s="120">
        <v>5.21148382745573</v>
      </c>
      <c r="M634" s="120">
        <v>5.53566527419878</v>
      </c>
      <c r="N634" s="120">
        <v>5.7538</v>
      </c>
      <c r="O634" s="122">
        <v>6.1615000000000002</v>
      </c>
      <c r="P634" s="85"/>
      <c r="Q634" s="85"/>
      <c r="R634" s="85"/>
      <c r="S634" s="85"/>
      <c r="T634" s="85"/>
    </row>
    <row r="635" spans="1:20" ht="18.95" customHeight="1" x14ac:dyDescent="0.25">
      <c r="A635" s="85"/>
      <c r="B635" s="119">
        <v>37022</v>
      </c>
      <c r="C635" s="120">
        <v>4.3610897174631402</v>
      </c>
      <c r="D635" s="120">
        <v>4.38354194996188</v>
      </c>
      <c r="E635" s="120">
        <v>4.5028494360210098</v>
      </c>
      <c r="F635" s="120">
        <v>4.6232772496837997</v>
      </c>
      <c r="G635" s="120">
        <v>4.7484638135572004</v>
      </c>
      <c r="H635" s="120">
        <v>4.9013028874004902</v>
      </c>
      <c r="I635" s="120">
        <v>5.0322893781382598</v>
      </c>
      <c r="J635" s="120">
        <v>5.1718653803821999</v>
      </c>
      <c r="K635" s="120">
        <v>5.2563454170093697</v>
      </c>
      <c r="L635" s="120">
        <v>5.30068382745573</v>
      </c>
      <c r="M635" s="120">
        <v>5.6316152741987802</v>
      </c>
      <c r="N635" s="120">
        <v>5.8608000000000002</v>
      </c>
      <c r="O635" s="122">
        <v>6.2881999999999998</v>
      </c>
      <c r="P635" s="85"/>
      <c r="Q635" s="85"/>
      <c r="R635" s="85"/>
      <c r="S635" s="85"/>
      <c r="T635" s="85"/>
    </row>
    <row r="636" spans="1:20" ht="18.95" customHeight="1" x14ac:dyDescent="0.25">
      <c r="A636" s="85"/>
      <c r="B636" s="119">
        <v>37025</v>
      </c>
      <c r="C636" s="120">
        <v>4.3780897174631397</v>
      </c>
      <c r="D636" s="120">
        <v>4.4351919499618804</v>
      </c>
      <c r="E636" s="120">
        <v>4.5630994360210098</v>
      </c>
      <c r="F636" s="120">
        <v>4.6962772496838001</v>
      </c>
      <c r="G636" s="120">
        <v>4.8231638135572004</v>
      </c>
      <c r="H636" s="120">
        <v>4.9729028874004904</v>
      </c>
      <c r="I636" s="120">
        <v>5.1013893781382604</v>
      </c>
      <c r="J636" s="120">
        <v>5.2418653803822002</v>
      </c>
      <c r="K636" s="120">
        <v>5.3235454170093703</v>
      </c>
      <c r="L636" s="120">
        <v>5.3650838274557398</v>
      </c>
      <c r="M636" s="120">
        <v>5.6916652741987699</v>
      </c>
      <c r="N636" s="120">
        <v>5.9183000000000003</v>
      </c>
      <c r="O636" s="122">
        <v>6.3517000000000001</v>
      </c>
      <c r="P636" s="85"/>
      <c r="Q636" s="85"/>
      <c r="R636" s="85"/>
      <c r="S636" s="85"/>
      <c r="T636" s="85"/>
    </row>
    <row r="637" spans="1:20" ht="18.95" customHeight="1" x14ac:dyDescent="0.25">
      <c r="A637" s="85"/>
      <c r="B637" s="119">
        <v>37026</v>
      </c>
      <c r="C637" s="120">
        <v>4.38708971746314</v>
      </c>
      <c r="D637" s="120">
        <v>4.4471419499618801</v>
      </c>
      <c r="E637" s="120">
        <v>4.5763994360210098</v>
      </c>
      <c r="F637" s="120">
        <v>4.7162272496837998</v>
      </c>
      <c r="G637" s="120">
        <v>4.8470138135571998</v>
      </c>
      <c r="H637" s="120">
        <v>4.9881528874004903</v>
      </c>
      <c r="I637" s="120">
        <v>5.1107893781382598</v>
      </c>
      <c r="J637" s="120">
        <v>5.2441153803822003</v>
      </c>
      <c r="K637" s="120">
        <v>5.3210954170093698</v>
      </c>
      <c r="L637" s="120">
        <v>5.36278382745573</v>
      </c>
      <c r="M637" s="120">
        <v>5.6784652741987696</v>
      </c>
      <c r="N637" s="120">
        <v>5.8983999999999996</v>
      </c>
      <c r="O637" s="122">
        <v>6.3146000000000004</v>
      </c>
      <c r="P637" s="85"/>
      <c r="Q637" s="85"/>
      <c r="R637" s="85"/>
      <c r="S637" s="85"/>
      <c r="T637" s="85"/>
    </row>
    <row r="638" spans="1:20" ht="18.95" customHeight="1" x14ac:dyDescent="0.25">
      <c r="A638" s="85"/>
      <c r="B638" s="119">
        <v>37027</v>
      </c>
      <c r="C638" s="120">
        <v>4.37108971746314</v>
      </c>
      <c r="D638" s="120">
        <v>4.4299419499618802</v>
      </c>
      <c r="E638" s="120">
        <v>4.5710494360210099</v>
      </c>
      <c r="F638" s="120">
        <v>4.6949272496837997</v>
      </c>
      <c r="G638" s="120">
        <v>4.8187638135572</v>
      </c>
      <c r="H638" s="120">
        <v>4.9680028874004902</v>
      </c>
      <c r="I638" s="120">
        <v>5.0949393781382604</v>
      </c>
      <c r="J638" s="120">
        <v>5.2290153803821999</v>
      </c>
      <c r="K638" s="120">
        <v>5.3021954170093704</v>
      </c>
      <c r="L638" s="120">
        <v>5.3476838274557403</v>
      </c>
      <c r="M638" s="120">
        <v>5.6674652741987801</v>
      </c>
      <c r="N638" s="120">
        <v>5.8882000000000003</v>
      </c>
      <c r="O638" s="122">
        <v>6.3034999999999997</v>
      </c>
      <c r="P638" s="85"/>
      <c r="Q638" s="85"/>
      <c r="R638" s="85"/>
      <c r="S638" s="85"/>
      <c r="T638" s="85"/>
    </row>
    <row r="639" spans="1:20" ht="18.95" customHeight="1" x14ac:dyDescent="0.25">
      <c r="A639" s="85"/>
      <c r="B639" s="119">
        <v>37028</v>
      </c>
      <c r="C639" s="120">
        <v>4.37908971746314</v>
      </c>
      <c r="D639" s="120">
        <v>4.4404419499618797</v>
      </c>
      <c r="E639" s="120">
        <v>4.5757994360210104</v>
      </c>
      <c r="F639" s="120">
        <v>4.6929272496837999</v>
      </c>
      <c r="G639" s="120">
        <v>4.8153638135571999</v>
      </c>
      <c r="H639" s="120">
        <v>4.9605528874004898</v>
      </c>
      <c r="I639" s="120">
        <v>5.0861393781382596</v>
      </c>
      <c r="J639" s="120">
        <v>5.2199153803821998</v>
      </c>
      <c r="K639" s="120">
        <v>5.29359541700937</v>
      </c>
      <c r="L639" s="120">
        <v>5.3370838274557402</v>
      </c>
      <c r="M639" s="120">
        <v>5.6443152741987701</v>
      </c>
      <c r="N639" s="120">
        <v>5.8601000000000001</v>
      </c>
      <c r="O639" s="122">
        <v>6.2618</v>
      </c>
      <c r="P639" s="85"/>
      <c r="Q639" s="85"/>
      <c r="R639" s="85"/>
      <c r="S639" s="85"/>
      <c r="T639" s="85"/>
    </row>
    <row r="640" spans="1:20" ht="18.95" customHeight="1" x14ac:dyDescent="0.25">
      <c r="A640" s="85"/>
      <c r="B640" s="119">
        <v>37029</v>
      </c>
      <c r="C640" s="120">
        <v>4.4160897174631399</v>
      </c>
      <c r="D640" s="120">
        <v>4.4819919499618797</v>
      </c>
      <c r="E640" s="120">
        <v>4.60759943602101</v>
      </c>
      <c r="F640" s="120">
        <v>4.7188772496837998</v>
      </c>
      <c r="G640" s="120">
        <v>4.8379138135571997</v>
      </c>
      <c r="H640" s="120">
        <v>4.9775528874004902</v>
      </c>
      <c r="I640" s="120">
        <v>5.0949393781382604</v>
      </c>
      <c r="J640" s="120">
        <v>5.2218153803821998</v>
      </c>
      <c r="K640" s="120">
        <v>5.2892454170093703</v>
      </c>
      <c r="L640" s="120">
        <v>5.3311838274557299</v>
      </c>
      <c r="M640" s="120">
        <v>5.6221652741987702</v>
      </c>
      <c r="N640" s="120">
        <v>5.8293999999999997</v>
      </c>
      <c r="O640" s="122">
        <v>6.2073999999999998</v>
      </c>
      <c r="P640" s="85"/>
      <c r="Q640" s="85"/>
      <c r="R640" s="85"/>
      <c r="S640" s="85"/>
      <c r="T640" s="85"/>
    </row>
    <row r="641" spans="1:20" ht="18.95" customHeight="1" x14ac:dyDescent="0.25">
      <c r="A641" s="85"/>
      <c r="B641" s="119">
        <v>37032</v>
      </c>
      <c r="C641" s="120">
        <v>4.4020897174631397</v>
      </c>
      <c r="D641" s="120">
        <v>4.4701919499618796</v>
      </c>
      <c r="E641" s="120">
        <v>4.59959943602101</v>
      </c>
      <c r="F641" s="120">
        <v>4.7119772496837999</v>
      </c>
      <c r="G641" s="120">
        <v>4.8300138135572004</v>
      </c>
      <c r="H641" s="120">
        <v>4.9745028874004902</v>
      </c>
      <c r="I641" s="120">
        <v>5.1020893781382597</v>
      </c>
      <c r="J641" s="120">
        <v>5.2274153803822001</v>
      </c>
      <c r="K641" s="120">
        <v>5.2945954170093703</v>
      </c>
      <c r="L641" s="120">
        <v>5.3355338274557402</v>
      </c>
      <c r="M641" s="120">
        <v>5.6206152741987703</v>
      </c>
      <c r="N641" s="120">
        <v>5.8219000000000003</v>
      </c>
      <c r="O641" s="122">
        <v>6.1889000000000003</v>
      </c>
      <c r="P641" s="85"/>
      <c r="Q641" s="85"/>
      <c r="R641" s="85"/>
      <c r="S641" s="85"/>
      <c r="T641" s="85"/>
    </row>
    <row r="642" spans="1:20" ht="18.95" customHeight="1" x14ac:dyDescent="0.25">
      <c r="A642" s="85"/>
      <c r="B642" s="119">
        <v>37033</v>
      </c>
      <c r="C642" s="120">
        <v>4.4300897174631402</v>
      </c>
      <c r="D642" s="120">
        <v>4.5060419499618796</v>
      </c>
      <c r="E642" s="120">
        <v>4.6331994360210098</v>
      </c>
      <c r="F642" s="120">
        <v>4.7484772496838001</v>
      </c>
      <c r="G642" s="120">
        <v>4.8691638135571997</v>
      </c>
      <c r="H642" s="120">
        <v>5.0156028874004903</v>
      </c>
      <c r="I642" s="120">
        <v>5.1458893781382598</v>
      </c>
      <c r="J642" s="120">
        <v>5.2746153803822002</v>
      </c>
      <c r="K642" s="120">
        <v>5.3383454170093696</v>
      </c>
      <c r="L642" s="120">
        <v>5.3772838274557397</v>
      </c>
      <c r="M642" s="120">
        <v>5.6618152741987702</v>
      </c>
      <c r="N642" s="120">
        <v>5.8636999999999997</v>
      </c>
      <c r="O642" s="122">
        <v>6.23</v>
      </c>
      <c r="P642" s="85"/>
      <c r="Q642" s="85"/>
      <c r="R642" s="85"/>
      <c r="S642" s="85"/>
      <c r="T642" s="85"/>
    </row>
    <row r="643" spans="1:20" ht="18.95" customHeight="1" x14ac:dyDescent="0.25">
      <c r="A643" s="85"/>
      <c r="B643" s="119">
        <v>37034</v>
      </c>
      <c r="C643" s="120">
        <v>4.4240897174631399</v>
      </c>
      <c r="D643" s="120">
        <v>4.4961419499618804</v>
      </c>
      <c r="E643" s="120">
        <v>4.6281994360210099</v>
      </c>
      <c r="F643" s="120">
        <v>4.7472772496838003</v>
      </c>
      <c r="G643" s="120">
        <v>4.8698638135571999</v>
      </c>
      <c r="H643" s="120">
        <v>5.0289528874004903</v>
      </c>
      <c r="I643" s="120">
        <v>5.1725393781382598</v>
      </c>
      <c r="J643" s="120">
        <v>5.3079153803821999</v>
      </c>
      <c r="K643" s="120">
        <v>5.3736454170093699</v>
      </c>
      <c r="L643" s="120">
        <v>5.40853382745573</v>
      </c>
      <c r="M643" s="120">
        <v>5.7034652741987699</v>
      </c>
      <c r="N643" s="120">
        <v>5.9184999999999999</v>
      </c>
      <c r="O643" s="122">
        <v>6.3042999999999996</v>
      </c>
      <c r="P643" s="85"/>
      <c r="Q643" s="85"/>
      <c r="R643" s="85"/>
      <c r="S643" s="85"/>
      <c r="T643" s="85"/>
    </row>
    <row r="644" spans="1:20" ht="18.95" customHeight="1" x14ac:dyDescent="0.25">
      <c r="A644" s="85"/>
      <c r="B644" s="119">
        <v>37035</v>
      </c>
      <c r="C644" s="120">
        <v>4.40308971746314</v>
      </c>
      <c r="D644" s="120">
        <v>4.4712419499618798</v>
      </c>
      <c r="E644" s="120">
        <v>4.6121994360210099</v>
      </c>
      <c r="F644" s="120">
        <v>4.7443772496837999</v>
      </c>
      <c r="G644" s="120">
        <v>4.8720638135572001</v>
      </c>
      <c r="H644" s="120">
        <v>5.03820288740049</v>
      </c>
      <c r="I644" s="120">
        <v>5.1863893781382604</v>
      </c>
      <c r="J644" s="120">
        <v>5.3246153803822001</v>
      </c>
      <c r="K644" s="120">
        <v>5.3946954170093697</v>
      </c>
      <c r="L644" s="120">
        <v>5.4321838274557299</v>
      </c>
      <c r="M644" s="120">
        <v>5.7318652741987703</v>
      </c>
      <c r="N644" s="120">
        <v>5.9457000000000004</v>
      </c>
      <c r="O644" s="122">
        <v>6.3425000000000002</v>
      </c>
      <c r="P644" s="85"/>
      <c r="Q644" s="85"/>
      <c r="R644" s="85"/>
      <c r="S644" s="85"/>
      <c r="T644" s="85"/>
    </row>
    <row r="645" spans="1:20" ht="18.95" customHeight="1" x14ac:dyDescent="0.25">
      <c r="A645" s="85"/>
      <c r="B645" s="119">
        <v>37036</v>
      </c>
      <c r="C645" s="120">
        <v>4.41108971746314</v>
      </c>
      <c r="D645" s="120">
        <v>4.4922419499618798</v>
      </c>
      <c r="E645" s="120">
        <v>4.6298994360210104</v>
      </c>
      <c r="F645" s="120">
        <v>4.7677772496837996</v>
      </c>
      <c r="G645" s="120">
        <v>4.8988138135571999</v>
      </c>
      <c r="H645" s="120">
        <v>5.0652028874004902</v>
      </c>
      <c r="I645" s="120">
        <v>5.2169393781382603</v>
      </c>
      <c r="J645" s="120">
        <v>5.3565653803822002</v>
      </c>
      <c r="K645" s="120">
        <v>5.4267954170093704</v>
      </c>
      <c r="L645" s="120">
        <v>5.4615838274557298</v>
      </c>
      <c r="M645" s="120">
        <v>5.7618152741987698</v>
      </c>
      <c r="N645" s="120">
        <v>5.9767000000000001</v>
      </c>
      <c r="O645" s="122">
        <v>6.3666999999999998</v>
      </c>
      <c r="P645" s="85"/>
      <c r="Q645" s="85"/>
      <c r="R645" s="85"/>
      <c r="S645" s="85"/>
      <c r="T645" s="85"/>
    </row>
    <row r="646" spans="1:20" ht="18.95" customHeight="1" x14ac:dyDescent="0.25">
      <c r="A646" s="85"/>
      <c r="B646" s="119">
        <v>37039</v>
      </c>
      <c r="C646" s="120">
        <v>4.3660897174631401</v>
      </c>
      <c r="D646" s="120">
        <v>4.4397419499618804</v>
      </c>
      <c r="E646" s="120">
        <v>4.5854494360210101</v>
      </c>
      <c r="F646" s="120">
        <v>4.7331272496838004</v>
      </c>
      <c r="G646" s="120">
        <v>4.8711638135572004</v>
      </c>
      <c r="H646" s="120">
        <v>5.0413028874004899</v>
      </c>
      <c r="I646" s="120">
        <v>5.1966893781382604</v>
      </c>
      <c r="J646" s="120">
        <v>5.3391153803822</v>
      </c>
      <c r="K646" s="120">
        <v>5.41174541700937</v>
      </c>
      <c r="L646" s="120">
        <v>5.4464338274557296</v>
      </c>
      <c r="M646" s="120">
        <v>5.7488152741987699</v>
      </c>
      <c r="N646" s="120">
        <v>5.9665999999999997</v>
      </c>
      <c r="O646" s="122">
        <v>6.3616000000000001</v>
      </c>
      <c r="P646" s="85"/>
      <c r="Q646" s="85"/>
      <c r="R646" s="85"/>
      <c r="S646" s="85"/>
      <c r="T646" s="85"/>
    </row>
    <row r="647" spans="1:20" ht="18.95" customHeight="1" x14ac:dyDescent="0.25">
      <c r="A647" s="85"/>
      <c r="B647" s="119">
        <v>37040</v>
      </c>
      <c r="C647" s="120">
        <v>4.3740897174631401</v>
      </c>
      <c r="D647" s="120">
        <v>4.4447419499618803</v>
      </c>
      <c r="E647" s="120">
        <v>4.58889943602101</v>
      </c>
      <c r="F647" s="120">
        <v>4.7283272496838</v>
      </c>
      <c r="G647" s="120">
        <v>4.8619138135571998</v>
      </c>
      <c r="H647" s="120">
        <v>5.0236028874004903</v>
      </c>
      <c r="I647" s="120">
        <v>5.1686893781382599</v>
      </c>
      <c r="J647" s="120">
        <v>5.3022153803821999</v>
      </c>
      <c r="K647" s="120">
        <v>5.37169541700937</v>
      </c>
      <c r="L647" s="120">
        <v>5.4089338274557299</v>
      </c>
      <c r="M647" s="120">
        <v>5.7112652741987704</v>
      </c>
      <c r="N647" s="120">
        <v>5.9257999999999997</v>
      </c>
      <c r="O647" s="122">
        <v>6.3116000000000003</v>
      </c>
      <c r="P647" s="85"/>
      <c r="Q647" s="85"/>
      <c r="R647" s="85"/>
      <c r="S647" s="85"/>
      <c r="T647" s="85"/>
    </row>
    <row r="648" spans="1:20" ht="18.95" customHeight="1" x14ac:dyDescent="0.25">
      <c r="A648" s="85"/>
      <c r="B648" s="119">
        <v>37041</v>
      </c>
      <c r="C648" s="120">
        <v>4.3520897174631399</v>
      </c>
      <c r="D648" s="120">
        <v>4.43764194996188</v>
      </c>
      <c r="E648" s="120">
        <v>4.5849994360210102</v>
      </c>
      <c r="F648" s="120">
        <v>4.7249272496838</v>
      </c>
      <c r="G648" s="120">
        <v>4.8607638135571998</v>
      </c>
      <c r="H648" s="120">
        <v>5.0266028874004904</v>
      </c>
      <c r="I648" s="120">
        <v>5.1779393781382597</v>
      </c>
      <c r="J648" s="120">
        <v>5.3080653803822004</v>
      </c>
      <c r="K648" s="120">
        <v>5.3773954170093701</v>
      </c>
      <c r="L648" s="120">
        <v>5.41643382745574</v>
      </c>
      <c r="M648" s="120">
        <v>5.7118652741987699</v>
      </c>
      <c r="N648" s="120">
        <v>5.9218000000000002</v>
      </c>
      <c r="O648" s="122">
        <v>6.2954999999999997</v>
      </c>
      <c r="P648" s="85"/>
      <c r="Q648" s="85"/>
      <c r="R648" s="85"/>
      <c r="S648" s="85"/>
      <c r="T648" s="85"/>
    </row>
    <row r="649" spans="1:20" ht="18.95" customHeight="1" x14ac:dyDescent="0.25">
      <c r="A649" s="85"/>
      <c r="B649" s="119">
        <v>37042</v>
      </c>
      <c r="C649" s="120">
        <v>4.3640897174631403</v>
      </c>
      <c r="D649" s="120">
        <v>4.4674919499618797</v>
      </c>
      <c r="E649" s="120">
        <v>4.6179494360210098</v>
      </c>
      <c r="F649" s="120">
        <v>4.7617772496838002</v>
      </c>
      <c r="G649" s="120">
        <v>4.8928638135571996</v>
      </c>
      <c r="H649" s="120">
        <v>5.06145288740049</v>
      </c>
      <c r="I649" s="120">
        <v>5.2052893781382599</v>
      </c>
      <c r="J649" s="120">
        <v>5.3297153803821997</v>
      </c>
      <c r="K649" s="120">
        <v>5.39494541700937</v>
      </c>
      <c r="L649" s="120">
        <v>5.4329838274557298</v>
      </c>
      <c r="M649" s="120">
        <v>5.7248652741987698</v>
      </c>
      <c r="N649" s="120">
        <v>5.9314</v>
      </c>
      <c r="O649" s="122">
        <v>6.3055000000000003</v>
      </c>
      <c r="P649" s="85"/>
      <c r="Q649" s="85"/>
      <c r="R649" s="85"/>
      <c r="S649" s="85"/>
      <c r="T649" s="85"/>
    </row>
    <row r="650" spans="1:20" ht="18.95" customHeight="1" x14ac:dyDescent="0.25">
      <c r="A650" s="85"/>
      <c r="B650" s="119">
        <v>37043</v>
      </c>
      <c r="C650" s="120">
        <v>4.30708971746314</v>
      </c>
      <c r="D650" s="120">
        <v>4.3917919499618803</v>
      </c>
      <c r="E650" s="120">
        <v>4.5311994360210104</v>
      </c>
      <c r="F650" s="120">
        <v>4.6655772496837997</v>
      </c>
      <c r="G650" s="120">
        <v>4.7934138135572004</v>
      </c>
      <c r="H650" s="120">
        <v>4.9613528874004897</v>
      </c>
      <c r="I650" s="120">
        <v>5.0994393781382596</v>
      </c>
      <c r="J650" s="120">
        <v>5.2257653803822004</v>
      </c>
      <c r="K650" s="120">
        <v>5.2921954170093697</v>
      </c>
      <c r="L650" s="120">
        <v>5.33028382745574</v>
      </c>
      <c r="M650" s="120">
        <v>5.6391152741987796</v>
      </c>
      <c r="N650" s="120">
        <v>5.8540999999999999</v>
      </c>
      <c r="O650" s="122">
        <v>6.2439999999999998</v>
      </c>
      <c r="P650" s="85"/>
      <c r="Q650" s="85"/>
      <c r="R650" s="85"/>
      <c r="S650" s="85"/>
      <c r="T650" s="85"/>
    </row>
    <row r="651" spans="1:20" ht="18.95" customHeight="1" x14ac:dyDescent="0.25">
      <c r="A651" s="85"/>
      <c r="B651" s="119">
        <v>37046</v>
      </c>
      <c r="C651" s="120">
        <v>4.2900897174631396</v>
      </c>
      <c r="D651" s="120">
        <v>4.3685919499618802</v>
      </c>
      <c r="E651" s="120">
        <v>4.5070994360210097</v>
      </c>
      <c r="F651" s="120">
        <v>4.6387272496838001</v>
      </c>
      <c r="G651" s="120">
        <v>4.7717138135572004</v>
      </c>
      <c r="H651" s="120">
        <v>4.9459028874004902</v>
      </c>
      <c r="I651" s="120">
        <v>5.0877393781382603</v>
      </c>
      <c r="J651" s="120">
        <v>5.2235653803822002</v>
      </c>
      <c r="K651" s="120">
        <v>5.2935454170093701</v>
      </c>
      <c r="L651" s="120">
        <v>5.33153382745573</v>
      </c>
      <c r="M651" s="120">
        <v>5.6458152741987702</v>
      </c>
      <c r="N651" s="120">
        <v>5.8658000000000001</v>
      </c>
      <c r="O651" s="122">
        <v>6.2657999999999996</v>
      </c>
      <c r="P651" s="85"/>
      <c r="Q651" s="85"/>
      <c r="R651" s="85"/>
      <c r="S651" s="85"/>
      <c r="T651" s="85"/>
    </row>
    <row r="652" spans="1:20" ht="18.95" customHeight="1" x14ac:dyDescent="0.25">
      <c r="A652" s="85"/>
      <c r="B652" s="119">
        <v>37047</v>
      </c>
      <c r="C652" s="120">
        <v>4.2520897174631402</v>
      </c>
      <c r="D652" s="120">
        <v>4.3161919499618797</v>
      </c>
      <c r="E652" s="120">
        <v>4.4414494360210099</v>
      </c>
      <c r="F652" s="120">
        <v>4.5696272496838004</v>
      </c>
      <c r="G652" s="120">
        <v>4.7025138135572</v>
      </c>
      <c r="H652" s="120">
        <v>4.8818028874004904</v>
      </c>
      <c r="I652" s="120">
        <v>5.0248893781382602</v>
      </c>
      <c r="J652" s="120">
        <v>5.1660653803822001</v>
      </c>
      <c r="K652" s="120">
        <v>5.2378454170093702</v>
      </c>
      <c r="L652" s="120">
        <v>5.2758338274557399</v>
      </c>
      <c r="M652" s="120">
        <v>5.5965652741987801</v>
      </c>
      <c r="N652" s="120">
        <v>5.8148999999999997</v>
      </c>
      <c r="O652" s="122">
        <v>6.2098000000000004</v>
      </c>
      <c r="P652" s="85"/>
      <c r="Q652" s="85"/>
      <c r="R652" s="85"/>
      <c r="S652" s="85"/>
      <c r="T652" s="85"/>
    </row>
    <row r="653" spans="1:20" ht="18.95" customHeight="1" x14ac:dyDescent="0.25">
      <c r="A653" s="85"/>
      <c r="B653" s="119">
        <v>37048</v>
      </c>
      <c r="C653" s="120">
        <v>4.26208971746314</v>
      </c>
      <c r="D653" s="120">
        <v>4.3327919499618801</v>
      </c>
      <c r="E653" s="120">
        <v>4.46239943602101</v>
      </c>
      <c r="F653" s="120">
        <v>4.5984772496837998</v>
      </c>
      <c r="G653" s="120">
        <v>4.7356638135572</v>
      </c>
      <c r="H653" s="120">
        <v>4.9142528874004903</v>
      </c>
      <c r="I653" s="120">
        <v>5.0545393781382604</v>
      </c>
      <c r="J653" s="120">
        <v>5.1968653803822003</v>
      </c>
      <c r="K653" s="120">
        <v>5.2671954170093702</v>
      </c>
      <c r="L653" s="120">
        <v>5.30678382745573</v>
      </c>
      <c r="M653" s="120">
        <v>5.6368152741987698</v>
      </c>
      <c r="N653" s="120">
        <v>5.8574000000000002</v>
      </c>
      <c r="O653" s="122">
        <v>6.2606999999999999</v>
      </c>
      <c r="P653" s="85"/>
      <c r="Q653" s="85"/>
      <c r="R653" s="85"/>
      <c r="S653" s="85"/>
      <c r="T653" s="85"/>
    </row>
    <row r="654" spans="1:20" ht="18.95" customHeight="1" x14ac:dyDescent="0.25">
      <c r="A654" s="85"/>
      <c r="B654" s="119">
        <v>37049</v>
      </c>
      <c r="C654" s="120">
        <v>4.2810897174631402</v>
      </c>
      <c r="D654" s="120">
        <v>4.3513419499618804</v>
      </c>
      <c r="E654" s="120">
        <v>4.4815494360210097</v>
      </c>
      <c r="F654" s="120">
        <v>4.6210772496838004</v>
      </c>
      <c r="G654" s="120">
        <v>4.7600138135572001</v>
      </c>
      <c r="H654" s="120">
        <v>4.9406028874004901</v>
      </c>
      <c r="I654" s="120">
        <v>5.0844893781382599</v>
      </c>
      <c r="J654" s="120">
        <v>5.2326653803822003</v>
      </c>
      <c r="K654" s="120">
        <v>5.3077454170093699</v>
      </c>
      <c r="L654" s="120">
        <v>5.3450838274557304</v>
      </c>
      <c r="M654" s="120">
        <v>5.6693152741987696</v>
      </c>
      <c r="N654" s="120">
        <v>5.8872999999999998</v>
      </c>
      <c r="O654" s="122">
        <v>6.2854000000000001</v>
      </c>
      <c r="P654" s="85"/>
      <c r="Q654" s="85"/>
      <c r="R654" s="85"/>
      <c r="S654" s="85"/>
      <c r="T654" s="85"/>
    </row>
    <row r="655" spans="1:20" ht="18.95" customHeight="1" x14ac:dyDescent="0.25">
      <c r="A655" s="85"/>
      <c r="B655" s="119">
        <v>37050</v>
      </c>
      <c r="C655" s="120">
        <v>4.2950897174631404</v>
      </c>
      <c r="D655" s="120">
        <v>4.36944194996188</v>
      </c>
      <c r="E655" s="120">
        <v>4.49819943602101</v>
      </c>
      <c r="F655" s="120">
        <v>4.6345272496838001</v>
      </c>
      <c r="G655" s="120">
        <v>4.7737138135572001</v>
      </c>
      <c r="H655" s="120">
        <v>4.9505028874004902</v>
      </c>
      <c r="I655" s="120">
        <v>5.0860893781382597</v>
      </c>
      <c r="J655" s="120">
        <v>5.2284153803822004</v>
      </c>
      <c r="K655" s="120">
        <v>5.3028454170093697</v>
      </c>
      <c r="L655" s="120">
        <v>5.33868382745574</v>
      </c>
      <c r="M655" s="120">
        <v>5.6503652741987702</v>
      </c>
      <c r="N655" s="120">
        <v>5.8578999999999999</v>
      </c>
      <c r="O655" s="122">
        <v>6.2316000000000003</v>
      </c>
      <c r="P655" s="85"/>
      <c r="Q655" s="85"/>
      <c r="R655" s="85"/>
      <c r="S655" s="85"/>
      <c r="T655" s="85"/>
    </row>
    <row r="656" spans="1:20" ht="18.95" customHeight="1" x14ac:dyDescent="0.25">
      <c r="A656" s="85"/>
      <c r="B656" s="119">
        <v>37053</v>
      </c>
      <c r="C656" s="120">
        <v>4.2790897174631404</v>
      </c>
      <c r="D656" s="120">
        <v>4.3646919499618804</v>
      </c>
      <c r="E656" s="120">
        <v>4.4958994360210101</v>
      </c>
      <c r="F656" s="120">
        <v>4.6287772496838002</v>
      </c>
      <c r="G656" s="120">
        <v>4.7723138135571999</v>
      </c>
      <c r="H656" s="120">
        <v>4.9404528874004896</v>
      </c>
      <c r="I656" s="120">
        <v>5.0707393781382599</v>
      </c>
      <c r="J656" s="120">
        <v>5.2077153803821998</v>
      </c>
      <c r="K656" s="120">
        <v>5.2815454170093696</v>
      </c>
      <c r="L656" s="120">
        <v>5.3186338274557299</v>
      </c>
      <c r="M656" s="120">
        <v>5.63291527419877</v>
      </c>
      <c r="N656" s="120">
        <v>5.8448000000000002</v>
      </c>
      <c r="O656" s="122">
        <v>6.2251000000000003</v>
      </c>
      <c r="P656" s="85"/>
      <c r="Q656" s="85"/>
      <c r="R656" s="85"/>
      <c r="S656" s="85"/>
      <c r="T656" s="85"/>
    </row>
    <row r="657" spans="1:20" ht="18.95" customHeight="1" x14ac:dyDescent="0.25">
      <c r="A657" s="85"/>
      <c r="B657" s="119">
        <v>37054</v>
      </c>
      <c r="C657" s="120">
        <v>4.3110897174631404</v>
      </c>
      <c r="D657" s="120">
        <v>4.4014919499618799</v>
      </c>
      <c r="E657" s="120">
        <v>4.52604943602101</v>
      </c>
      <c r="F657" s="120">
        <v>4.6567772496837998</v>
      </c>
      <c r="G657" s="120">
        <v>4.7930138135571996</v>
      </c>
      <c r="H657" s="120">
        <v>4.9630028874004903</v>
      </c>
      <c r="I657" s="120">
        <v>5.0944893781382596</v>
      </c>
      <c r="J657" s="120">
        <v>5.2301653803821999</v>
      </c>
      <c r="K657" s="120">
        <v>5.3005954170093696</v>
      </c>
      <c r="L657" s="120">
        <v>5.3359838274557303</v>
      </c>
      <c r="M657" s="120">
        <v>5.6499152741987704</v>
      </c>
      <c r="N657" s="120">
        <v>5.8611000000000004</v>
      </c>
      <c r="O657" s="122">
        <v>6.2398999999999996</v>
      </c>
      <c r="P657" s="85"/>
      <c r="Q657" s="85"/>
      <c r="R657" s="85"/>
      <c r="S657" s="85"/>
      <c r="T657" s="85"/>
    </row>
    <row r="658" spans="1:20" ht="18.95" customHeight="1" x14ac:dyDescent="0.25">
      <c r="A658" s="85"/>
      <c r="B658" s="119">
        <v>37055</v>
      </c>
      <c r="C658" s="120">
        <v>4.3540897174631397</v>
      </c>
      <c r="D658" s="120">
        <v>4.4392919499618797</v>
      </c>
      <c r="E658" s="120">
        <v>4.5551994360210104</v>
      </c>
      <c r="F658" s="120">
        <v>4.6792772496837998</v>
      </c>
      <c r="G658" s="120">
        <v>4.8146138135571999</v>
      </c>
      <c r="H658" s="120">
        <v>4.9758528874004897</v>
      </c>
      <c r="I658" s="120">
        <v>5.1013393781382597</v>
      </c>
      <c r="J658" s="120">
        <v>5.2319653803822002</v>
      </c>
      <c r="K658" s="120">
        <v>5.3003454170093702</v>
      </c>
      <c r="L658" s="120">
        <v>5.3344338274557304</v>
      </c>
      <c r="M658" s="120">
        <v>5.6466152741987701</v>
      </c>
      <c r="N658" s="120">
        <v>5.8540999999999999</v>
      </c>
      <c r="O658" s="122">
        <v>6.2285000000000004</v>
      </c>
      <c r="P658" s="85"/>
      <c r="Q658" s="85"/>
      <c r="R658" s="85"/>
      <c r="S658" s="85"/>
      <c r="T658" s="85"/>
    </row>
    <row r="659" spans="1:20" ht="18.95" customHeight="1" x14ac:dyDescent="0.25">
      <c r="A659" s="85"/>
      <c r="B659" s="119">
        <v>37056</v>
      </c>
      <c r="C659" s="120">
        <v>4.3090897174631397</v>
      </c>
      <c r="D659" s="120">
        <v>4.3785419499618801</v>
      </c>
      <c r="E659" s="120">
        <v>4.4923494360210103</v>
      </c>
      <c r="F659" s="120">
        <v>4.6140772496837998</v>
      </c>
      <c r="G659" s="120">
        <v>4.7486638135571999</v>
      </c>
      <c r="H659" s="120">
        <v>4.9069528874004904</v>
      </c>
      <c r="I659" s="120">
        <v>5.03488937813826</v>
      </c>
      <c r="J659" s="120">
        <v>5.1724153803822004</v>
      </c>
      <c r="K659" s="120">
        <v>5.2395954170093697</v>
      </c>
      <c r="L659" s="120">
        <v>5.2748338274557298</v>
      </c>
      <c r="M659" s="120">
        <v>5.5957652741987696</v>
      </c>
      <c r="N659" s="120">
        <v>5.8124000000000002</v>
      </c>
      <c r="O659" s="122">
        <v>6.2003000000000004</v>
      </c>
      <c r="P659" s="85"/>
      <c r="Q659" s="85"/>
      <c r="R659" s="85"/>
      <c r="S659" s="85"/>
      <c r="T659" s="85"/>
    </row>
    <row r="660" spans="1:20" ht="18.95" customHeight="1" x14ac:dyDescent="0.25">
      <c r="A660" s="85"/>
      <c r="B660" s="119">
        <v>37057</v>
      </c>
      <c r="C660" s="120">
        <v>4.2950897174631404</v>
      </c>
      <c r="D660" s="120">
        <v>4.3620919499618802</v>
      </c>
      <c r="E660" s="120">
        <v>4.4778994360210103</v>
      </c>
      <c r="F660" s="120">
        <v>4.6034272496837998</v>
      </c>
      <c r="G660" s="120">
        <v>4.7401138135572003</v>
      </c>
      <c r="H660" s="120">
        <v>4.9013028874004902</v>
      </c>
      <c r="I660" s="120">
        <v>5.0315893781382597</v>
      </c>
      <c r="J660" s="120">
        <v>5.1728653803822002</v>
      </c>
      <c r="K660" s="120">
        <v>5.2416454170093703</v>
      </c>
      <c r="L660" s="120">
        <v>5.2765338274557401</v>
      </c>
      <c r="M660" s="120">
        <v>5.6021652741987698</v>
      </c>
      <c r="N660" s="120">
        <v>5.8268000000000004</v>
      </c>
      <c r="O660" s="122">
        <v>6.2317</v>
      </c>
      <c r="P660" s="85"/>
      <c r="Q660" s="85"/>
      <c r="R660" s="85"/>
      <c r="S660" s="85"/>
      <c r="T660" s="85"/>
    </row>
    <row r="661" spans="1:20" ht="18.95" customHeight="1" x14ac:dyDescent="0.25">
      <c r="A661" s="85"/>
      <c r="B661" s="119">
        <v>37060</v>
      </c>
      <c r="C661" s="120">
        <v>4.2790897174631404</v>
      </c>
      <c r="D661" s="120">
        <v>4.3369919499618801</v>
      </c>
      <c r="E661" s="120">
        <v>4.4507994360210104</v>
      </c>
      <c r="F661" s="120">
        <v>4.5815772496838001</v>
      </c>
      <c r="G661" s="120">
        <v>4.7196638135572</v>
      </c>
      <c r="H661" s="120">
        <v>4.8812528874004899</v>
      </c>
      <c r="I661" s="120">
        <v>5.0101393781382599</v>
      </c>
      <c r="J661" s="120">
        <v>5.1541153803822004</v>
      </c>
      <c r="K661" s="120">
        <v>5.2232954170093704</v>
      </c>
      <c r="L661" s="120">
        <v>5.2600338274557403</v>
      </c>
      <c r="M661" s="120">
        <v>5.5898152741987701</v>
      </c>
      <c r="N661" s="120">
        <v>5.8201000000000001</v>
      </c>
      <c r="O661" s="122">
        <v>6.2366999999999999</v>
      </c>
      <c r="P661" s="85"/>
      <c r="Q661" s="85"/>
      <c r="R661" s="85"/>
      <c r="S661" s="85"/>
      <c r="T661" s="85"/>
    </row>
    <row r="662" spans="1:20" ht="18.95" customHeight="1" x14ac:dyDescent="0.25">
      <c r="A662" s="85"/>
      <c r="B662" s="119">
        <v>37061</v>
      </c>
      <c r="C662" s="120">
        <v>4.2870897174631404</v>
      </c>
      <c r="D662" s="120">
        <v>4.3498919499618802</v>
      </c>
      <c r="E662" s="120">
        <v>4.46504943602101</v>
      </c>
      <c r="F662" s="120">
        <v>4.5986772496838002</v>
      </c>
      <c r="G662" s="120">
        <v>4.7380638135571997</v>
      </c>
      <c r="H662" s="120">
        <v>4.9008028874004896</v>
      </c>
      <c r="I662" s="120">
        <v>5.0319893781382596</v>
      </c>
      <c r="J662" s="120">
        <v>5.1781653803822003</v>
      </c>
      <c r="K662" s="120">
        <v>5.2489454170093701</v>
      </c>
      <c r="L662" s="120">
        <v>5.2857838274557398</v>
      </c>
      <c r="M662" s="120">
        <v>5.6141652741987702</v>
      </c>
      <c r="N662" s="120">
        <v>5.8428000000000004</v>
      </c>
      <c r="O662" s="122">
        <v>6.2544000000000004</v>
      </c>
      <c r="P662" s="85"/>
      <c r="Q662" s="85"/>
      <c r="R662" s="85"/>
      <c r="S662" s="85"/>
      <c r="T662" s="85"/>
    </row>
    <row r="663" spans="1:20" ht="18.95" customHeight="1" x14ac:dyDescent="0.25">
      <c r="A663" s="85"/>
      <c r="B663" s="119">
        <v>37062</v>
      </c>
      <c r="C663" s="120">
        <v>4.2480897174631398</v>
      </c>
      <c r="D663" s="120">
        <v>4.3180419499618798</v>
      </c>
      <c r="E663" s="120">
        <v>4.4384994360210097</v>
      </c>
      <c r="F663" s="120">
        <v>4.5740272496837999</v>
      </c>
      <c r="G663" s="120">
        <v>4.7122138135571996</v>
      </c>
      <c r="H663" s="120">
        <v>4.8737028874004897</v>
      </c>
      <c r="I663" s="120">
        <v>5.0037893781382596</v>
      </c>
      <c r="J663" s="120">
        <v>5.1509153803821999</v>
      </c>
      <c r="K663" s="120">
        <v>5.2224954170093696</v>
      </c>
      <c r="L663" s="120">
        <v>5.2623338274557403</v>
      </c>
      <c r="M663" s="120">
        <v>5.5946152741987696</v>
      </c>
      <c r="N663" s="120">
        <v>5.8273000000000001</v>
      </c>
      <c r="O663" s="122">
        <v>6.2487000000000004</v>
      </c>
      <c r="P663" s="85"/>
      <c r="Q663" s="85"/>
      <c r="R663" s="85"/>
      <c r="S663" s="85"/>
      <c r="T663" s="85"/>
    </row>
    <row r="664" spans="1:20" ht="18.95" customHeight="1" x14ac:dyDescent="0.25">
      <c r="A664" s="85"/>
      <c r="B664" s="119">
        <v>37063</v>
      </c>
      <c r="C664" s="120">
        <v>4.2470897174631403</v>
      </c>
      <c r="D664" s="120">
        <v>4.2997419499618799</v>
      </c>
      <c r="E664" s="120">
        <v>4.4163994360210097</v>
      </c>
      <c r="F664" s="120">
        <v>4.5455772496837996</v>
      </c>
      <c r="G664" s="120">
        <v>4.6827138135572</v>
      </c>
      <c r="H664" s="120">
        <v>4.8415528874004901</v>
      </c>
      <c r="I664" s="120">
        <v>4.9672893781382603</v>
      </c>
      <c r="J664" s="120">
        <v>5.1061153803822004</v>
      </c>
      <c r="K664" s="120">
        <v>5.1771954170093704</v>
      </c>
      <c r="L664" s="120">
        <v>5.2179838274557397</v>
      </c>
      <c r="M664" s="120">
        <v>5.5504652741987703</v>
      </c>
      <c r="N664" s="120">
        <v>5.7798999999999996</v>
      </c>
      <c r="O664" s="122">
        <v>6.1936</v>
      </c>
      <c r="P664" s="85"/>
      <c r="Q664" s="85"/>
      <c r="R664" s="85"/>
      <c r="S664" s="85"/>
      <c r="T664" s="85"/>
    </row>
    <row r="665" spans="1:20" ht="18.95" customHeight="1" x14ac:dyDescent="0.25">
      <c r="A665" s="85"/>
      <c r="B665" s="119">
        <v>37064</v>
      </c>
      <c r="C665" s="120">
        <v>4.2250897174631401</v>
      </c>
      <c r="D665" s="120">
        <v>4.2701919499618803</v>
      </c>
      <c r="E665" s="120">
        <v>4.3865994360210099</v>
      </c>
      <c r="F665" s="120">
        <v>4.5139772496838004</v>
      </c>
      <c r="G665" s="120">
        <v>4.6487638135572</v>
      </c>
      <c r="H665" s="120">
        <v>4.8102528874004902</v>
      </c>
      <c r="I665" s="120">
        <v>4.9463893781382602</v>
      </c>
      <c r="J665" s="120">
        <v>5.0914153803822</v>
      </c>
      <c r="K665" s="120">
        <v>5.1668454170093696</v>
      </c>
      <c r="L665" s="120">
        <v>5.2092838274557298</v>
      </c>
      <c r="M665" s="120">
        <v>5.5442652741987697</v>
      </c>
      <c r="N665" s="120">
        <v>5.7739000000000003</v>
      </c>
      <c r="O665" s="122">
        <v>6.1890999999999998</v>
      </c>
      <c r="P665" s="85"/>
      <c r="Q665" s="85"/>
      <c r="R665" s="85"/>
      <c r="S665" s="85"/>
      <c r="T665" s="85"/>
    </row>
    <row r="666" spans="1:20" ht="18.95" customHeight="1" x14ac:dyDescent="0.25">
      <c r="A666" s="85"/>
      <c r="B666" s="119">
        <v>37067</v>
      </c>
      <c r="C666" s="120">
        <v>4.2030897174631399</v>
      </c>
      <c r="D666" s="120">
        <v>4.2381419499618804</v>
      </c>
      <c r="E666" s="120">
        <v>4.3607494360210097</v>
      </c>
      <c r="F666" s="120">
        <v>4.4962272496838001</v>
      </c>
      <c r="G666" s="120">
        <v>4.6367138135571997</v>
      </c>
      <c r="H666" s="120">
        <v>4.8063528874004904</v>
      </c>
      <c r="I666" s="120">
        <v>4.9513393781382602</v>
      </c>
      <c r="J666" s="120">
        <v>5.1056653803821996</v>
      </c>
      <c r="K666" s="120">
        <v>5.1837454170093702</v>
      </c>
      <c r="L666" s="120">
        <v>5.22893382745574</v>
      </c>
      <c r="M666" s="120">
        <v>5.5637652741987704</v>
      </c>
      <c r="N666" s="120">
        <v>5.7930999999999999</v>
      </c>
      <c r="O666" s="122">
        <v>6.21</v>
      </c>
      <c r="P666" s="85"/>
      <c r="Q666" s="85"/>
      <c r="R666" s="85"/>
      <c r="S666" s="85"/>
      <c r="T666" s="85"/>
    </row>
    <row r="667" spans="1:20" ht="18.95" customHeight="1" x14ac:dyDescent="0.25">
      <c r="A667" s="85"/>
      <c r="B667" s="119">
        <v>37068</v>
      </c>
      <c r="C667" s="120">
        <v>4.1580897174631399</v>
      </c>
      <c r="D667" s="120">
        <v>4.2548419499618797</v>
      </c>
      <c r="E667" s="120">
        <v>4.3908994360210096</v>
      </c>
      <c r="F667" s="120">
        <v>4.5341272496837997</v>
      </c>
      <c r="G667" s="120">
        <v>4.6756638135572004</v>
      </c>
      <c r="H667" s="120">
        <v>4.84575288740049</v>
      </c>
      <c r="I667" s="120">
        <v>4.9900393781382597</v>
      </c>
      <c r="J667" s="120">
        <v>5.1403153803821997</v>
      </c>
      <c r="K667" s="120">
        <v>5.2191454170093703</v>
      </c>
      <c r="L667" s="120">
        <v>5.2659338274557399</v>
      </c>
      <c r="M667" s="120">
        <v>5.5903152741987698</v>
      </c>
      <c r="N667" s="120">
        <v>5.8151000000000002</v>
      </c>
      <c r="O667" s="122">
        <v>6.2196999999999996</v>
      </c>
      <c r="P667" s="85"/>
      <c r="Q667" s="85"/>
      <c r="R667" s="85"/>
      <c r="S667" s="85"/>
      <c r="T667" s="85"/>
    </row>
    <row r="668" spans="1:20" ht="18.95" customHeight="1" x14ac:dyDescent="0.25">
      <c r="A668" s="85"/>
      <c r="B668" s="119">
        <v>37069</v>
      </c>
      <c r="C668" s="120">
        <v>4.1620897174631404</v>
      </c>
      <c r="D668" s="120">
        <v>4.2533919499618804</v>
      </c>
      <c r="E668" s="120">
        <v>4.3822494360210102</v>
      </c>
      <c r="F668" s="120">
        <v>4.5278772496838</v>
      </c>
      <c r="G668" s="120">
        <v>4.6692138135572003</v>
      </c>
      <c r="H668" s="120">
        <v>4.8390028874004898</v>
      </c>
      <c r="I668" s="120">
        <v>4.9831393781382598</v>
      </c>
      <c r="J668" s="120">
        <v>5.1328653803822002</v>
      </c>
      <c r="K668" s="120">
        <v>5.2098954170093696</v>
      </c>
      <c r="L668" s="120">
        <v>5.25558382745574</v>
      </c>
      <c r="M668" s="120">
        <v>5.5787152741987702</v>
      </c>
      <c r="N668" s="120">
        <v>5.7995000000000001</v>
      </c>
      <c r="O668" s="122">
        <v>6.1957000000000004</v>
      </c>
      <c r="P668" s="85"/>
      <c r="Q668" s="85"/>
      <c r="R668" s="85"/>
      <c r="S668" s="85"/>
      <c r="T668" s="85"/>
    </row>
    <row r="669" spans="1:20" ht="18.95" customHeight="1" x14ac:dyDescent="0.25">
      <c r="A669" s="85"/>
      <c r="B669" s="119">
        <v>37070</v>
      </c>
      <c r="C669" s="120">
        <v>4.1670897174631403</v>
      </c>
      <c r="D669" s="120">
        <v>4.2731919499618796</v>
      </c>
      <c r="E669" s="120">
        <v>4.4116494360210101</v>
      </c>
      <c r="F669" s="120">
        <v>4.5620272496838004</v>
      </c>
      <c r="G669" s="120">
        <v>4.7063638135571999</v>
      </c>
      <c r="H669" s="120">
        <v>4.8780528874004903</v>
      </c>
      <c r="I669" s="120">
        <v>5.0298393781382602</v>
      </c>
      <c r="J669" s="120">
        <v>5.1821153803822</v>
      </c>
      <c r="K669" s="120">
        <v>5.2593454170093699</v>
      </c>
      <c r="L669" s="120">
        <v>5.3045838274557298</v>
      </c>
      <c r="M669" s="120">
        <v>5.6241152741987701</v>
      </c>
      <c r="N669" s="120">
        <v>5.8365999999999998</v>
      </c>
      <c r="O669" s="122">
        <v>6.2257999999999996</v>
      </c>
      <c r="P669" s="85"/>
      <c r="Q669" s="85"/>
      <c r="R669" s="85"/>
      <c r="S669" s="85"/>
      <c r="T669" s="85"/>
    </row>
    <row r="670" spans="1:20" ht="18.95" customHeight="1" x14ac:dyDescent="0.25">
      <c r="A670" s="85"/>
      <c r="B670" s="119">
        <v>37071</v>
      </c>
      <c r="C670" s="120">
        <v>4.23808971746314</v>
      </c>
      <c r="D670" s="120">
        <v>4.3603919499618797</v>
      </c>
      <c r="E670" s="120">
        <v>4.4968994360210104</v>
      </c>
      <c r="F670" s="120">
        <v>4.6462272496838004</v>
      </c>
      <c r="G670" s="120">
        <v>4.7882638135572</v>
      </c>
      <c r="H670" s="120">
        <v>4.9613528874004897</v>
      </c>
      <c r="I670" s="120">
        <v>5.1100893781382597</v>
      </c>
      <c r="J670" s="120">
        <v>5.2674653803822</v>
      </c>
      <c r="K670" s="120">
        <v>5.3464454170093703</v>
      </c>
      <c r="L670" s="120">
        <v>5.3914838274557297</v>
      </c>
      <c r="M670" s="120">
        <v>5.7085652741987696</v>
      </c>
      <c r="N670" s="120">
        <v>5.9212999999999996</v>
      </c>
      <c r="O670" s="122">
        <v>6.3075999999999999</v>
      </c>
      <c r="P670" s="85"/>
      <c r="Q670" s="85"/>
      <c r="R670" s="85"/>
      <c r="S670" s="85"/>
      <c r="T670" s="85"/>
    </row>
    <row r="671" spans="1:20" ht="18.95" customHeight="1" x14ac:dyDescent="0.25">
      <c r="A671" s="85"/>
      <c r="B671" s="119">
        <v>37074</v>
      </c>
      <c r="C671" s="120">
        <v>4.2080897174631398</v>
      </c>
      <c r="D671" s="120">
        <v>4.3243919499618801</v>
      </c>
      <c r="E671" s="120">
        <v>4.4622494360210103</v>
      </c>
      <c r="F671" s="120">
        <v>4.6178272496838</v>
      </c>
      <c r="G671" s="120">
        <v>4.7646138135572</v>
      </c>
      <c r="H671" s="120">
        <v>4.9398528874004901</v>
      </c>
      <c r="I671" s="120">
        <v>5.0968893781382603</v>
      </c>
      <c r="J671" s="120">
        <v>5.2585653803822003</v>
      </c>
      <c r="K671" s="120">
        <v>5.3359454170093699</v>
      </c>
      <c r="L671" s="120">
        <v>5.3818838274557299</v>
      </c>
      <c r="M671" s="120">
        <v>5.7046652741987698</v>
      </c>
      <c r="N671" s="120">
        <v>5.9191000000000003</v>
      </c>
      <c r="O671" s="122">
        <v>6.3097000000000003</v>
      </c>
      <c r="P671" s="85"/>
      <c r="Q671" s="85"/>
      <c r="R671" s="85"/>
      <c r="S671" s="85"/>
      <c r="T671" s="85"/>
    </row>
    <row r="672" spans="1:20" ht="18.95" customHeight="1" x14ac:dyDescent="0.25">
      <c r="A672" s="85"/>
      <c r="B672" s="119">
        <v>37075</v>
      </c>
      <c r="C672" s="120">
        <v>4.26208971746314</v>
      </c>
      <c r="D672" s="120">
        <v>4.3907419499618801</v>
      </c>
      <c r="E672" s="120">
        <v>4.52869943602101</v>
      </c>
      <c r="F672" s="120">
        <v>4.6817772496838002</v>
      </c>
      <c r="G672" s="120">
        <v>4.8250138135571996</v>
      </c>
      <c r="H672" s="120">
        <v>4.9950028874004904</v>
      </c>
      <c r="I672" s="120">
        <v>5.1422893781382601</v>
      </c>
      <c r="J672" s="120">
        <v>5.2924653803822004</v>
      </c>
      <c r="K672" s="120">
        <v>5.3656454170093699</v>
      </c>
      <c r="L672" s="120">
        <v>5.4136338274557296</v>
      </c>
      <c r="M672" s="120">
        <v>5.73076527419878</v>
      </c>
      <c r="N672" s="120">
        <v>5.9324000000000003</v>
      </c>
      <c r="O672" s="122">
        <v>6.3030999999999997</v>
      </c>
      <c r="P672" s="85"/>
      <c r="Q672" s="85"/>
      <c r="R672" s="85"/>
      <c r="S672" s="85"/>
      <c r="T672" s="85"/>
    </row>
    <row r="673" spans="1:20" ht="18.95" customHeight="1" x14ac:dyDescent="0.25">
      <c r="A673" s="85"/>
      <c r="B673" s="119">
        <v>37076</v>
      </c>
      <c r="C673" s="120">
        <v>4.2640897174631398</v>
      </c>
      <c r="D673" s="120">
        <v>4.3956419499618802</v>
      </c>
      <c r="E673" s="120">
        <v>4.5337494360210098</v>
      </c>
      <c r="F673" s="120">
        <v>4.6888772496837996</v>
      </c>
      <c r="G673" s="120">
        <v>4.8333138135571998</v>
      </c>
      <c r="H673" s="120">
        <v>4.9988028874004904</v>
      </c>
      <c r="I673" s="120">
        <v>5.1418893781382602</v>
      </c>
      <c r="J673" s="120">
        <v>5.2906153803822003</v>
      </c>
      <c r="K673" s="120">
        <v>5.3621454170093701</v>
      </c>
      <c r="L673" s="120">
        <v>5.4063838274557403</v>
      </c>
      <c r="M673" s="120">
        <v>5.7219652741987703</v>
      </c>
      <c r="N673" s="120">
        <v>5.9256000000000002</v>
      </c>
      <c r="O673" s="122">
        <v>6.2892000000000001</v>
      </c>
      <c r="P673" s="85"/>
      <c r="Q673" s="85"/>
      <c r="R673" s="85"/>
      <c r="S673" s="85"/>
      <c r="T673" s="85"/>
    </row>
    <row r="674" spans="1:20" ht="18.95" customHeight="1" x14ac:dyDescent="0.25">
      <c r="A674" s="85"/>
      <c r="B674" s="119">
        <v>37077</v>
      </c>
      <c r="C674" s="120">
        <v>4.2890897174631402</v>
      </c>
      <c r="D674" s="120">
        <v>4.4249419499618803</v>
      </c>
      <c r="E674" s="120">
        <v>4.5573494360210098</v>
      </c>
      <c r="F674" s="120">
        <v>4.7053272496838003</v>
      </c>
      <c r="G674" s="120">
        <v>4.8440638135571996</v>
      </c>
      <c r="H674" s="120">
        <v>5.0049028874004904</v>
      </c>
      <c r="I674" s="120">
        <v>5.1402893781382604</v>
      </c>
      <c r="J674" s="120">
        <v>5.2811653803822001</v>
      </c>
      <c r="K674" s="120">
        <v>5.3522454170093701</v>
      </c>
      <c r="L674" s="120">
        <v>5.3969838274557302</v>
      </c>
      <c r="M674" s="120">
        <v>5.71096527419878</v>
      </c>
      <c r="N674" s="120">
        <v>5.9118000000000004</v>
      </c>
      <c r="O674" s="122">
        <v>6.2643000000000004</v>
      </c>
      <c r="P674" s="85"/>
      <c r="Q674" s="85"/>
      <c r="R674" s="85"/>
      <c r="S674" s="85"/>
      <c r="T674" s="85"/>
    </row>
    <row r="675" spans="1:20" ht="18.95" customHeight="1" x14ac:dyDescent="0.25">
      <c r="A675" s="85"/>
      <c r="B675" s="119">
        <v>37078</v>
      </c>
      <c r="C675" s="120">
        <v>4.2590897174631399</v>
      </c>
      <c r="D675" s="120">
        <v>4.3772919499618803</v>
      </c>
      <c r="E675" s="120">
        <v>4.5088494360210101</v>
      </c>
      <c r="F675" s="120">
        <v>4.6602272496837998</v>
      </c>
      <c r="G675" s="120">
        <v>4.7930638135572003</v>
      </c>
      <c r="H675" s="120">
        <v>4.9595528874004904</v>
      </c>
      <c r="I675" s="120">
        <v>5.09738937813826</v>
      </c>
      <c r="J675" s="120">
        <v>5.2426653803822001</v>
      </c>
      <c r="K675" s="120">
        <v>5.3141954170093699</v>
      </c>
      <c r="L675" s="120">
        <v>5.3602338274557297</v>
      </c>
      <c r="M675" s="120">
        <v>5.6677152741987697</v>
      </c>
      <c r="N675" s="120">
        <v>5.8635000000000002</v>
      </c>
      <c r="O675" s="122">
        <v>6.2013999999999996</v>
      </c>
      <c r="P675" s="85"/>
      <c r="Q675" s="85"/>
      <c r="R675" s="85"/>
      <c r="S675" s="85"/>
      <c r="T675" s="85"/>
    </row>
    <row r="676" spans="1:20" ht="18.95" customHeight="1" x14ac:dyDescent="0.25">
      <c r="A676" s="85"/>
      <c r="B676" s="119">
        <v>37081</v>
      </c>
      <c r="C676" s="120">
        <v>4.2720897174631398</v>
      </c>
      <c r="D676" s="120">
        <v>4.4013919499618801</v>
      </c>
      <c r="E676" s="120">
        <v>4.5362494360210102</v>
      </c>
      <c r="F676" s="120">
        <v>4.6931772496838002</v>
      </c>
      <c r="G676" s="120">
        <v>4.8339638135572001</v>
      </c>
      <c r="H676" s="120">
        <v>4.9969528874004903</v>
      </c>
      <c r="I676" s="120">
        <v>5.1354393781382601</v>
      </c>
      <c r="J676" s="120">
        <v>5.2789653803821999</v>
      </c>
      <c r="K676" s="120">
        <v>5.3505954170093704</v>
      </c>
      <c r="L676" s="120">
        <v>5.3966838274557301</v>
      </c>
      <c r="M676" s="120">
        <v>5.6963152741987697</v>
      </c>
      <c r="N676" s="120">
        <v>5.8810000000000002</v>
      </c>
      <c r="O676" s="122">
        <v>6.1984000000000004</v>
      </c>
      <c r="P676" s="85"/>
      <c r="Q676" s="85"/>
      <c r="R676" s="85"/>
      <c r="S676" s="85"/>
      <c r="T676" s="85"/>
    </row>
    <row r="677" spans="1:20" ht="18.95" customHeight="1" x14ac:dyDescent="0.25">
      <c r="A677" s="85"/>
      <c r="B677" s="119">
        <v>37082</v>
      </c>
      <c r="C677" s="120">
        <v>4.25408971746314</v>
      </c>
      <c r="D677" s="120">
        <v>4.3644419499618801</v>
      </c>
      <c r="E677" s="120">
        <v>4.50049943602101</v>
      </c>
      <c r="F677" s="120">
        <v>4.6591272496837997</v>
      </c>
      <c r="G677" s="120">
        <v>4.7977138135572002</v>
      </c>
      <c r="H677" s="120">
        <v>4.9651028874004899</v>
      </c>
      <c r="I677" s="120">
        <v>5.10993937813826</v>
      </c>
      <c r="J677" s="120">
        <v>5.2570653803822003</v>
      </c>
      <c r="K677" s="120">
        <v>5.3302954170093697</v>
      </c>
      <c r="L677" s="120">
        <v>5.3758338274557396</v>
      </c>
      <c r="M677" s="120">
        <v>5.6841652741987696</v>
      </c>
      <c r="N677" s="120">
        <v>5.8802000000000003</v>
      </c>
      <c r="O677" s="122">
        <v>6.2199</v>
      </c>
      <c r="P677" s="85"/>
      <c r="Q677" s="85"/>
      <c r="R677" s="85"/>
      <c r="S677" s="85"/>
      <c r="T677" s="85"/>
    </row>
    <row r="678" spans="1:20" ht="18.95" customHeight="1" x14ac:dyDescent="0.25">
      <c r="A678" s="85"/>
      <c r="B678" s="119">
        <v>37083</v>
      </c>
      <c r="C678" s="120">
        <v>4.2150897174631403</v>
      </c>
      <c r="D678" s="120">
        <v>4.3144419499618802</v>
      </c>
      <c r="E678" s="120">
        <v>4.4499494360210097</v>
      </c>
      <c r="F678" s="120">
        <v>4.6086272496838001</v>
      </c>
      <c r="G678" s="120">
        <v>4.7518138135571997</v>
      </c>
      <c r="H678" s="120">
        <v>4.9182028874004899</v>
      </c>
      <c r="I678" s="120">
        <v>5.0614393781382603</v>
      </c>
      <c r="J678" s="120">
        <v>5.2123653803821997</v>
      </c>
      <c r="K678" s="120">
        <v>5.2881954170093701</v>
      </c>
      <c r="L678" s="120">
        <v>5.33638382745574</v>
      </c>
      <c r="M678" s="120">
        <v>5.6510652741987704</v>
      </c>
      <c r="N678" s="120">
        <v>5.8558000000000003</v>
      </c>
      <c r="O678" s="122">
        <v>6.2130999999999998</v>
      </c>
      <c r="P678" s="85"/>
      <c r="Q678" s="85"/>
      <c r="R678" s="85"/>
      <c r="S678" s="85"/>
      <c r="T678" s="85"/>
    </row>
    <row r="679" spans="1:20" ht="18.95" customHeight="1" x14ac:dyDescent="0.25">
      <c r="A679" s="85"/>
      <c r="B679" s="119">
        <v>37084</v>
      </c>
      <c r="C679" s="120">
        <v>4.2250897174631401</v>
      </c>
      <c r="D679" s="120">
        <v>4.3265919499618803</v>
      </c>
      <c r="E679" s="120">
        <v>4.4594494360210097</v>
      </c>
      <c r="F679" s="120">
        <v>4.6211772496838002</v>
      </c>
      <c r="G679" s="120">
        <v>4.7659138135571997</v>
      </c>
      <c r="H679" s="120">
        <v>4.9296528874004899</v>
      </c>
      <c r="I679" s="120">
        <v>5.0773393781382596</v>
      </c>
      <c r="J679" s="120">
        <v>5.2298653803821997</v>
      </c>
      <c r="K679" s="120">
        <v>5.30539541700937</v>
      </c>
      <c r="L679" s="120">
        <v>5.3531338274557401</v>
      </c>
      <c r="M679" s="120">
        <v>5.6595652741987701</v>
      </c>
      <c r="N679" s="120">
        <v>5.8586</v>
      </c>
      <c r="O679" s="122">
        <v>6.2026000000000003</v>
      </c>
      <c r="P679" s="85"/>
      <c r="Q679" s="85"/>
      <c r="R679" s="85"/>
      <c r="S679" s="85"/>
      <c r="T679" s="85"/>
    </row>
    <row r="680" spans="1:20" ht="18.95" customHeight="1" x14ac:dyDescent="0.25">
      <c r="A680" s="85"/>
      <c r="B680" s="119">
        <v>37085</v>
      </c>
      <c r="C680" s="120">
        <v>4.2420897174631396</v>
      </c>
      <c r="D680" s="120">
        <v>4.35264194996188</v>
      </c>
      <c r="E680" s="120">
        <v>4.4832494360210102</v>
      </c>
      <c r="F680" s="120">
        <v>4.6406772496838</v>
      </c>
      <c r="G680" s="120">
        <v>4.7867138135572</v>
      </c>
      <c r="H680" s="120">
        <v>4.9485028874004904</v>
      </c>
      <c r="I680" s="120">
        <v>5.0934893781382602</v>
      </c>
      <c r="J680" s="120">
        <v>5.2444153803821996</v>
      </c>
      <c r="K680" s="120">
        <v>5.3209454170093702</v>
      </c>
      <c r="L680" s="120">
        <v>5.3709838274557304</v>
      </c>
      <c r="M680" s="120">
        <v>5.6765152741987697</v>
      </c>
      <c r="N680" s="120">
        <v>5.8723000000000001</v>
      </c>
      <c r="O680" s="122">
        <v>6.2114000000000003</v>
      </c>
      <c r="P680" s="85"/>
      <c r="Q680" s="85"/>
      <c r="R680" s="85"/>
      <c r="S680" s="85"/>
      <c r="T680" s="85"/>
    </row>
    <row r="681" spans="1:20" ht="18.95" customHeight="1" x14ac:dyDescent="0.25">
      <c r="A681" s="85"/>
      <c r="B681" s="119">
        <v>37088</v>
      </c>
      <c r="C681" s="120">
        <v>4.2260897174631404</v>
      </c>
      <c r="D681" s="120">
        <v>4.33854194996188</v>
      </c>
      <c r="E681" s="120">
        <v>4.4679494360210104</v>
      </c>
      <c r="F681" s="120">
        <v>4.6237772496838003</v>
      </c>
      <c r="G681" s="120">
        <v>4.7663138135571996</v>
      </c>
      <c r="H681" s="120">
        <v>4.9260028874004904</v>
      </c>
      <c r="I681" s="120">
        <v>5.0662393781382598</v>
      </c>
      <c r="J681" s="120">
        <v>5.2141153803822</v>
      </c>
      <c r="K681" s="120">
        <v>5.2886954170093698</v>
      </c>
      <c r="L681" s="120">
        <v>5.3388338274557299</v>
      </c>
      <c r="M681" s="120">
        <v>5.6471152741987698</v>
      </c>
      <c r="N681" s="120">
        <v>5.8465999999999996</v>
      </c>
      <c r="O681" s="122">
        <v>6.194</v>
      </c>
      <c r="P681" s="85"/>
      <c r="Q681" s="85"/>
      <c r="R681" s="85"/>
      <c r="S681" s="85"/>
      <c r="T681" s="85"/>
    </row>
    <row r="682" spans="1:20" ht="18.95" customHeight="1" x14ac:dyDescent="0.25">
      <c r="A682" s="85"/>
      <c r="B682" s="119">
        <v>37089</v>
      </c>
      <c r="C682" s="120">
        <v>4.23008971746314</v>
      </c>
      <c r="D682" s="120">
        <v>4.3449419499618802</v>
      </c>
      <c r="E682" s="120">
        <v>4.4687494360210103</v>
      </c>
      <c r="F682" s="120">
        <v>4.6170772496838</v>
      </c>
      <c r="G682" s="120">
        <v>4.7565138135572003</v>
      </c>
      <c r="H682" s="120">
        <v>4.9133528874004897</v>
      </c>
      <c r="I682" s="120">
        <v>5.0483393781382597</v>
      </c>
      <c r="J682" s="120">
        <v>5.1950653803822</v>
      </c>
      <c r="K682" s="120">
        <v>5.2687454170093702</v>
      </c>
      <c r="L682" s="120">
        <v>5.3188338274557401</v>
      </c>
      <c r="M682" s="120">
        <v>5.6194152741987704</v>
      </c>
      <c r="N682" s="120">
        <v>5.8105000000000002</v>
      </c>
      <c r="O682" s="122">
        <v>6.1352000000000002</v>
      </c>
      <c r="P682" s="85"/>
      <c r="Q682" s="85"/>
      <c r="R682" s="85"/>
      <c r="S682" s="85"/>
      <c r="T682" s="85"/>
    </row>
    <row r="683" spans="1:20" ht="18.95" customHeight="1" x14ac:dyDescent="0.25">
      <c r="A683" s="85"/>
      <c r="B683" s="119">
        <v>37090</v>
      </c>
      <c r="C683" s="120">
        <v>4.1960897174631402</v>
      </c>
      <c r="D683" s="120">
        <v>4.30579194996188</v>
      </c>
      <c r="E683" s="120">
        <v>4.4294994360210103</v>
      </c>
      <c r="F683" s="120">
        <v>4.5779272496837997</v>
      </c>
      <c r="G683" s="120">
        <v>4.7171138135571997</v>
      </c>
      <c r="H683" s="120">
        <v>4.8769028874004903</v>
      </c>
      <c r="I683" s="120">
        <v>5.0178393781382598</v>
      </c>
      <c r="J683" s="120">
        <v>5.1703653803821998</v>
      </c>
      <c r="K683" s="120">
        <v>5.2452954170093697</v>
      </c>
      <c r="L683" s="120">
        <v>5.2958338274557404</v>
      </c>
      <c r="M683" s="120">
        <v>5.5976652741987696</v>
      </c>
      <c r="N683" s="120">
        <v>5.7912999999999997</v>
      </c>
      <c r="O683" s="122">
        <v>6.1195000000000004</v>
      </c>
      <c r="P683" s="85"/>
      <c r="Q683" s="85"/>
      <c r="R683" s="85"/>
      <c r="S683" s="85"/>
      <c r="T683" s="85"/>
    </row>
    <row r="684" spans="1:20" ht="18.95" customHeight="1" x14ac:dyDescent="0.25">
      <c r="A684" s="85"/>
      <c r="B684" s="119">
        <v>37091</v>
      </c>
      <c r="C684" s="120">
        <v>4.2330897174631401</v>
      </c>
      <c r="D684" s="120">
        <v>4.3294919499618798</v>
      </c>
      <c r="E684" s="120">
        <v>4.4466994360210101</v>
      </c>
      <c r="F684" s="120">
        <v>4.5907272496838001</v>
      </c>
      <c r="G684" s="120">
        <v>4.7286138135571996</v>
      </c>
      <c r="H684" s="120">
        <v>4.8836028874004898</v>
      </c>
      <c r="I684" s="120">
        <v>5.01618937813826</v>
      </c>
      <c r="J684" s="120">
        <v>5.1611653803822</v>
      </c>
      <c r="K684" s="120">
        <v>5.2316454170093696</v>
      </c>
      <c r="L684" s="120">
        <v>5.2785338274557301</v>
      </c>
      <c r="M684" s="120">
        <v>5.5786152741987696</v>
      </c>
      <c r="N684" s="120">
        <v>5.7670000000000003</v>
      </c>
      <c r="O684" s="122">
        <v>6.0848000000000004</v>
      </c>
      <c r="P684" s="85"/>
      <c r="Q684" s="85"/>
      <c r="R684" s="85"/>
      <c r="S684" s="85"/>
      <c r="T684" s="85"/>
    </row>
    <row r="685" spans="1:20" ht="18.95" customHeight="1" x14ac:dyDescent="0.25">
      <c r="A685" s="85"/>
      <c r="B685" s="119">
        <v>37092</v>
      </c>
      <c r="C685" s="120">
        <v>4.2120897174631402</v>
      </c>
      <c r="D685" s="120">
        <v>4.29359194996188</v>
      </c>
      <c r="E685" s="120">
        <v>4.40559943602101</v>
      </c>
      <c r="F685" s="120">
        <v>4.5464272496838003</v>
      </c>
      <c r="G685" s="120">
        <v>4.6852638135572002</v>
      </c>
      <c r="H685" s="120">
        <v>4.8416028874004899</v>
      </c>
      <c r="I685" s="120">
        <v>4.9746393781382601</v>
      </c>
      <c r="J685" s="120">
        <v>5.1220153803821997</v>
      </c>
      <c r="K685" s="120">
        <v>5.19184541700937</v>
      </c>
      <c r="L685" s="120">
        <v>5.2369838274557301</v>
      </c>
      <c r="M685" s="120">
        <v>5.5444652741987701</v>
      </c>
      <c r="N685" s="120">
        <v>5.7382999999999997</v>
      </c>
      <c r="O685" s="122">
        <v>6.0673000000000004</v>
      </c>
      <c r="P685" s="85"/>
      <c r="Q685" s="85"/>
      <c r="R685" s="85"/>
      <c r="S685" s="85"/>
      <c r="T685" s="85"/>
    </row>
    <row r="686" spans="1:20" ht="18.95" customHeight="1" x14ac:dyDescent="0.25">
      <c r="A686" s="85"/>
      <c r="B686" s="119">
        <v>37095</v>
      </c>
      <c r="C686" s="120">
        <v>4.1950897174631399</v>
      </c>
      <c r="D686" s="120">
        <v>4.2683919499618801</v>
      </c>
      <c r="E686" s="120">
        <v>4.3877994360210097</v>
      </c>
      <c r="F686" s="120">
        <v>4.5352272496837998</v>
      </c>
      <c r="G686" s="120">
        <v>4.6772138135572003</v>
      </c>
      <c r="H686" s="120">
        <v>4.8346528874004902</v>
      </c>
      <c r="I686" s="120">
        <v>4.9670893781382599</v>
      </c>
      <c r="J686" s="120">
        <v>5.1153153803822002</v>
      </c>
      <c r="K686" s="120">
        <v>5.1875454170093702</v>
      </c>
      <c r="L686" s="120">
        <v>5.2359338274557299</v>
      </c>
      <c r="M686" s="120">
        <v>5.5500152741987696</v>
      </c>
      <c r="N686" s="120">
        <v>5.7515000000000001</v>
      </c>
      <c r="O686" s="122">
        <v>6.0974000000000004</v>
      </c>
      <c r="P686" s="85"/>
      <c r="Q686" s="85"/>
      <c r="R686" s="85"/>
      <c r="S686" s="85"/>
      <c r="T686" s="85"/>
    </row>
    <row r="687" spans="1:20" ht="18.95" customHeight="1" x14ac:dyDescent="0.25">
      <c r="A687" s="85"/>
      <c r="B687" s="119">
        <v>37096</v>
      </c>
      <c r="C687" s="120">
        <v>4.1910897174631403</v>
      </c>
      <c r="D687" s="120">
        <v>4.2567919499618796</v>
      </c>
      <c r="E687" s="120">
        <v>4.3781994360210099</v>
      </c>
      <c r="F687" s="120">
        <v>4.5271772496837999</v>
      </c>
      <c r="G687" s="120">
        <v>4.6728138135571999</v>
      </c>
      <c r="H687" s="120">
        <v>4.8276028874004897</v>
      </c>
      <c r="I687" s="120">
        <v>4.9629893781382597</v>
      </c>
      <c r="J687" s="120">
        <v>5.1119153803822002</v>
      </c>
      <c r="K687" s="120">
        <v>5.1821954170093703</v>
      </c>
      <c r="L687" s="120">
        <v>5.2318338274557403</v>
      </c>
      <c r="M687" s="120">
        <v>5.5535652741987702</v>
      </c>
      <c r="N687" s="120">
        <v>5.7601000000000004</v>
      </c>
      <c r="O687" s="122">
        <v>6.1154000000000002</v>
      </c>
      <c r="P687" s="85"/>
      <c r="Q687" s="85"/>
      <c r="R687" s="85"/>
      <c r="S687" s="85"/>
      <c r="T687" s="85"/>
    </row>
    <row r="688" spans="1:20" ht="18.95" customHeight="1" x14ac:dyDescent="0.25">
      <c r="A688" s="85"/>
      <c r="B688" s="119">
        <v>37097</v>
      </c>
      <c r="C688" s="120">
        <v>4.1970897174631396</v>
      </c>
      <c r="D688" s="120">
        <v>4.2700919499618797</v>
      </c>
      <c r="E688" s="120">
        <v>4.3935994360210104</v>
      </c>
      <c r="F688" s="120">
        <v>4.5443772496837997</v>
      </c>
      <c r="G688" s="120">
        <v>4.6874638135572004</v>
      </c>
      <c r="H688" s="120">
        <v>4.8437528874004903</v>
      </c>
      <c r="I688" s="120">
        <v>4.9808893781382597</v>
      </c>
      <c r="J688" s="120">
        <v>5.1312653803822004</v>
      </c>
      <c r="K688" s="120">
        <v>5.2007954170093704</v>
      </c>
      <c r="L688" s="120">
        <v>5.2493338274557404</v>
      </c>
      <c r="M688" s="120">
        <v>5.5756652741987702</v>
      </c>
      <c r="N688" s="120">
        <v>5.7831999999999999</v>
      </c>
      <c r="O688" s="122">
        <v>6.1391999999999998</v>
      </c>
      <c r="P688" s="85"/>
      <c r="Q688" s="85"/>
      <c r="R688" s="85"/>
      <c r="S688" s="85"/>
      <c r="T688" s="85"/>
    </row>
    <row r="689" spans="1:20" ht="18.95" customHeight="1" x14ac:dyDescent="0.25">
      <c r="A689" s="85"/>
      <c r="B689" s="119">
        <v>37098</v>
      </c>
      <c r="C689" s="120">
        <v>4.1940897174631404</v>
      </c>
      <c r="D689" s="120">
        <v>4.2691419499618801</v>
      </c>
      <c r="E689" s="120">
        <v>4.38844943602101</v>
      </c>
      <c r="F689" s="120">
        <v>4.5347272496838</v>
      </c>
      <c r="G689" s="120">
        <v>4.6727138135572002</v>
      </c>
      <c r="H689" s="120">
        <v>4.8283028874004899</v>
      </c>
      <c r="I689" s="120">
        <v>4.9633893781382596</v>
      </c>
      <c r="J689" s="120">
        <v>5.1105653803821998</v>
      </c>
      <c r="K689" s="120">
        <v>5.1805954170093704</v>
      </c>
      <c r="L689" s="120">
        <v>5.23053382745573</v>
      </c>
      <c r="M689" s="120">
        <v>5.5501652741987799</v>
      </c>
      <c r="N689" s="120">
        <v>5.7534000000000001</v>
      </c>
      <c r="O689" s="122">
        <v>6.0994000000000002</v>
      </c>
      <c r="P689" s="85"/>
      <c r="Q689" s="85"/>
      <c r="R689" s="85"/>
      <c r="S689" s="85"/>
      <c r="T689" s="85"/>
    </row>
    <row r="690" spans="1:20" ht="18.95" customHeight="1" x14ac:dyDescent="0.25">
      <c r="A690" s="85"/>
      <c r="B690" s="119">
        <v>37099</v>
      </c>
      <c r="C690" s="120">
        <v>4.1550897174631398</v>
      </c>
      <c r="D690" s="120">
        <v>4.22269194996188</v>
      </c>
      <c r="E690" s="120">
        <v>4.3386494360210097</v>
      </c>
      <c r="F690" s="120">
        <v>4.4798772496838</v>
      </c>
      <c r="G690" s="120">
        <v>4.6158138135572004</v>
      </c>
      <c r="H690" s="120">
        <v>4.7750528874004896</v>
      </c>
      <c r="I690" s="120">
        <v>4.9104393781382596</v>
      </c>
      <c r="J690" s="120">
        <v>5.0569153803821996</v>
      </c>
      <c r="K690" s="120">
        <v>5.1284454170093703</v>
      </c>
      <c r="L690" s="120">
        <v>5.1811838274557296</v>
      </c>
      <c r="M690" s="120">
        <v>5.5048152741987701</v>
      </c>
      <c r="N690" s="120">
        <v>5.7088999999999999</v>
      </c>
      <c r="O690" s="122">
        <v>6.0534999999999997</v>
      </c>
      <c r="P690" s="85"/>
      <c r="Q690" s="85"/>
      <c r="R690" s="85"/>
      <c r="S690" s="85"/>
      <c r="T690" s="85"/>
    </row>
    <row r="691" spans="1:20" ht="18.95" customHeight="1" x14ac:dyDescent="0.25">
      <c r="A691" s="85"/>
      <c r="B691" s="119">
        <v>37102</v>
      </c>
      <c r="C691" s="120">
        <v>4.1590897174631403</v>
      </c>
      <c r="D691" s="120">
        <v>4.2235419499618798</v>
      </c>
      <c r="E691" s="120">
        <v>4.3409994360210096</v>
      </c>
      <c r="F691" s="120">
        <v>4.4813772496838</v>
      </c>
      <c r="G691" s="120">
        <v>4.6191638135571997</v>
      </c>
      <c r="H691" s="120">
        <v>4.7776528874004898</v>
      </c>
      <c r="I691" s="120">
        <v>4.9132393781382602</v>
      </c>
      <c r="J691" s="120">
        <v>5.0584653803822004</v>
      </c>
      <c r="K691" s="120">
        <v>5.1282454170093699</v>
      </c>
      <c r="L691" s="120">
        <v>5.1810338274557299</v>
      </c>
      <c r="M691" s="120">
        <v>5.50451527419877</v>
      </c>
      <c r="N691" s="120">
        <v>5.7073999999999998</v>
      </c>
      <c r="O691" s="122">
        <v>6.0503</v>
      </c>
      <c r="P691" s="85"/>
      <c r="Q691" s="85"/>
      <c r="R691" s="85"/>
      <c r="S691" s="85"/>
      <c r="T691" s="85"/>
    </row>
    <row r="692" spans="1:20" ht="18.95" customHeight="1" x14ac:dyDescent="0.25">
      <c r="A692" s="85"/>
      <c r="B692" s="119">
        <v>37103</v>
      </c>
      <c r="C692" s="120">
        <v>4.1410897174631396</v>
      </c>
      <c r="D692" s="120">
        <v>4.20214194996188</v>
      </c>
      <c r="E692" s="120">
        <v>4.3228494360210101</v>
      </c>
      <c r="F692" s="120">
        <v>4.4642272496838</v>
      </c>
      <c r="G692" s="120">
        <v>4.5983638135572003</v>
      </c>
      <c r="H692" s="120">
        <v>4.7556028874004896</v>
      </c>
      <c r="I692" s="120">
        <v>4.8912393781382599</v>
      </c>
      <c r="J692" s="120">
        <v>5.0333153803822004</v>
      </c>
      <c r="K692" s="120">
        <v>5.10114541700937</v>
      </c>
      <c r="L692" s="120">
        <v>5.1550338274557399</v>
      </c>
      <c r="M692" s="120">
        <v>5.4787652741987696</v>
      </c>
      <c r="N692" s="120">
        <v>5.6757</v>
      </c>
      <c r="O692" s="122">
        <v>6.0096999999999996</v>
      </c>
      <c r="P692" s="85"/>
      <c r="Q692" s="85"/>
      <c r="R692" s="85"/>
      <c r="S692" s="85"/>
      <c r="T692" s="85"/>
    </row>
    <row r="693" spans="1:20" ht="18.95" customHeight="1" x14ac:dyDescent="0.25">
      <c r="A693" s="85"/>
      <c r="B693" s="119">
        <v>37104</v>
      </c>
      <c r="C693" s="120">
        <v>4.12908971746314</v>
      </c>
      <c r="D693" s="120">
        <v>4.2045419499618797</v>
      </c>
      <c r="E693" s="120">
        <v>4.3264994360210096</v>
      </c>
      <c r="F693" s="120">
        <v>4.4702272496838003</v>
      </c>
      <c r="G693" s="120">
        <v>4.6085638135571996</v>
      </c>
      <c r="H693" s="120">
        <v>4.77030288740049</v>
      </c>
      <c r="I693" s="120">
        <v>4.9135393781382604</v>
      </c>
      <c r="J693" s="120">
        <v>5.0609653803821999</v>
      </c>
      <c r="K693" s="120">
        <v>5.1299454170093703</v>
      </c>
      <c r="L693" s="120">
        <v>5.1861838274557401</v>
      </c>
      <c r="M693" s="120">
        <v>5.5152652741987698</v>
      </c>
      <c r="N693" s="120">
        <v>5.7169999999999996</v>
      </c>
      <c r="O693" s="122">
        <v>6.0608000000000004</v>
      </c>
      <c r="P693" s="85"/>
      <c r="Q693" s="85"/>
      <c r="R693" s="85"/>
      <c r="S693" s="85"/>
      <c r="T693" s="85"/>
    </row>
    <row r="694" spans="1:20" ht="18.95" customHeight="1" x14ac:dyDescent="0.25">
      <c r="A694" s="85"/>
      <c r="B694" s="119">
        <v>37105</v>
      </c>
      <c r="C694" s="120">
        <v>4.1490897174631396</v>
      </c>
      <c r="D694" s="120">
        <v>4.2317419499618802</v>
      </c>
      <c r="E694" s="120">
        <v>4.3531494360210097</v>
      </c>
      <c r="F694" s="120">
        <v>4.4989772496837999</v>
      </c>
      <c r="G694" s="120">
        <v>4.6364138135572004</v>
      </c>
      <c r="H694" s="120">
        <v>4.7934028874004904</v>
      </c>
      <c r="I694" s="120">
        <v>4.9328393781382598</v>
      </c>
      <c r="J694" s="120">
        <v>5.0794153803822004</v>
      </c>
      <c r="K694" s="120">
        <v>5.1455454170093704</v>
      </c>
      <c r="L694" s="120">
        <v>5.2004838274557299</v>
      </c>
      <c r="M694" s="120">
        <v>5.5278152741987698</v>
      </c>
      <c r="N694" s="120">
        <v>5.7268999999999997</v>
      </c>
      <c r="O694" s="122">
        <v>6.0648</v>
      </c>
      <c r="P694" s="85"/>
      <c r="Q694" s="85"/>
      <c r="R694" s="85"/>
      <c r="S694" s="85"/>
      <c r="T694" s="85"/>
    </row>
    <row r="695" spans="1:20" ht="18.95" customHeight="1" x14ac:dyDescent="0.25">
      <c r="A695" s="85"/>
      <c r="B695" s="119">
        <v>37106</v>
      </c>
      <c r="C695" s="120">
        <v>4.11308971746314</v>
      </c>
      <c r="D695" s="120">
        <v>4.1959419499618802</v>
      </c>
      <c r="E695" s="120">
        <v>4.3196994360210104</v>
      </c>
      <c r="F695" s="120">
        <v>4.4707772496837999</v>
      </c>
      <c r="G695" s="120">
        <v>4.6114638135571999</v>
      </c>
      <c r="H695" s="120">
        <v>4.7702028874004903</v>
      </c>
      <c r="I695" s="120">
        <v>4.9127893781382603</v>
      </c>
      <c r="J695" s="120">
        <v>5.0614153803821997</v>
      </c>
      <c r="K695" s="120">
        <v>5.1300454170093701</v>
      </c>
      <c r="L695" s="120">
        <v>5.1859338274557301</v>
      </c>
      <c r="M695" s="120">
        <v>5.5136152741987701</v>
      </c>
      <c r="N695" s="120">
        <v>5.7167000000000003</v>
      </c>
      <c r="O695" s="122">
        <v>6.0644999999999998</v>
      </c>
      <c r="P695" s="85"/>
      <c r="Q695" s="85"/>
      <c r="R695" s="85"/>
      <c r="S695" s="85"/>
      <c r="T695" s="85"/>
    </row>
    <row r="696" spans="1:20" ht="18.95" customHeight="1" x14ac:dyDescent="0.25">
      <c r="A696" s="85"/>
      <c r="B696" s="119">
        <v>37109</v>
      </c>
      <c r="C696" s="120">
        <v>4.1120897174631397</v>
      </c>
      <c r="D696" s="120">
        <v>4.1898919499618801</v>
      </c>
      <c r="E696" s="120">
        <v>4.30614943602101</v>
      </c>
      <c r="F696" s="120">
        <v>4.4509272496837999</v>
      </c>
      <c r="G696" s="120">
        <v>4.5933138135571996</v>
      </c>
      <c r="H696" s="120">
        <v>4.7514028874004897</v>
      </c>
      <c r="I696" s="120">
        <v>4.8958393781382599</v>
      </c>
      <c r="J696" s="120">
        <v>5.0468153803822</v>
      </c>
      <c r="K696" s="120">
        <v>5.1158454170093703</v>
      </c>
      <c r="L696" s="120">
        <v>5.1742338274557298</v>
      </c>
      <c r="M696" s="120">
        <v>5.5084152741987698</v>
      </c>
      <c r="N696" s="120">
        <v>5.7152000000000003</v>
      </c>
      <c r="O696" s="122">
        <v>6.0712999999999999</v>
      </c>
      <c r="P696" s="85"/>
      <c r="Q696" s="85"/>
      <c r="R696" s="85"/>
      <c r="S696" s="85"/>
      <c r="T696" s="85"/>
    </row>
    <row r="697" spans="1:20" ht="18.95" customHeight="1" x14ac:dyDescent="0.25">
      <c r="A697" s="85"/>
      <c r="B697" s="119">
        <v>37110</v>
      </c>
      <c r="C697" s="120">
        <v>4.1230897174631398</v>
      </c>
      <c r="D697" s="120">
        <v>4.20214194996188</v>
      </c>
      <c r="E697" s="120">
        <v>4.3143494360210104</v>
      </c>
      <c r="F697" s="120">
        <v>4.4553272496838003</v>
      </c>
      <c r="G697" s="120">
        <v>4.5978638135571996</v>
      </c>
      <c r="H697" s="120">
        <v>4.75660288740049</v>
      </c>
      <c r="I697" s="120">
        <v>4.8997393781382597</v>
      </c>
      <c r="J697" s="120">
        <v>5.0512653803822003</v>
      </c>
      <c r="K697" s="120">
        <v>5.1194954170093698</v>
      </c>
      <c r="L697" s="120">
        <v>5.1783838274557299</v>
      </c>
      <c r="M697" s="120">
        <v>5.5079652741987699</v>
      </c>
      <c r="N697" s="120">
        <v>5.7088000000000001</v>
      </c>
      <c r="O697" s="122">
        <v>6.0533000000000001</v>
      </c>
      <c r="P697" s="85"/>
      <c r="Q697" s="85"/>
      <c r="R697" s="85"/>
      <c r="S697" s="85"/>
      <c r="T697" s="85"/>
    </row>
    <row r="698" spans="1:20" ht="18.95" customHeight="1" x14ac:dyDescent="0.25">
      <c r="A698" s="85"/>
      <c r="B698" s="119">
        <v>37111</v>
      </c>
      <c r="C698" s="120">
        <v>4.1350897174631402</v>
      </c>
      <c r="D698" s="120">
        <v>4.2093919499618799</v>
      </c>
      <c r="E698" s="120">
        <v>4.3224494360210102</v>
      </c>
      <c r="F698" s="120">
        <v>4.4632772496837996</v>
      </c>
      <c r="G698" s="120">
        <v>4.6058638135571996</v>
      </c>
      <c r="H698" s="120">
        <v>4.7636528874004904</v>
      </c>
      <c r="I698" s="120">
        <v>4.9072893781382598</v>
      </c>
      <c r="J698" s="120">
        <v>5.0559153803822001</v>
      </c>
      <c r="K698" s="120">
        <v>5.1232954170093699</v>
      </c>
      <c r="L698" s="120">
        <v>5.18178382745573</v>
      </c>
      <c r="M698" s="120">
        <v>5.5138152741987696</v>
      </c>
      <c r="N698" s="120">
        <v>5.7179000000000002</v>
      </c>
      <c r="O698" s="122">
        <v>6.0673000000000004</v>
      </c>
      <c r="P698" s="85"/>
      <c r="Q698" s="85"/>
      <c r="R698" s="85"/>
      <c r="S698" s="85"/>
      <c r="T698" s="85"/>
    </row>
    <row r="699" spans="1:20" ht="18.95" customHeight="1" x14ac:dyDescent="0.25">
      <c r="A699" s="85"/>
      <c r="B699" s="119">
        <v>37112</v>
      </c>
      <c r="C699" s="120">
        <v>4.0590897174631397</v>
      </c>
      <c r="D699" s="120">
        <v>4.1142919499618804</v>
      </c>
      <c r="E699" s="120">
        <v>4.2320494360210104</v>
      </c>
      <c r="F699" s="120">
        <v>4.3799272496838002</v>
      </c>
      <c r="G699" s="120">
        <v>4.5235138135571997</v>
      </c>
      <c r="H699" s="120">
        <v>4.6840528874004903</v>
      </c>
      <c r="I699" s="120">
        <v>4.8330893781382596</v>
      </c>
      <c r="J699" s="120">
        <v>4.9881153803822</v>
      </c>
      <c r="K699" s="120">
        <v>5.0568454170093702</v>
      </c>
      <c r="L699" s="120">
        <v>5.11423382745574</v>
      </c>
      <c r="M699" s="120">
        <v>5.4497652741987697</v>
      </c>
      <c r="N699" s="120">
        <v>5.6505000000000001</v>
      </c>
      <c r="O699" s="122">
        <v>5.9943</v>
      </c>
      <c r="P699" s="85"/>
      <c r="Q699" s="85"/>
      <c r="R699" s="85"/>
      <c r="S699" s="85"/>
      <c r="T699" s="85"/>
    </row>
    <row r="700" spans="1:20" ht="18.95" customHeight="1" x14ac:dyDescent="0.25">
      <c r="A700" s="85"/>
      <c r="B700" s="119">
        <v>37113</v>
      </c>
      <c r="C700" s="120">
        <v>4.0210897174631404</v>
      </c>
      <c r="D700" s="120">
        <v>4.0800419499618803</v>
      </c>
      <c r="E700" s="120">
        <v>4.1989494360210102</v>
      </c>
      <c r="F700" s="120">
        <v>4.3474772496838003</v>
      </c>
      <c r="G700" s="120">
        <v>4.4925138135572</v>
      </c>
      <c r="H700" s="120">
        <v>4.6530028874004898</v>
      </c>
      <c r="I700" s="120">
        <v>4.8018393781382596</v>
      </c>
      <c r="J700" s="120">
        <v>4.9538653803821999</v>
      </c>
      <c r="K700" s="120">
        <v>5.0216454170093696</v>
      </c>
      <c r="L700" s="120">
        <v>5.0788338274557301</v>
      </c>
      <c r="M700" s="120">
        <v>5.4128652741987704</v>
      </c>
      <c r="N700" s="120">
        <v>5.6117999999999997</v>
      </c>
      <c r="O700" s="122">
        <v>5.9516999999999998</v>
      </c>
      <c r="P700" s="85"/>
      <c r="Q700" s="85"/>
      <c r="R700" s="85"/>
      <c r="S700" s="85"/>
      <c r="T700" s="85"/>
    </row>
    <row r="701" spans="1:20" ht="18.95" customHeight="1" x14ac:dyDescent="0.25">
      <c r="A701" s="85"/>
      <c r="B701" s="119">
        <v>37116</v>
      </c>
      <c r="C701" s="120">
        <v>4.0190897174631397</v>
      </c>
      <c r="D701" s="120">
        <v>4.0821419499618798</v>
      </c>
      <c r="E701" s="120">
        <v>4.2030494360210104</v>
      </c>
      <c r="F701" s="120">
        <v>4.3511772496837997</v>
      </c>
      <c r="G701" s="120">
        <v>4.4948638135571999</v>
      </c>
      <c r="H701" s="120">
        <v>4.65295288740049</v>
      </c>
      <c r="I701" s="120">
        <v>4.7988393781382603</v>
      </c>
      <c r="J701" s="120">
        <v>4.9462153803822</v>
      </c>
      <c r="K701" s="120">
        <v>5.0113454170093696</v>
      </c>
      <c r="L701" s="120">
        <v>5.0694838274557403</v>
      </c>
      <c r="M701" s="120">
        <v>5.40311527419877</v>
      </c>
      <c r="N701" s="120">
        <v>5.6026999999999996</v>
      </c>
      <c r="O701" s="122">
        <v>5.9416000000000002</v>
      </c>
      <c r="P701" s="85"/>
      <c r="Q701" s="85"/>
      <c r="R701" s="85"/>
      <c r="S701" s="85"/>
      <c r="T701" s="85"/>
    </row>
    <row r="702" spans="1:20" ht="18.95" customHeight="1" x14ac:dyDescent="0.25">
      <c r="A702" s="85"/>
      <c r="B702" s="119">
        <v>37117</v>
      </c>
      <c r="C702" s="120">
        <v>4.0390897174631402</v>
      </c>
      <c r="D702" s="120">
        <v>4.1057919499618798</v>
      </c>
      <c r="E702" s="120">
        <v>4.2332994360210101</v>
      </c>
      <c r="F702" s="120">
        <v>4.3864272496838002</v>
      </c>
      <c r="G702" s="120">
        <v>4.5323638135572004</v>
      </c>
      <c r="H702" s="120">
        <v>4.6899528874004899</v>
      </c>
      <c r="I702" s="120">
        <v>4.8367893781382598</v>
      </c>
      <c r="J702" s="120">
        <v>4.9859653803821997</v>
      </c>
      <c r="K702" s="120">
        <v>5.0523954170093699</v>
      </c>
      <c r="L702" s="120">
        <v>5.1103338274557304</v>
      </c>
      <c r="M702" s="120">
        <v>5.4456652741987703</v>
      </c>
      <c r="N702" s="120">
        <v>5.6439000000000004</v>
      </c>
      <c r="O702" s="122">
        <v>5.9798</v>
      </c>
      <c r="P702" s="85"/>
      <c r="Q702" s="85"/>
      <c r="R702" s="85"/>
      <c r="S702" s="85"/>
      <c r="T702" s="85"/>
    </row>
    <row r="703" spans="1:20" ht="18.95" customHeight="1" x14ac:dyDescent="0.25">
      <c r="A703" s="85"/>
      <c r="B703" s="119">
        <v>37118</v>
      </c>
      <c r="C703" s="120">
        <v>4.0310897174631402</v>
      </c>
      <c r="D703" s="120">
        <v>4.0909419499618798</v>
      </c>
      <c r="E703" s="120">
        <v>4.2159494360210097</v>
      </c>
      <c r="F703" s="120">
        <v>4.3678772496837999</v>
      </c>
      <c r="G703" s="120">
        <v>4.5142638135572</v>
      </c>
      <c r="H703" s="120">
        <v>4.6726528874004902</v>
      </c>
      <c r="I703" s="120">
        <v>4.8235393781382596</v>
      </c>
      <c r="J703" s="120">
        <v>4.9739653803822002</v>
      </c>
      <c r="K703" s="120">
        <v>5.0433954170093704</v>
      </c>
      <c r="L703" s="120">
        <v>5.1019838274557401</v>
      </c>
      <c r="M703" s="120">
        <v>5.4377652741987701</v>
      </c>
      <c r="N703" s="120">
        <v>5.6383000000000001</v>
      </c>
      <c r="O703" s="122">
        <v>5.9772999999999996</v>
      </c>
      <c r="P703" s="85"/>
      <c r="Q703" s="85"/>
      <c r="R703" s="85"/>
      <c r="S703" s="85"/>
      <c r="T703" s="85"/>
    </row>
    <row r="704" spans="1:20" ht="18.95" customHeight="1" x14ac:dyDescent="0.25">
      <c r="A704" s="85"/>
      <c r="B704" s="119">
        <v>37119</v>
      </c>
      <c r="C704" s="120">
        <v>4.0180897174631403</v>
      </c>
      <c r="D704" s="120">
        <v>4.08514194996188</v>
      </c>
      <c r="E704" s="120">
        <v>4.2119494360210101</v>
      </c>
      <c r="F704" s="120">
        <v>4.3629772496837997</v>
      </c>
      <c r="G704" s="120">
        <v>4.5055638135571998</v>
      </c>
      <c r="H704" s="120">
        <v>4.6652028874004898</v>
      </c>
      <c r="I704" s="120">
        <v>4.81498937813826</v>
      </c>
      <c r="J704" s="120">
        <v>4.9598153803822003</v>
      </c>
      <c r="K704" s="120">
        <v>5.0281954170093703</v>
      </c>
      <c r="L704" s="120">
        <v>5.0882338274557304</v>
      </c>
      <c r="M704" s="120">
        <v>5.42751527419877</v>
      </c>
      <c r="N704" s="120">
        <v>5.6287000000000003</v>
      </c>
      <c r="O704" s="122">
        <v>5.9728000000000003</v>
      </c>
      <c r="P704" s="85"/>
      <c r="Q704" s="85"/>
      <c r="R704" s="85"/>
      <c r="S704" s="85"/>
      <c r="T704" s="85"/>
    </row>
    <row r="705" spans="1:20" ht="18.95" customHeight="1" x14ac:dyDescent="0.25">
      <c r="A705" s="85"/>
      <c r="B705" s="119">
        <v>37120</v>
      </c>
      <c r="C705" s="120">
        <v>3.9900897174631398</v>
      </c>
      <c r="D705" s="120">
        <v>4.03634194996188</v>
      </c>
      <c r="E705" s="120">
        <v>4.1566994360210101</v>
      </c>
      <c r="F705" s="120">
        <v>4.3008772496837997</v>
      </c>
      <c r="G705" s="120">
        <v>4.4427638135571996</v>
      </c>
      <c r="H705" s="120">
        <v>4.6056528874004901</v>
      </c>
      <c r="I705" s="120">
        <v>4.7561393781382604</v>
      </c>
      <c r="J705" s="120">
        <v>4.9021653803821996</v>
      </c>
      <c r="K705" s="120">
        <v>4.9719954170093699</v>
      </c>
      <c r="L705" s="120">
        <v>5.0349838274557399</v>
      </c>
      <c r="M705" s="120">
        <v>5.3828652741987701</v>
      </c>
      <c r="N705" s="120">
        <v>5.5861000000000001</v>
      </c>
      <c r="O705" s="122">
        <v>5.9339000000000004</v>
      </c>
      <c r="P705" s="85"/>
      <c r="Q705" s="85"/>
      <c r="R705" s="85"/>
      <c r="S705" s="85"/>
      <c r="T705" s="85"/>
    </row>
    <row r="706" spans="1:20" ht="18.95" customHeight="1" x14ac:dyDescent="0.25">
      <c r="A706" s="85"/>
      <c r="B706" s="119">
        <v>37123</v>
      </c>
      <c r="C706" s="120">
        <v>3.9860897174631398</v>
      </c>
      <c r="D706" s="120">
        <v>4.0347919499618801</v>
      </c>
      <c r="E706" s="120">
        <v>4.16209943602101</v>
      </c>
      <c r="F706" s="120">
        <v>4.3103272496837999</v>
      </c>
      <c r="G706" s="120">
        <v>4.4535638135572002</v>
      </c>
      <c r="H706" s="120">
        <v>4.6199528874004896</v>
      </c>
      <c r="I706" s="120">
        <v>4.7743393781382597</v>
      </c>
      <c r="J706" s="120">
        <v>4.9227653803821996</v>
      </c>
      <c r="K706" s="120">
        <v>4.9921954170093699</v>
      </c>
      <c r="L706" s="120">
        <v>5.0549338274557298</v>
      </c>
      <c r="M706" s="120">
        <v>5.40311527419877</v>
      </c>
      <c r="N706" s="120">
        <v>5.6086999999999998</v>
      </c>
      <c r="O706" s="122">
        <v>5.9603999999999999</v>
      </c>
      <c r="P706" s="85"/>
      <c r="Q706" s="85"/>
      <c r="R706" s="85"/>
      <c r="S706" s="85"/>
      <c r="T706" s="85"/>
    </row>
    <row r="707" spans="1:20" ht="18.95" customHeight="1" x14ac:dyDescent="0.25">
      <c r="A707" s="85"/>
      <c r="B707" s="119">
        <v>37124</v>
      </c>
      <c r="C707" s="120">
        <v>4.0000897174631396</v>
      </c>
      <c r="D707" s="120">
        <v>4.0589919499618796</v>
      </c>
      <c r="E707" s="120">
        <v>4.1929994360210099</v>
      </c>
      <c r="F707" s="120">
        <v>4.3488772496837997</v>
      </c>
      <c r="G707" s="120">
        <v>4.4950638135572003</v>
      </c>
      <c r="H707" s="120">
        <v>4.6625528874004898</v>
      </c>
      <c r="I707" s="120">
        <v>4.81613937813826</v>
      </c>
      <c r="J707" s="120">
        <v>4.9644153803822002</v>
      </c>
      <c r="K707" s="120">
        <v>5.0352454170093699</v>
      </c>
      <c r="L707" s="120">
        <v>5.0979838274557299</v>
      </c>
      <c r="M707" s="120">
        <v>5.4428652741987698</v>
      </c>
      <c r="N707" s="120">
        <v>5.6459999999999999</v>
      </c>
      <c r="O707" s="122">
        <v>5.9951999999999996</v>
      </c>
      <c r="P707" s="85"/>
      <c r="Q707" s="85"/>
      <c r="R707" s="85"/>
      <c r="S707" s="85"/>
      <c r="T707" s="85"/>
    </row>
    <row r="708" spans="1:20" ht="18.95" customHeight="1" x14ac:dyDescent="0.25">
      <c r="A708" s="85"/>
      <c r="B708" s="119">
        <v>37125</v>
      </c>
      <c r="C708" s="120">
        <v>4.0140897174631398</v>
      </c>
      <c r="D708" s="120">
        <v>4.0806419499618798</v>
      </c>
      <c r="E708" s="120">
        <v>4.2137994360210103</v>
      </c>
      <c r="F708" s="120">
        <v>4.3748272496837997</v>
      </c>
      <c r="G708" s="120">
        <v>4.5217638135572003</v>
      </c>
      <c r="H708" s="120">
        <v>4.6917528874004901</v>
      </c>
      <c r="I708" s="120">
        <v>4.8428893781382598</v>
      </c>
      <c r="J708" s="120">
        <v>4.9901153803821998</v>
      </c>
      <c r="K708" s="120">
        <v>5.0609954170093703</v>
      </c>
      <c r="L708" s="120">
        <v>5.1214338274557401</v>
      </c>
      <c r="M708" s="120">
        <v>5.4654652741987704</v>
      </c>
      <c r="N708" s="120">
        <v>5.6637000000000004</v>
      </c>
      <c r="O708" s="122">
        <v>6.0034999999999998</v>
      </c>
      <c r="P708" s="85"/>
      <c r="Q708" s="85"/>
      <c r="R708" s="85"/>
      <c r="S708" s="85"/>
      <c r="T708" s="85"/>
    </row>
    <row r="709" spans="1:20" ht="18.95" customHeight="1" x14ac:dyDescent="0.25">
      <c r="A709" s="85"/>
      <c r="B709" s="119">
        <v>37126</v>
      </c>
      <c r="C709" s="120">
        <v>4.0210897174631404</v>
      </c>
      <c r="D709" s="120">
        <v>4.0868919499618803</v>
      </c>
      <c r="E709" s="120">
        <v>4.2215994360210098</v>
      </c>
      <c r="F709" s="120">
        <v>4.3787272496838003</v>
      </c>
      <c r="G709" s="120">
        <v>4.5102138135571996</v>
      </c>
      <c r="H709" s="120">
        <v>4.6991528874004898</v>
      </c>
      <c r="I709" s="120">
        <v>4.8486393781382597</v>
      </c>
      <c r="J709" s="120">
        <v>4.9948153803822004</v>
      </c>
      <c r="K709" s="120">
        <v>5.0653954170093698</v>
      </c>
      <c r="L709" s="120">
        <v>5.1264838274557301</v>
      </c>
      <c r="M709" s="120">
        <v>5.4662652741987801</v>
      </c>
      <c r="N709" s="120">
        <v>5.6627999999999998</v>
      </c>
      <c r="O709" s="122">
        <v>5.9969000000000001</v>
      </c>
      <c r="P709" s="85"/>
      <c r="Q709" s="85"/>
      <c r="R709" s="85"/>
      <c r="S709" s="85"/>
      <c r="T709" s="85"/>
    </row>
    <row r="710" spans="1:20" ht="18.95" customHeight="1" x14ac:dyDescent="0.25">
      <c r="A710" s="85"/>
      <c r="B710" s="119">
        <v>37127</v>
      </c>
      <c r="C710" s="120">
        <v>4.0500897174631403</v>
      </c>
      <c r="D710" s="120">
        <v>4.1310419499618796</v>
      </c>
      <c r="E710" s="120">
        <v>4.2661494360210099</v>
      </c>
      <c r="F710" s="120">
        <v>4.4233772496838002</v>
      </c>
      <c r="G710" s="120">
        <v>4.5517638135571996</v>
      </c>
      <c r="H710" s="120">
        <v>4.7405528874004901</v>
      </c>
      <c r="I710" s="120">
        <v>4.8849893781382603</v>
      </c>
      <c r="J710" s="120">
        <v>5.0273653803822</v>
      </c>
      <c r="K710" s="120">
        <v>5.0960954170093702</v>
      </c>
      <c r="L710" s="120">
        <v>5.1574338274557299</v>
      </c>
      <c r="M710" s="120">
        <v>5.49526527419878</v>
      </c>
      <c r="N710" s="120">
        <v>5.6901000000000002</v>
      </c>
      <c r="O710" s="122">
        <v>6.0209999999999999</v>
      </c>
      <c r="P710" s="85"/>
      <c r="Q710" s="85"/>
      <c r="R710" s="85"/>
      <c r="S710" s="85"/>
      <c r="T710" s="85"/>
    </row>
    <row r="711" spans="1:20" ht="18.95" customHeight="1" x14ac:dyDescent="0.25">
      <c r="A711" s="85"/>
      <c r="B711" s="119">
        <v>37130</v>
      </c>
      <c r="C711" s="120">
        <v>4.0530897174631404</v>
      </c>
      <c r="D711" s="120">
        <v>4.1451419499618796</v>
      </c>
      <c r="E711" s="120">
        <v>4.2698494360210102</v>
      </c>
      <c r="F711" s="120">
        <v>4.4278772496838004</v>
      </c>
      <c r="G711" s="120">
        <v>4.5496638135572001</v>
      </c>
      <c r="H711" s="120">
        <v>4.73450288740049</v>
      </c>
      <c r="I711" s="120">
        <v>4.8780393781382596</v>
      </c>
      <c r="J711" s="120">
        <v>5.0193153803822002</v>
      </c>
      <c r="K711" s="120">
        <v>5.0871454170093697</v>
      </c>
      <c r="L711" s="120">
        <v>5.1482838274557299</v>
      </c>
      <c r="M711" s="120">
        <v>5.48506527419877</v>
      </c>
      <c r="N711" s="120">
        <v>5.6818</v>
      </c>
      <c r="O711" s="122">
        <v>6.0129999999999999</v>
      </c>
      <c r="P711" s="85"/>
      <c r="Q711" s="85"/>
      <c r="R711" s="85"/>
      <c r="S711" s="85"/>
      <c r="T711" s="85"/>
    </row>
    <row r="712" spans="1:20" ht="18.95" customHeight="1" x14ac:dyDescent="0.25">
      <c r="A712" s="85"/>
      <c r="B712" s="119">
        <v>37131</v>
      </c>
      <c r="C712" s="120">
        <v>4.00408971746314</v>
      </c>
      <c r="D712" s="120">
        <v>4.0720919499618802</v>
      </c>
      <c r="E712" s="120">
        <v>4.19674943602101</v>
      </c>
      <c r="F712" s="120">
        <v>4.3577272496838004</v>
      </c>
      <c r="G712" s="120">
        <v>4.4786138135571996</v>
      </c>
      <c r="H712" s="120">
        <v>4.6648528874004898</v>
      </c>
      <c r="I712" s="120">
        <v>4.8089893781382598</v>
      </c>
      <c r="J712" s="120">
        <v>4.9515153803822001</v>
      </c>
      <c r="K712" s="120">
        <v>5.0201954170093703</v>
      </c>
      <c r="L712" s="120">
        <v>5.08268382745573</v>
      </c>
      <c r="M712" s="120">
        <v>5.4245652741987698</v>
      </c>
      <c r="N712" s="120">
        <v>5.625</v>
      </c>
      <c r="O712" s="122">
        <v>5.9607999999999999</v>
      </c>
      <c r="P712" s="85"/>
      <c r="Q712" s="85"/>
      <c r="R712" s="85"/>
      <c r="S712" s="85"/>
      <c r="T712" s="85"/>
    </row>
    <row r="713" spans="1:20" ht="18.95" customHeight="1" x14ac:dyDescent="0.25">
      <c r="A713" s="85"/>
      <c r="B713" s="119">
        <v>37132</v>
      </c>
      <c r="C713" s="120">
        <v>4.0050897174631404</v>
      </c>
      <c r="D713" s="120">
        <v>4.0663919499618801</v>
      </c>
      <c r="E713" s="120">
        <v>4.1875494360210102</v>
      </c>
      <c r="F713" s="120">
        <v>4.3443772496837996</v>
      </c>
      <c r="G713" s="120">
        <v>4.4687138135572004</v>
      </c>
      <c r="H713" s="120">
        <v>4.6575528874004899</v>
      </c>
      <c r="I713" s="120">
        <v>4.8039893781382599</v>
      </c>
      <c r="J713" s="120">
        <v>4.9445653803822003</v>
      </c>
      <c r="K713" s="120">
        <v>5.0150454170093699</v>
      </c>
      <c r="L713" s="120">
        <v>5.07723382745574</v>
      </c>
      <c r="M713" s="120">
        <v>5.4205152741987801</v>
      </c>
      <c r="N713" s="120">
        <v>5.6216999999999997</v>
      </c>
      <c r="O713" s="122">
        <v>5.9611000000000001</v>
      </c>
      <c r="P713" s="85"/>
      <c r="Q713" s="85"/>
      <c r="R713" s="85"/>
      <c r="S713" s="85"/>
      <c r="T713" s="85"/>
    </row>
    <row r="714" spans="1:20" ht="18.95" customHeight="1" x14ac:dyDescent="0.25">
      <c r="A714" s="85"/>
      <c r="B714" s="119">
        <v>37133</v>
      </c>
      <c r="C714" s="120">
        <v>3.9470897174631401</v>
      </c>
      <c r="D714" s="120">
        <v>3.9957919499618799</v>
      </c>
      <c r="E714" s="120">
        <v>4.1206994360210096</v>
      </c>
      <c r="F714" s="120">
        <v>4.2834772496838003</v>
      </c>
      <c r="G714" s="120">
        <v>4.4099138135571998</v>
      </c>
      <c r="H714" s="120">
        <v>4.6058528874004896</v>
      </c>
      <c r="I714" s="120">
        <v>4.7614393781382596</v>
      </c>
      <c r="J714" s="120">
        <v>4.9106653803822002</v>
      </c>
      <c r="K714" s="120">
        <v>4.9846454170093697</v>
      </c>
      <c r="L714" s="120">
        <v>5.04608382745573</v>
      </c>
      <c r="M714" s="120">
        <v>5.39701527419877</v>
      </c>
      <c r="N714" s="120">
        <v>5.6031000000000004</v>
      </c>
      <c r="O714" s="122">
        <v>5.9528999999999996</v>
      </c>
      <c r="P714" s="85"/>
      <c r="Q714" s="85"/>
      <c r="R714" s="85"/>
      <c r="S714" s="85"/>
      <c r="T714" s="85"/>
    </row>
    <row r="715" spans="1:20" ht="18.95" customHeight="1" x14ac:dyDescent="0.25">
      <c r="A715" s="85"/>
      <c r="B715" s="119">
        <v>37134</v>
      </c>
      <c r="C715" s="120">
        <v>3.9570897174631399</v>
      </c>
      <c r="D715" s="120">
        <v>3.9909419499618801</v>
      </c>
      <c r="E715" s="120">
        <v>4.1115994360210104</v>
      </c>
      <c r="F715" s="120">
        <v>4.2732272496838002</v>
      </c>
      <c r="G715" s="120">
        <v>4.3995138135572001</v>
      </c>
      <c r="H715" s="120">
        <v>4.6075028874004902</v>
      </c>
      <c r="I715" s="120">
        <v>4.77193937813826</v>
      </c>
      <c r="J715" s="120">
        <v>4.9267653803822</v>
      </c>
      <c r="K715" s="120">
        <v>5.0038954170093701</v>
      </c>
      <c r="L715" s="120">
        <v>5.0671338274557298</v>
      </c>
      <c r="M715" s="120">
        <v>5.4270152741987703</v>
      </c>
      <c r="N715" s="120">
        <v>5.6368999999999998</v>
      </c>
      <c r="O715" s="122">
        <v>6.0007000000000001</v>
      </c>
      <c r="P715" s="85"/>
      <c r="Q715" s="85"/>
      <c r="R715" s="85"/>
      <c r="S715" s="85"/>
      <c r="T715" s="85"/>
    </row>
    <row r="716" spans="1:20" ht="18.95" customHeight="1" x14ac:dyDescent="0.25">
      <c r="A716" s="85"/>
      <c r="B716" s="119">
        <v>37137</v>
      </c>
      <c r="C716" s="120">
        <v>3.9580897174631402</v>
      </c>
      <c r="D716" s="120">
        <v>3.9724419499618802</v>
      </c>
      <c r="E716" s="120">
        <v>4.0896494360210101</v>
      </c>
      <c r="F716" s="120">
        <v>4.2563272496837996</v>
      </c>
      <c r="G716" s="120">
        <v>4.3801638135571999</v>
      </c>
      <c r="H716" s="120">
        <v>4.5930528874004901</v>
      </c>
      <c r="I716" s="120">
        <v>4.7630893781382602</v>
      </c>
      <c r="J716" s="120">
        <v>4.9213653803822002</v>
      </c>
      <c r="K716" s="120">
        <v>5.0017454170093698</v>
      </c>
      <c r="L716" s="120">
        <v>5.0660338274557297</v>
      </c>
      <c r="M716" s="120">
        <v>5.4262652741987702</v>
      </c>
      <c r="N716" s="120">
        <v>5.6349999999999998</v>
      </c>
      <c r="O716" s="122">
        <v>5.9976000000000003</v>
      </c>
      <c r="P716" s="85"/>
      <c r="Q716" s="85"/>
      <c r="R716" s="85"/>
      <c r="S716" s="85"/>
      <c r="T716" s="85"/>
    </row>
    <row r="717" spans="1:20" ht="18.95" customHeight="1" x14ac:dyDescent="0.25">
      <c r="A717" s="85"/>
      <c r="B717" s="119">
        <v>37138</v>
      </c>
      <c r="C717" s="120">
        <v>4.0480897174631396</v>
      </c>
      <c r="D717" s="120">
        <v>4.0994919499618803</v>
      </c>
      <c r="E717" s="120">
        <v>4.2256494360210102</v>
      </c>
      <c r="F717" s="120">
        <v>4.4028272496838001</v>
      </c>
      <c r="G717" s="120">
        <v>4.5263638135572002</v>
      </c>
      <c r="H717" s="120">
        <v>4.73600288740049</v>
      </c>
      <c r="I717" s="120">
        <v>4.8896393781382601</v>
      </c>
      <c r="J717" s="120">
        <v>5.0331153803822</v>
      </c>
      <c r="K717" s="120">
        <v>5.1084954170093697</v>
      </c>
      <c r="L717" s="120">
        <v>5.17288382745574</v>
      </c>
      <c r="M717" s="120">
        <v>5.5290652741987696</v>
      </c>
      <c r="N717" s="120">
        <v>5.7313000000000001</v>
      </c>
      <c r="O717" s="122">
        <v>6.0824999999999996</v>
      </c>
      <c r="P717" s="85"/>
      <c r="Q717" s="85"/>
      <c r="R717" s="85"/>
      <c r="S717" s="85"/>
      <c r="T717" s="85"/>
    </row>
    <row r="718" spans="1:20" ht="18.95" customHeight="1" x14ac:dyDescent="0.25">
      <c r="A718" s="85"/>
      <c r="B718" s="119">
        <v>37139</v>
      </c>
      <c r="C718" s="120">
        <v>4.0690897174631404</v>
      </c>
      <c r="D718" s="120">
        <v>4.13049194996188</v>
      </c>
      <c r="E718" s="120">
        <v>4.25544943602101</v>
      </c>
      <c r="F718" s="120">
        <v>4.4291772496838</v>
      </c>
      <c r="G718" s="120">
        <v>4.5537638135572003</v>
      </c>
      <c r="H718" s="120">
        <v>4.7558528874004899</v>
      </c>
      <c r="I718" s="120">
        <v>4.9057893781382598</v>
      </c>
      <c r="J718" s="120">
        <v>5.0467653803822001</v>
      </c>
      <c r="K718" s="120">
        <v>5.1202454170093699</v>
      </c>
      <c r="L718" s="120">
        <v>5.1818338274557298</v>
      </c>
      <c r="M718" s="120">
        <v>5.5339652741987697</v>
      </c>
      <c r="N718" s="120">
        <v>5.7380000000000004</v>
      </c>
      <c r="O718" s="122">
        <v>6.0895999999999999</v>
      </c>
      <c r="P718" s="85"/>
      <c r="Q718" s="85"/>
      <c r="R718" s="85"/>
      <c r="S718" s="85"/>
      <c r="T718" s="85"/>
    </row>
    <row r="719" spans="1:20" ht="18.95" customHeight="1" x14ac:dyDescent="0.25">
      <c r="A719" s="85"/>
      <c r="B719" s="119">
        <v>37140</v>
      </c>
      <c r="C719" s="120">
        <v>4.0150897174631401</v>
      </c>
      <c r="D719" s="120">
        <v>4.0565919499618799</v>
      </c>
      <c r="E719" s="120">
        <v>4.1831994360210096</v>
      </c>
      <c r="F719" s="120">
        <v>4.3614272496837998</v>
      </c>
      <c r="G719" s="120">
        <v>4.4936638135572</v>
      </c>
      <c r="H719" s="120">
        <v>4.6970528874004902</v>
      </c>
      <c r="I719" s="120">
        <v>4.8493893781382598</v>
      </c>
      <c r="J719" s="120">
        <v>4.9994653803822002</v>
      </c>
      <c r="K719" s="120">
        <v>5.0755454170093701</v>
      </c>
      <c r="L719" s="120">
        <v>5.1382838274557301</v>
      </c>
      <c r="M719" s="120">
        <v>5.4928652741987802</v>
      </c>
      <c r="N719" s="120">
        <v>5.6988000000000003</v>
      </c>
      <c r="O719" s="122">
        <v>6.0549999999999997</v>
      </c>
      <c r="P719" s="85"/>
      <c r="Q719" s="85"/>
      <c r="R719" s="85"/>
      <c r="S719" s="85"/>
      <c r="T719" s="85"/>
    </row>
    <row r="720" spans="1:20" ht="18.95" customHeight="1" x14ac:dyDescent="0.25">
      <c r="A720" s="85"/>
      <c r="B720" s="119">
        <v>37141</v>
      </c>
      <c r="C720" s="120">
        <v>3.96008971746314</v>
      </c>
      <c r="D720" s="120">
        <v>3.9772419499618801</v>
      </c>
      <c r="E720" s="120">
        <v>4.1046994360210096</v>
      </c>
      <c r="F720" s="120">
        <v>4.2864272496837996</v>
      </c>
      <c r="G720" s="120">
        <v>4.4253138135572003</v>
      </c>
      <c r="H720" s="120">
        <v>4.63045288740049</v>
      </c>
      <c r="I720" s="120">
        <v>4.7903893781382596</v>
      </c>
      <c r="J720" s="120">
        <v>4.9494153803821996</v>
      </c>
      <c r="K720" s="120">
        <v>5.0327954170093703</v>
      </c>
      <c r="L720" s="120">
        <v>5.10013382745574</v>
      </c>
      <c r="M720" s="120">
        <v>5.45646527419877</v>
      </c>
      <c r="N720" s="120">
        <v>5.6661000000000001</v>
      </c>
      <c r="O720" s="122">
        <v>6.0282</v>
      </c>
      <c r="P720" s="85"/>
      <c r="Q720" s="85"/>
      <c r="R720" s="85"/>
      <c r="S720" s="85"/>
      <c r="T720" s="85"/>
    </row>
    <row r="721" spans="1:20" ht="18.95" customHeight="1" x14ac:dyDescent="0.25">
      <c r="A721" s="85"/>
      <c r="B721" s="119">
        <v>37144</v>
      </c>
      <c r="C721" s="120">
        <v>3.9670897174631401</v>
      </c>
      <c r="D721" s="120">
        <v>3.99269194996188</v>
      </c>
      <c r="E721" s="120">
        <v>4.1295494360210103</v>
      </c>
      <c r="F721" s="120">
        <v>4.3184772496838004</v>
      </c>
      <c r="G721" s="120">
        <v>4.4617138135571999</v>
      </c>
      <c r="H721" s="120">
        <v>4.6657528874004903</v>
      </c>
      <c r="I721" s="120">
        <v>4.8261393781382598</v>
      </c>
      <c r="J721" s="120">
        <v>4.9913153803821997</v>
      </c>
      <c r="K721" s="120">
        <v>5.0752954170093698</v>
      </c>
      <c r="L721" s="120">
        <v>5.1415338274557296</v>
      </c>
      <c r="M721" s="120">
        <v>5.4978652741987704</v>
      </c>
      <c r="N721" s="120">
        <v>5.7055999999999996</v>
      </c>
      <c r="O721" s="122">
        <v>6.0685000000000002</v>
      </c>
      <c r="P721" s="85"/>
      <c r="Q721" s="85"/>
      <c r="R721" s="85"/>
      <c r="S721" s="85"/>
      <c r="T721" s="85"/>
    </row>
    <row r="722" spans="1:20" ht="18.95" customHeight="1" x14ac:dyDescent="0.25">
      <c r="A722" s="85"/>
      <c r="B722" s="119">
        <v>37145</v>
      </c>
      <c r="C722" s="120">
        <v>3.96808971746314</v>
      </c>
      <c r="D722" s="120">
        <v>3.9088419499618801</v>
      </c>
      <c r="E722" s="120">
        <v>4.0241494360210099</v>
      </c>
      <c r="F722" s="120">
        <v>4.2434772496838002</v>
      </c>
      <c r="G722" s="120">
        <v>4.3557138135572</v>
      </c>
      <c r="H722" s="120">
        <v>4.63120288740049</v>
      </c>
      <c r="I722" s="120">
        <v>4.8034393781382603</v>
      </c>
      <c r="J722" s="120">
        <v>4.9447653803821998</v>
      </c>
      <c r="K722" s="120">
        <v>5.0434954170093702</v>
      </c>
      <c r="L722" s="120">
        <v>5.1372338274557299</v>
      </c>
      <c r="M722" s="120">
        <v>5.4875652741987802</v>
      </c>
      <c r="N722" s="120">
        <v>5.7007000000000003</v>
      </c>
      <c r="O722" s="122">
        <v>6.0705999999999998</v>
      </c>
      <c r="P722" s="85"/>
      <c r="Q722" s="85"/>
      <c r="R722" s="85"/>
      <c r="S722" s="85"/>
      <c r="T722" s="85"/>
    </row>
    <row r="723" spans="1:20" ht="18.95" customHeight="1" x14ac:dyDescent="0.25">
      <c r="A723" s="85"/>
      <c r="B723" s="119">
        <v>37146</v>
      </c>
      <c r="C723" s="120">
        <v>3.7870897174631399</v>
      </c>
      <c r="D723" s="120">
        <v>3.80444194996188</v>
      </c>
      <c r="E723" s="120">
        <v>3.9574994360210098</v>
      </c>
      <c r="F723" s="120">
        <v>4.1673772496838</v>
      </c>
      <c r="G723" s="120">
        <v>4.3315138135572004</v>
      </c>
      <c r="H723" s="120">
        <v>4.5672528874004898</v>
      </c>
      <c r="I723" s="120">
        <v>4.7615893781382601</v>
      </c>
      <c r="J723" s="120">
        <v>4.9692653803821996</v>
      </c>
      <c r="K723" s="120">
        <v>5.0724454170093702</v>
      </c>
      <c r="L723" s="120">
        <v>5.1450338274557401</v>
      </c>
      <c r="M723" s="120">
        <v>5.5390652741987703</v>
      </c>
      <c r="N723" s="120">
        <v>5.7732999999999999</v>
      </c>
      <c r="O723" s="122">
        <v>6.2035999999999998</v>
      </c>
      <c r="P723" s="85"/>
      <c r="Q723" s="85"/>
      <c r="R723" s="85"/>
      <c r="S723" s="85"/>
      <c r="T723" s="85"/>
    </row>
    <row r="724" spans="1:20" ht="18.95" customHeight="1" x14ac:dyDescent="0.25">
      <c r="A724" s="85"/>
      <c r="B724" s="119">
        <v>37147</v>
      </c>
      <c r="C724" s="120">
        <v>3.7630897174631399</v>
      </c>
      <c r="D724" s="120">
        <v>3.7852919499618798</v>
      </c>
      <c r="E724" s="120">
        <v>3.9686494360210101</v>
      </c>
      <c r="F724" s="120">
        <v>4.1806772496838001</v>
      </c>
      <c r="G724" s="120">
        <v>4.3466138135571999</v>
      </c>
      <c r="H724" s="120">
        <v>4.5796028874004904</v>
      </c>
      <c r="I724" s="120">
        <v>4.7779893781382601</v>
      </c>
      <c r="J724" s="120">
        <v>4.9846653803822001</v>
      </c>
      <c r="K724" s="120">
        <v>5.0850954170093701</v>
      </c>
      <c r="L724" s="120">
        <v>5.1558838274557299</v>
      </c>
      <c r="M724" s="120">
        <v>5.56081527419878</v>
      </c>
      <c r="N724" s="120">
        <v>5.8029000000000002</v>
      </c>
      <c r="O724" s="122">
        <v>6.2512999999999996</v>
      </c>
      <c r="P724" s="85"/>
      <c r="Q724" s="85"/>
      <c r="R724" s="85"/>
      <c r="S724" s="85"/>
      <c r="T724" s="85"/>
    </row>
    <row r="725" spans="1:20" ht="18.95" customHeight="1" x14ac:dyDescent="0.25">
      <c r="A725" s="85"/>
      <c r="B725" s="119">
        <v>37148</v>
      </c>
      <c r="C725" s="120">
        <v>3.7050897174631401</v>
      </c>
      <c r="D725" s="120">
        <v>3.7088419499618799</v>
      </c>
      <c r="E725" s="120">
        <v>3.8850994360210098</v>
      </c>
      <c r="F725" s="120">
        <v>4.0962272496837997</v>
      </c>
      <c r="G725" s="120">
        <v>4.2599138135572003</v>
      </c>
      <c r="H725" s="120">
        <v>4.5028528874004898</v>
      </c>
      <c r="I725" s="120">
        <v>4.7072393781382598</v>
      </c>
      <c r="J725" s="120">
        <v>4.9194653803822002</v>
      </c>
      <c r="K725" s="120">
        <v>5.0227454170093697</v>
      </c>
      <c r="L725" s="120">
        <v>5.0973338274557403</v>
      </c>
      <c r="M725" s="120">
        <v>5.5258152741987701</v>
      </c>
      <c r="N725" s="120">
        <v>5.782</v>
      </c>
      <c r="O725" s="122">
        <v>6.28</v>
      </c>
      <c r="P725" s="85"/>
      <c r="Q725" s="85"/>
      <c r="R725" s="85"/>
      <c r="S725" s="85"/>
      <c r="T725" s="85"/>
    </row>
    <row r="726" spans="1:20" ht="18.95" customHeight="1" x14ac:dyDescent="0.25">
      <c r="A726" s="85"/>
      <c r="B726" s="119">
        <v>37151</v>
      </c>
      <c r="C726" s="120">
        <v>3.65308971746314</v>
      </c>
      <c r="D726" s="120">
        <v>3.70744194996188</v>
      </c>
      <c r="E726" s="120">
        <v>3.90539943602101</v>
      </c>
      <c r="F726" s="120">
        <v>4.1234772496838001</v>
      </c>
      <c r="G726" s="120">
        <v>4.2910638135571997</v>
      </c>
      <c r="H726" s="120">
        <v>4.5312028874004904</v>
      </c>
      <c r="I726" s="120">
        <v>4.74333937813826</v>
      </c>
      <c r="J726" s="120">
        <v>4.9607653803821998</v>
      </c>
      <c r="K726" s="120">
        <v>5.0632954170093702</v>
      </c>
      <c r="L726" s="120">
        <v>5.13678382745573</v>
      </c>
      <c r="M726" s="120">
        <v>5.5636152741987699</v>
      </c>
      <c r="N726" s="120">
        <v>5.8137999999999996</v>
      </c>
      <c r="O726" s="122">
        <v>6.2929000000000004</v>
      </c>
      <c r="P726" s="85"/>
      <c r="Q726" s="85"/>
      <c r="R726" s="85"/>
      <c r="S726" s="85"/>
      <c r="T726" s="85"/>
    </row>
    <row r="727" spans="1:20" ht="18.95" customHeight="1" x14ac:dyDescent="0.25">
      <c r="A727" s="85"/>
      <c r="B727" s="119">
        <v>37152</v>
      </c>
      <c r="C727" s="120">
        <v>3.55308971746314</v>
      </c>
      <c r="D727" s="120">
        <v>3.6420419499618801</v>
      </c>
      <c r="E727" s="120">
        <v>3.8582994360210101</v>
      </c>
      <c r="F727" s="120">
        <v>4.0942272496837999</v>
      </c>
      <c r="G727" s="120">
        <v>4.2778138135572004</v>
      </c>
      <c r="H727" s="120">
        <v>4.5273528874004896</v>
      </c>
      <c r="I727" s="120">
        <v>4.74143937813826</v>
      </c>
      <c r="J727" s="120">
        <v>4.9645153803822</v>
      </c>
      <c r="K727" s="120">
        <v>5.0696954170093704</v>
      </c>
      <c r="L727" s="120">
        <v>5.1460338274557298</v>
      </c>
      <c r="M727" s="120">
        <v>5.5855652741987702</v>
      </c>
      <c r="N727" s="120">
        <v>5.843</v>
      </c>
      <c r="O727" s="122">
        <v>6.3502999999999998</v>
      </c>
      <c r="P727" s="85"/>
      <c r="Q727" s="85"/>
      <c r="R727" s="85"/>
      <c r="S727" s="85"/>
      <c r="T727" s="85"/>
    </row>
    <row r="728" spans="1:20" ht="18.95" customHeight="1" x14ac:dyDescent="0.25">
      <c r="A728" s="85"/>
      <c r="B728" s="119">
        <v>37153</v>
      </c>
      <c r="C728" s="120">
        <v>3.5140897174631398</v>
      </c>
      <c r="D728" s="120">
        <v>3.60379194996188</v>
      </c>
      <c r="E728" s="120">
        <v>3.8286494360210099</v>
      </c>
      <c r="F728" s="120">
        <v>4.0853772496838001</v>
      </c>
      <c r="G728" s="120">
        <v>4.2779138135572001</v>
      </c>
      <c r="H728" s="120">
        <v>4.5299028874004899</v>
      </c>
      <c r="I728" s="120">
        <v>4.75058937813826</v>
      </c>
      <c r="J728" s="120">
        <v>4.9779153803821998</v>
      </c>
      <c r="K728" s="120">
        <v>5.0857454170093703</v>
      </c>
      <c r="L728" s="120">
        <v>5.1660838274557399</v>
      </c>
      <c r="M728" s="120">
        <v>5.61461527419877</v>
      </c>
      <c r="N728" s="120">
        <v>5.8860000000000001</v>
      </c>
      <c r="O728" s="122">
        <v>6.4320000000000004</v>
      </c>
      <c r="P728" s="85"/>
      <c r="Q728" s="85"/>
      <c r="R728" s="85"/>
      <c r="S728" s="85"/>
      <c r="T728" s="85"/>
    </row>
    <row r="729" spans="1:20" ht="18.95" customHeight="1" x14ac:dyDescent="0.25">
      <c r="A729" s="85"/>
      <c r="B729" s="119">
        <v>37154</v>
      </c>
      <c r="C729" s="120">
        <v>3.5030897174631401</v>
      </c>
      <c r="D729" s="120">
        <v>3.6123419499618801</v>
      </c>
      <c r="E729" s="120">
        <v>3.83854943602101</v>
      </c>
      <c r="F729" s="120">
        <v>4.0985272496837997</v>
      </c>
      <c r="G729" s="120">
        <v>4.3010138135571996</v>
      </c>
      <c r="H729" s="120">
        <v>4.5509028874004898</v>
      </c>
      <c r="I729" s="120">
        <v>4.7654893781382599</v>
      </c>
      <c r="J729" s="120">
        <v>4.9876653803822002</v>
      </c>
      <c r="K729" s="120">
        <v>5.0943954170093697</v>
      </c>
      <c r="L729" s="120">
        <v>5.1800838274557401</v>
      </c>
      <c r="M729" s="120">
        <v>5.6226652741987699</v>
      </c>
      <c r="N729" s="120">
        <v>5.8834</v>
      </c>
      <c r="O729" s="122">
        <v>6.4029999999999996</v>
      </c>
      <c r="P729" s="85"/>
      <c r="Q729" s="85"/>
      <c r="R729" s="85"/>
      <c r="S729" s="85"/>
      <c r="T729" s="85"/>
    </row>
    <row r="730" spans="1:20" ht="18.95" customHeight="1" x14ac:dyDescent="0.25">
      <c r="A730" s="85"/>
      <c r="B730" s="119">
        <v>37155</v>
      </c>
      <c r="C730" s="120">
        <v>3.4460897174631402</v>
      </c>
      <c r="D730" s="120">
        <v>3.5955419499618801</v>
      </c>
      <c r="E730" s="120">
        <v>3.8295494360210101</v>
      </c>
      <c r="F730" s="120">
        <v>4.1034772496837997</v>
      </c>
      <c r="G730" s="120">
        <v>4.3139638135571996</v>
      </c>
      <c r="H730" s="120">
        <v>4.57290288740049</v>
      </c>
      <c r="I730" s="120">
        <v>4.7933893781382597</v>
      </c>
      <c r="J730" s="120">
        <v>5.0220153803822001</v>
      </c>
      <c r="K730" s="120">
        <v>5.1370954170093697</v>
      </c>
      <c r="L730" s="120">
        <v>5.2311838274557401</v>
      </c>
      <c r="M730" s="120">
        <v>5.6769652741987704</v>
      </c>
      <c r="N730" s="120">
        <v>5.9428999999999998</v>
      </c>
      <c r="O730" s="122">
        <v>6.4710999999999999</v>
      </c>
      <c r="P730" s="85"/>
      <c r="Q730" s="85"/>
      <c r="R730" s="85"/>
      <c r="S730" s="85"/>
      <c r="T730" s="85"/>
    </row>
    <row r="731" spans="1:20" ht="18.95" customHeight="1" x14ac:dyDescent="0.25">
      <c r="A731" s="85"/>
      <c r="B731" s="119">
        <v>37158</v>
      </c>
      <c r="C731" s="120">
        <v>3.4670897174631401</v>
      </c>
      <c r="D731" s="120">
        <v>3.62324194996188</v>
      </c>
      <c r="E731" s="120">
        <v>3.8605994360210101</v>
      </c>
      <c r="F731" s="120">
        <v>4.1392772496837997</v>
      </c>
      <c r="G731" s="120">
        <v>4.3484638135572</v>
      </c>
      <c r="H731" s="120">
        <v>4.5996028874004899</v>
      </c>
      <c r="I731" s="120">
        <v>4.8136393781382596</v>
      </c>
      <c r="J731" s="120">
        <v>5.0379153803822003</v>
      </c>
      <c r="K731" s="120">
        <v>5.1455454170093704</v>
      </c>
      <c r="L731" s="120">
        <v>5.2329338274557298</v>
      </c>
      <c r="M731" s="120">
        <v>5.6680152741987699</v>
      </c>
      <c r="N731" s="120">
        <v>5.9161000000000001</v>
      </c>
      <c r="O731" s="122">
        <v>6.4032</v>
      </c>
      <c r="P731" s="85"/>
      <c r="Q731" s="85"/>
      <c r="R731" s="85"/>
      <c r="S731" s="85"/>
      <c r="T731" s="85"/>
    </row>
    <row r="732" spans="1:20" ht="18.95" customHeight="1" x14ac:dyDescent="0.25">
      <c r="A732" s="85"/>
      <c r="B732" s="119">
        <v>37159</v>
      </c>
      <c r="C732" s="120">
        <v>3.4420897174631402</v>
      </c>
      <c r="D732" s="120">
        <v>3.5914919499618798</v>
      </c>
      <c r="E732" s="120">
        <v>3.8221994360210099</v>
      </c>
      <c r="F732" s="120">
        <v>4.0904772496837998</v>
      </c>
      <c r="G732" s="120">
        <v>4.2937138135571997</v>
      </c>
      <c r="H732" s="120">
        <v>4.5410028874004897</v>
      </c>
      <c r="I732" s="120">
        <v>4.7491393781382598</v>
      </c>
      <c r="J732" s="120">
        <v>4.9727653803822003</v>
      </c>
      <c r="K732" s="120">
        <v>5.0773454170093704</v>
      </c>
      <c r="L732" s="120">
        <v>5.1617338274557403</v>
      </c>
      <c r="M732" s="120">
        <v>5.5897152741987801</v>
      </c>
      <c r="N732" s="120">
        <v>5.8367000000000004</v>
      </c>
      <c r="O732" s="122">
        <v>6.3121999999999998</v>
      </c>
      <c r="P732" s="85"/>
      <c r="Q732" s="85"/>
      <c r="R732" s="85"/>
      <c r="S732" s="85"/>
      <c r="T732" s="85"/>
    </row>
    <row r="733" spans="1:20" ht="18.95" customHeight="1" x14ac:dyDescent="0.25">
      <c r="A733" s="85"/>
      <c r="B733" s="119">
        <v>37160</v>
      </c>
      <c r="C733" s="120">
        <v>3.4420897174631402</v>
      </c>
      <c r="D733" s="120">
        <v>3.5969919499618799</v>
      </c>
      <c r="E733" s="120">
        <v>3.82709943602101</v>
      </c>
      <c r="F733" s="120">
        <v>4.0902772496838002</v>
      </c>
      <c r="G733" s="120">
        <v>4.2945638135572004</v>
      </c>
      <c r="H733" s="120">
        <v>4.53860288740049</v>
      </c>
      <c r="I733" s="120">
        <v>4.7339893781382596</v>
      </c>
      <c r="J733" s="120">
        <v>4.9510153803822003</v>
      </c>
      <c r="K733" s="120">
        <v>5.05349541700937</v>
      </c>
      <c r="L733" s="120">
        <v>5.1323838274557296</v>
      </c>
      <c r="M733" s="120">
        <v>5.5392652741987698</v>
      </c>
      <c r="N733" s="120">
        <v>5.7751000000000001</v>
      </c>
      <c r="O733" s="122">
        <v>6.2244999999999999</v>
      </c>
      <c r="P733" s="85"/>
      <c r="Q733" s="85"/>
      <c r="R733" s="85"/>
      <c r="S733" s="85"/>
      <c r="T733" s="85"/>
    </row>
    <row r="734" spans="1:20" ht="18.95" customHeight="1" x14ac:dyDescent="0.25">
      <c r="A734" s="85"/>
      <c r="B734" s="119">
        <v>37161</v>
      </c>
      <c r="C734" s="120">
        <v>3.4160897174631399</v>
      </c>
      <c r="D734" s="120">
        <v>3.5548919499618798</v>
      </c>
      <c r="E734" s="120">
        <v>3.7832994360210099</v>
      </c>
      <c r="F734" s="120">
        <v>4.0388272496838002</v>
      </c>
      <c r="G734" s="120">
        <v>4.2437638135571998</v>
      </c>
      <c r="H734" s="120">
        <v>4.4914528874004898</v>
      </c>
      <c r="I734" s="120">
        <v>4.6920393781382597</v>
      </c>
      <c r="J734" s="120">
        <v>4.9146153803821999</v>
      </c>
      <c r="K734" s="120">
        <v>5.0181954170093697</v>
      </c>
      <c r="L734" s="120">
        <v>5.09638382745573</v>
      </c>
      <c r="M734" s="120">
        <v>5.4907152741987799</v>
      </c>
      <c r="N734" s="120">
        <v>5.7266000000000004</v>
      </c>
      <c r="O734" s="122">
        <v>6.1677999999999997</v>
      </c>
      <c r="P734" s="85"/>
      <c r="Q734" s="85"/>
      <c r="R734" s="85"/>
      <c r="S734" s="85"/>
      <c r="T734" s="85"/>
    </row>
    <row r="735" spans="1:20" ht="18.95" customHeight="1" x14ac:dyDescent="0.25">
      <c r="A735" s="85"/>
      <c r="B735" s="119">
        <v>37162</v>
      </c>
      <c r="C735" s="120">
        <v>3.4290897174631398</v>
      </c>
      <c r="D735" s="120">
        <v>3.5827419499618798</v>
      </c>
      <c r="E735" s="120">
        <v>3.81319943602101</v>
      </c>
      <c r="F735" s="120">
        <v>4.0680772496837996</v>
      </c>
      <c r="G735" s="120">
        <v>4.2704638135571997</v>
      </c>
      <c r="H735" s="120">
        <v>4.5174528874004896</v>
      </c>
      <c r="I735" s="120">
        <v>4.7141393781382597</v>
      </c>
      <c r="J735" s="120">
        <v>4.9302153803822</v>
      </c>
      <c r="K735" s="120">
        <v>5.03064541700937</v>
      </c>
      <c r="L735" s="120">
        <v>5.10963382745574</v>
      </c>
      <c r="M735" s="120">
        <v>5.5064652741987699</v>
      </c>
      <c r="N735" s="120">
        <v>5.7397</v>
      </c>
      <c r="O735" s="122">
        <v>6.1786000000000003</v>
      </c>
      <c r="P735" s="85"/>
      <c r="Q735" s="85"/>
      <c r="R735" s="85"/>
      <c r="S735" s="85"/>
      <c r="T735" s="85"/>
    </row>
    <row r="736" spans="1:20" ht="18.95" customHeight="1" x14ac:dyDescent="0.25">
      <c r="A736" s="85"/>
      <c r="B736" s="119">
        <v>37165</v>
      </c>
      <c r="C736" s="120">
        <v>3.4060897174631402</v>
      </c>
      <c r="D736" s="120">
        <v>3.55919194996188</v>
      </c>
      <c r="E736" s="120">
        <v>3.7959994360210101</v>
      </c>
      <c r="F736" s="120">
        <v>4.0545772496838</v>
      </c>
      <c r="G736" s="120">
        <v>4.2596138135572001</v>
      </c>
      <c r="H736" s="120">
        <v>4.5036528874004897</v>
      </c>
      <c r="I736" s="120">
        <v>4.6944393781382603</v>
      </c>
      <c r="J736" s="120">
        <v>4.9044653803821996</v>
      </c>
      <c r="K736" s="120">
        <v>5.0035954170093699</v>
      </c>
      <c r="L736" s="120">
        <v>5.08003382745573</v>
      </c>
      <c r="M736" s="120">
        <v>5.4737152741987698</v>
      </c>
      <c r="N736" s="120">
        <v>5.7137000000000002</v>
      </c>
      <c r="O736" s="122">
        <v>6.1627999999999998</v>
      </c>
      <c r="P736" s="85"/>
      <c r="Q736" s="85"/>
      <c r="R736" s="85"/>
      <c r="S736" s="85"/>
      <c r="T736" s="85"/>
    </row>
    <row r="737" spans="1:20" ht="18.95" customHeight="1" x14ac:dyDescent="0.25">
      <c r="A737" s="85"/>
      <c r="B737" s="119">
        <v>37166</v>
      </c>
      <c r="C737" s="120">
        <v>3.3770897174631398</v>
      </c>
      <c r="D737" s="120">
        <v>3.52339194996188</v>
      </c>
      <c r="E737" s="120">
        <v>3.7533994360210099</v>
      </c>
      <c r="F737" s="120">
        <v>4.0015772496838</v>
      </c>
      <c r="G737" s="120">
        <v>4.2064638135571997</v>
      </c>
      <c r="H737" s="120">
        <v>4.4462528874004903</v>
      </c>
      <c r="I737" s="120">
        <v>4.6283393781382598</v>
      </c>
      <c r="J737" s="120">
        <v>4.8297153803821997</v>
      </c>
      <c r="K737" s="120">
        <v>4.93269541700937</v>
      </c>
      <c r="L737" s="120">
        <v>5.01323382745574</v>
      </c>
      <c r="M737" s="120">
        <v>5.4004152741987701</v>
      </c>
      <c r="N737" s="120">
        <v>5.6356000000000002</v>
      </c>
      <c r="O737" s="122">
        <v>6.0792000000000002</v>
      </c>
      <c r="P737" s="85"/>
      <c r="Q737" s="85"/>
      <c r="R737" s="85"/>
      <c r="S737" s="85"/>
      <c r="T737" s="85"/>
    </row>
    <row r="738" spans="1:20" ht="18.95" customHeight="1" x14ac:dyDescent="0.25">
      <c r="A738" s="85"/>
      <c r="B738" s="119">
        <v>37167</v>
      </c>
      <c r="C738" s="120">
        <v>3.3120897174631398</v>
      </c>
      <c r="D738" s="120">
        <v>3.44699194996188</v>
      </c>
      <c r="E738" s="120">
        <v>3.67749943602101</v>
      </c>
      <c r="F738" s="120">
        <v>3.9262272496838002</v>
      </c>
      <c r="G738" s="120">
        <v>4.1330638135572002</v>
      </c>
      <c r="H738" s="120">
        <v>4.37665288740049</v>
      </c>
      <c r="I738" s="120">
        <v>4.56308937813826</v>
      </c>
      <c r="J738" s="120">
        <v>4.7677153803822003</v>
      </c>
      <c r="K738" s="120">
        <v>4.8769454170093702</v>
      </c>
      <c r="L738" s="120">
        <v>4.9605838274557401</v>
      </c>
      <c r="M738" s="120">
        <v>5.35731527419878</v>
      </c>
      <c r="N738" s="120">
        <v>5.5995999999999997</v>
      </c>
      <c r="O738" s="122">
        <v>6.0650000000000004</v>
      </c>
      <c r="P738" s="85"/>
      <c r="Q738" s="85"/>
      <c r="R738" s="85"/>
      <c r="S738" s="85"/>
      <c r="T738" s="85"/>
    </row>
    <row r="739" spans="1:20" ht="18.95" customHeight="1" x14ac:dyDescent="0.25">
      <c r="A739" s="85"/>
      <c r="B739" s="119">
        <v>37168</v>
      </c>
      <c r="C739" s="120">
        <v>3.3060897174631401</v>
      </c>
      <c r="D739" s="120">
        <v>3.44909194996188</v>
      </c>
      <c r="E739" s="120">
        <v>3.6835494360210101</v>
      </c>
      <c r="F739" s="120">
        <v>3.9373772496838</v>
      </c>
      <c r="G739" s="120">
        <v>4.1493138135571996</v>
      </c>
      <c r="H739" s="120">
        <v>4.39570288740049</v>
      </c>
      <c r="I739" s="120">
        <v>4.5852393781382599</v>
      </c>
      <c r="J739" s="120">
        <v>4.7907153803822</v>
      </c>
      <c r="K739" s="120">
        <v>4.89954541700937</v>
      </c>
      <c r="L739" s="120">
        <v>4.9829838274557297</v>
      </c>
      <c r="M739" s="120">
        <v>5.3751652741987703</v>
      </c>
      <c r="N739" s="120">
        <v>5.6142000000000003</v>
      </c>
      <c r="O739" s="122">
        <v>6.0716999999999999</v>
      </c>
      <c r="P739" s="85"/>
      <c r="Q739" s="85"/>
      <c r="R739" s="85"/>
      <c r="S739" s="85"/>
      <c r="T739" s="85"/>
    </row>
    <row r="740" spans="1:20" ht="18.95" customHeight="1" x14ac:dyDescent="0.25">
      <c r="A740" s="85"/>
      <c r="B740" s="119">
        <v>37169</v>
      </c>
      <c r="C740" s="120">
        <v>3.3130897174631402</v>
      </c>
      <c r="D740" s="120">
        <v>3.4340919499618798</v>
      </c>
      <c r="E740" s="120">
        <v>3.66949943602101</v>
      </c>
      <c r="F740" s="120">
        <v>3.9233272496837999</v>
      </c>
      <c r="G740" s="120">
        <v>4.1324638135571998</v>
      </c>
      <c r="H740" s="120">
        <v>4.3729528874004897</v>
      </c>
      <c r="I740" s="120">
        <v>4.5620893781382597</v>
      </c>
      <c r="J740" s="120">
        <v>4.7677653803822002</v>
      </c>
      <c r="K740" s="120">
        <v>4.8753454170093704</v>
      </c>
      <c r="L740" s="120">
        <v>4.9572338274557399</v>
      </c>
      <c r="M740" s="120">
        <v>5.35396527419877</v>
      </c>
      <c r="N740" s="120">
        <v>5.5922000000000001</v>
      </c>
      <c r="O740" s="122">
        <v>6.0522</v>
      </c>
      <c r="P740" s="85"/>
      <c r="Q740" s="85"/>
      <c r="R740" s="85"/>
      <c r="S740" s="85"/>
      <c r="T740" s="85"/>
    </row>
    <row r="741" spans="1:20" ht="18.95" customHeight="1" x14ac:dyDescent="0.25">
      <c r="A741" s="85"/>
      <c r="B741" s="119">
        <v>37172</v>
      </c>
      <c r="C741" s="120">
        <v>3.3160897174631399</v>
      </c>
      <c r="D741" s="120">
        <v>3.4438919499618801</v>
      </c>
      <c r="E741" s="120">
        <v>3.67789943602101</v>
      </c>
      <c r="F741" s="120">
        <v>3.9277772496838002</v>
      </c>
      <c r="G741" s="120">
        <v>4.1391638135572002</v>
      </c>
      <c r="H741" s="120">
        <v>4.3864528874004902</v>
      </c>
      <c r="I741" s="120">
        <v>4.5820393781382602</v>
      </c>
      <c r="J741" s="120">
        <v>4.7922653803822</v>
      </c>
      <c r="K741" s="120">
        <v>4.8987954170093699</v>
      </c>
      <c r="L741" s="120">
        <v>4.9815338274557401</v>
      </c>
      <c r="M741" s="120">
        <v>5.3903152741987697</v>
      </c>
      <c r="N741" s="120">
        <v>5.6341000000000001</v>
      </c>
      <c r="O741" s="122">
        <v>6.1102999999999996</v>
      </c>
      <c r="P741" s="85"/>
      <c r="Q741" s="85"/>
      <c r="R741" s="85"/>
      <c r="S741" s="85"/>
      <c r="T741" s="85"/>
    </row>
    <row r="742" spans="1:20" ht="18.95" customHeight="1" x14ac:dyDescent="0.25">
      <c r="A742" s="85"/>
      <c r="B742" s="119">
        <v>37173</v>
      </c>
      <c r="C742" s="120">
        <v>3.3640897174631399</v>
      </c>
      <c r="D742" s="120">
        <v>3.4960919499618801</v>
      </c>
      <c r="E742" s="120">
        <v>3.7272994360210099</v>
      </c>
      <c r="F742" s="120">
        <v>3.9737772496838</v>
      </c>
      <c r="G742" s="120">
        <v>4.1834138135572001</v>
      </c>
      <c r="H742" s="120">
        <v>4.4279528874004903</v>
      </c>
      <c r="I742" s="120">
        <v>4.6191893781382598</v>
      </c>
      <c r="J742" s="120">
        <v>4.8264653803822002</v>
      </c>
      <c r="K742" s="120">
        <v>4.93344541700937</v>
      </c>
      <c r="L742" s="120">
        <v>5.0139338274557401</v>
      </c>
      <c r="M742" s="120">
        <v>5.4150652741987697</v>
      </c>
      <c r="N742" s="120">
        <v>5.6548999999999996</v>
      </c>
      <c r="O742" s="122">
        <v>6.1181000000000001</v>
      </c>
      <c r="P742" s="85"/>
      <c r="Q742" s="85"/>
      <c r="R742" s="85"/>
      <c r="S742" s="85"/>
      <c r="T742" s="85"/>
    </row>
    <row r="743" spans="1:20" ht="18.95" customHeight="1" x14ac:dyDescent="0.25">
      <c r="A743" s="85"/>
      <c r="B743" s="119">
        <v>37174</v>
      </c>
      <c r="C743" s="120">
        <v>3.37108971746314</v>
      </c>
      <c r="D743" s="120">
        <v>3.5097419499618798</v>
      </c>
      <c r="E743" s="120">
        <v>3.7376494360210102</v>
      </c>
      <c r="F743" s="120">
        <v>3.9834272496838001</v>
      </c>
      <c r="G743" s="120">
        <v>4.1925638135572001</v>
      </c>
      <c r="H743" s="120">
        <v>4.4321528874004903</v>
      </c>
      <c r="I743" s="120">
        <v>4.6156393781382601</v>
      </c>
      <c r="J743" s="120">
        <v>4.8167153803821998</v>
      </c>
      <c r="K743" s="120">
        <v>4.9219454170093702</v>
      </c>
      <c r="L743" s="120">
        <v>5.0007838274557299</v>
      </c>
      <c r="M743" s="120">
        <v>5.3955652741987699</v>
      </c>
      <c r="N743" s="120">
        <v>5.6283000000000003</v>
      </c>
      <c r="O743" s="122">
        <v>6.0800999999999998</v>
      </c>
      <c r="P743" s="85"/>
      <c r="Q743" s="85"/>
      <c r="R743" s="85"/>
      <c r="S743" s="85"/>
      <c r="T743" s="85"/>
    </row>
    <row r="744" spans="1:20" ht="18.95" customHeight="1" x14ac:dyDescent="0.25">
      <c r="A744" s="85"/>
      <c r="B744" s="119">
        <v>37175</v>
      </c>
      <c r="C744" s="120">
        <v>3.4340897174631402</v>
      </c>
      <c r="D744" s="120">
        <v>3.5737919499618802</v>
      </c>
      <c r="E744" s="120">
        <v>3.7916994360210099</v>
      </c>
      <c r="F744" s="120">
        <v>4.0260272496837999</v>
      </c>
      <c r="G744" s="120">
        <v>4.2309638135572003</v>
      </c>
      <c r="H744" s="120">
        <v>4.4649528874004902</v>
      </c>
      <c r="I744" s="120">
        <v>4.6443393781382598</v>
      </c>
      <c r="J744" s="120">
        <v>4.8402653803822</v>
      </c>
      <c r="K744" s="120">
        <v>4.9451954170093702</v>
      </c>
      <c r="L744" s="120">
        <v>5.0236838274557396</v>
      </c>
      <c r="M744" s="120">
        <v>5.3995152741987704</v>
      </c>
      <c r="N744" s="120">
        <v>5.6220999999999997</v>
      </c>
      <c r="O744" s="122">
        <v>6.0423999999999998</v>
      </c>
      <c r="P744" s="85"/>
      <c r="Q744" s="85"/>
      <c r="R744" s="85"/>
      <c r="S744" s="85"/>
      <c r="T744" s="85"/>
    </row>
    <row r="745" spans="1:20" ht="18.95" customHeight="1" x14ac:dyDescent="0.25">
      <c r="A745" s="85"/>
      <c r="B745" s="119">
        <v>37176</v>
      </c>
      <c r="C745" s="120">
        <v>3.3940897174631401</v>
      </c>
      <c r="D745" s="120">
        <v>3.5333919499618802</v>
      </c>
      <c r="E745" s="120">
        <v>3.7582494360210101</v>
      </c>
      <c r="F745" s="120">
        <v>3.9976772496837998</v>
      </c>
      <c r="G745" s="120">
        <v>4.2017138135572001</v>
      </c>
      <c r="H745" s="120">
        <v>4.43265288740049</v>
      </c>
      <c r="I745" s="120">
        <v>4.6148893781382601</v>
      </c>
      <c r="J745" s="120">
        <v>4.8108153803822002</v>
      </c>
      <c r="K745" s="120">
        <v>4.91589541700937</v>
      </c>
      <c r="L745" s="120">
        <v>4.9940838274557402</v>
      </c>
      <c r="M745" s="120">
        <v>5.3707652741987699</v>
      </c>
      <c r="N745" s="120">
        <v>5.5928000000000004</v>
      </c>
      <c r="O745" s="122">
        <v>6.0114999999999998</v>
      </c>
      <c r="P745" s="85"/>
      <c r="Q745" s="85"/>
      <c r="R745" s="85"/>
      <c r="S745" s="85"/>
      <c r="T745" s="85"/>
    </row>
    <row r="746" spans="1:20" ht="18.95" customHeight="1" x14ac:dyDescent="0.25">
      <c r="A746" s="85"/>
      <c r="B746" s="119">
        <v>37179</v>
      </c>
      <c r="C746" s="120">
        <v>3.3660897174631401</v>
      </c>
      <c r="D746" s="120">
        <v>3.5003919499618799</v>
      </c>
      <c r="E746" s="120">
        <v>3.7263494360210099</v>
      </c>
      <c r="F746" s="120">
        <v>3.9671772496837998</v>
      </c>
      <c r="G746" s="120">
        <v>4.1739638135571999</v>
      </c>
      <c r="H746" s="120">
        <v>4.4020028874004904</v>
      </c>
      <c r="I746" s="120">
        <v>4.5804893781382603</v>
      </c>
      <c r="J746" s="120">
        <v>4.7754153803822001</v>
      </c>
      <c r="K746" s="120">
        <v>4.8783454170093696</v>
      </c>
      <c r="L746" s="120">
        <v>4.9574838274557402</v>
      </c>
      <c r="M746" s="120">
        <v>5.3314152741987799</v>
      </c>
      <c r="N746" s="120">
        <v>5.5529000000000002</v>
      </c>
      <c r="O746" s="122">
        <v>5.9664999999999999</v>
      </c>
      <c r="P746" s="85"/>
      <c r="Q746" s="85"/>
      <c r="R746" s="85"/>
      <c r="S746" s="85"/>
      <c r="T746" s="85"/>
    </row>
    <row r="747" spans="1:20" ht="18.95" customHeight="1" x14ac:dyDescent="0.25">
      <c r="A747" s="85"/>
      <c r="B747" s="119">
        <v>37180</v>
      </c>
      <c r="C747" s="120">
        <v>3.34708971746314</v>
      </c>
      <c r="D747" s="120">
        <v>3.4844919499618801</v>
      </c>
      <c r="E747" s="120">
        <v>3.7083494360210101</v>
      </c>
      <c r="F747" s="120">
        <v>3.9541772496837999</v>
      </c>
      <c r="G747" s="120">
        <v>4.1603638135571996</v>
      </c>
      <c r="H747" s="120">
        <v>4.3860028874004904</v>
      </c>
      <c r="I747" s="120">
        <v>4.5642893781382599</v>
      </c>
      <c r="J747" s="120">
        <v>4.7608153803822004</v>
      </c>
      <c r="K747" s="120">
        <v>4.8628954170093701</v>
      </c>
      <c r="L747" s="120">
        <v>4.94168382745573</v>
      </c>
      <c r="M747" s="120">
        <v>5.3100652741987799</v>
      </c>
      <c r="N747" s="120">
        <v>5.5282</v>
      </c>
      <c r="O747" s="122">
        <v>5.9347000000000003</v>
      </c>
      <c r="P747" s="85"/>
      <c r="Q747" s="85"/>
      <c r="R747" s="85"/>
      <c r="S747" s="85"/>
      <c r="T747" s="85"/>
    </row>
    <row r="748" spans="1:20" ht="18.95" customHeight="1" x14ac:dyDescent="0.25">
      <c r="A748" s="85"/>
      <c r="B748" s="119">
        <v>37181</v>
      </c>
      <c r="C748" s="120">
        <v>3.3660897174631401</v>
      </c>
      <c r="D748" s="120">
        <v>3.5091419499618799</v>
      </c>
      <c r="E748" s="120">
        <v>3.7299494360210099</v>
      </c>
      <c r="F748" s="120">
        <v>3.9766772496837999</v>
      </c>
      <c r="G748" s="120">
        <v>4.1818638135572002</v>
      </c>
      <c r="H748" s="120">
        <v>4.4044028874004901</v>
      </c>
      <c r="I748" s="120">
        <v>4.5767393781382602</v>
      </c>
      <c r="J748" s="120">
        <v>4.7696653803822002</v>
      </c>
      <c r="K748" s="120">
        <v>4.8697454170093701</v>
      </c>
      <c r="L748" s="120">
        <v>4.94738382745573</v>
      </c>
      <c r="M748" s="120">
        <v>5.3126152741987704</v>
      </c>
      <c r="N748" s="120">
        <v>5.5316000000000001</v>
      </c>
      <c r="O748" s="122">
        <v>5.9406999999999996</v>
      </c>
      <c r="P748" s="85"/>
      <c r="Q748" s="85"/>
      <c r="R748" s="85"/>
      <c r="S748" s="85"/>
      <c r="T748" s="85"/>
    </row>
    <row r="749" spans="1:20" ht="18.95" customHeight="1" x14ac:dyDescent="0.25">
      <c r="A749" s="85"/>
      <c r="B749" s="119">
        <v>37182</v>
      </c>
      <c r="C749" s="120">
        <v>3.3520897174631399</v>
      </c>
      <c r="D749" s="120">
        <v>3.49329194996188</v>
      </c>
      <c r="E749" s="120">
        <v>3.7146494360210101</v>
      </c>
      <c r="F749" s="120">
        <v>3.9594772496838</v>
      </c>
      <c r="G749" s="120">
        <v>4.1607138135571997</v>
      </c>
      <c r="H749" s="120">
        <v>4.3824528874004898</v>
      </c>
      <c r="I749" s="120">
        <v>4.5540893781382596</v>
      </c>
      <c r="J749" s="120">
        <v>4.7454653803821998</v>
      </c>
      <c r="K749" s="120">
        <v>4.8435454170093699</v>
      </c>
      <c r="L749" s="120">
        <v>4.92148382745573</v>
      </c>
      <c r="M749" s="120">
        <v>5.2845652741987701</v>
      </c>
      <c r="N749" s="120">
        <v>5.5038</v>
      </c>
      <c r="O749" s="122">
        <v>5.9112</v>
      </c>
      <c r="P749" s="85"/>
      <c r="Q749" s="85"/>
      <c r="R749" s="85"/>
      <c r="S749" s="85"/>
      <c r="T749" s="85"/>
    </row>
    <row r="750" spans="1:20" ht="18.95" customHeight="1" x14ac:dyDescent="0.25">
      <c r="A750" s="85"/>
      <c r="B750" s="119">
        <v>37183</v>
      </c>
      <c r="C750" s="120">
        <v>3.3160897174631399</v>
      </c>
      <c r="D750" s="120">
        <v>3.45839194996188</v>
      </c>
      <c r="E750" s="120">
        <v>3.6842994360210102</v>
      </c>
      <c r="F750" s="120">
        <v>3.9331272496838001</v>
      </c>
      <c r="G750" s="120">
        <v>4.1385138135571999</v>
      </c>
      <c r="H750" s="120">
        <v>4.3662528874004902</v>
      </c>
      <c r="I750" s="120">
        <v>4.54823937813826</v>
      </c>
      <c r="J750" s="120">
        <v>4.7474653803821996</v>
      </c>
      <c r="K750" s="120">
        <v>4.8491954170093701</v>
      </c>
      <c r="L750" s="120">
        <v>4.9302838274557299</v>
      </c>
      <c r="M750" s="120">
        <v>5.3019652741987704</v>
      </c>
      <c r="N750" s="120">
        <v>5.5263</v>
      </c>
      <c r="O750" s="122">
        <v>5.9455</v>
      </c>
      <c r="P750" s="85"/>
      <c r="Q750" s="85"/>
      <c r="R750" s="85"/>
      <c r="S750" s="85"/>
      <c r="T750" s="85"/>
    </row>
    <row r="751" spans="1:20" ht="18.95" customHeight="1" x14ac:dyDescent="0.25">
      <c r="A751" s="85"/>
      <c r="B751" s="119">
        <v>37186</v>
      </c>
      <c r="C751" s="120">
        <v>3.2980897174631401</v>
      </c>
      <c r="D751" s="120">
        <v>3.43954194996188</v>
      </c>
      <c r="E751" s="120">
        <v>3.6651994360210098</v>
      </c>
      <c r="F751" s="120">
        <v>3.9135772496837999</v>
      </c>
      <c r="G751" s="120">
        <v>4.1174138135572003</v>
      </c>
      <c r="H751" s="120">
        <v>4.3451028874004898</v>
      </c>
      <c r="I751" s="120">
        <v>4.52533937813826</v>
      </c>
      <c r="J751" s="120">
        <v>4.7221653803821999</v>
      </c>
      <c r="K751" s="120">
        <v>4.8228954170093701</v>
      </c>
      <c r="L751" s="120">
        <v>4.9025338274557297</v>
      </c>
      <c r="M751" s="120">
        <v>5.2742152741987702</v>
      </c>
      <c r="N751" s="120">
        <v>5.4965999999999999</v>
      </c>
      <c r="O751" s="122">
        <v>5.9115000000000002</v>
      </c>
      <c r="P751" s="85"/>
      <c r="Q751" s="85"/>
      <c r="R751" s="85"/>
      <c r="S751" s="85"/>
      <c r="T751" s="85"/>
    </row>
    <row r="752" spans="1:20" ht="18.95" customHeight="1" x14ac:dyDescent="0.25">
      <c r="A752" s="85"/>
      <c r="B752" s="119">
        <v>37187</v>
      </c>
      <c r="C752" s="120">
        <v>3.31508971746314</v>
      </c>
      <c r="D752" s="120">
        <v>3.4588419499618799</v>
      </c>
      <c r="E752" s="120">
        <v>3.6821994360210102</v>
      </c>
      <c r="F752" s="120">
        <v>3.9263772496837999</v>
      </c>
      <c r="G752" s="120">
        <v>4.1293138135572001</v>
      </c>
      <c r="H752" s="120">
        <v>4.3543028874004897</v>
      </c>
      <c r="I752" s="120">
        <v>4.5359393781382602</v>
      </c>
      <c r="J752" s="120">
        <v>4.7318153803821996</v>
      </c>
      <c r="K752" s="120">
        <v>4.8313954170093698</v>
      </c>
      <c r="L752" s="120">
        <v>4.90993382745574</v>
      </c>
      <c r="M752" s="120">
        <v>5.2773152741987701</v>
      </c>
      <c r="N752" s="120">
        <v>5.5004</v>
      </c>
      <c r="O752" s="122">
        <v>5.9158999999999997</v>
      </c>
      <c r="P752" s="85"/>
      <c r="Q752" s="85"/>
      <c r="R752" s="85"/>
      <c r="S752" s="85"/>
      <c r="T752" s="85"/>
    </row>
    <row r="753" spans="1:20" ht="18.95" customHeight="1" x14ac:dyDescent="0.25">
      <c r="A753" s="85"/>
      <c r="B753" s="119">
        <v>37188</v>
      </c>
      <c r="C753" s="120">
        <v>3.2890897174631402</v>
      </c>
      <c r="D753" s="120">
        <v>3.4266419499618799</v>
      </c>
      <c r="E753" s="120">
        <v>3.6480994360210102</v>
      </c>
      <c r="F753" s="120">
        <v>3.8913772496838002</v>
      </c>
      <c r="G753" s="120">
        <v>4.0934138135572002</v>
      </c>
      <c r="H753" s="120">
        <v>4.3133528874004901</v>
      </c>
      <c r="I753" s="120">
        <v>4.4928393781382603</v>
      </c>
      <c r="J753" s="120">
        <v>4.6855153803822001</v>
      </c>
      <c r="K753" s="120">
        <v>4.78214541700937</v>
      </c>
      <c r="L753" s="120">
        <v>4.8616838274557299</v>
      </c>
      <c r="M753" s="120">
        <v>5.2261152741987704</v>
      </c>
      <c r="N753" s="120">
        <v>5.4482999999999997</v>
      </c>
      <c r="O753" s="122">
        <v>5.8601000000000001</v>
      </c>
      <c r="P753" s="85"/>
      <c r="Q753" s="85"/>
      <c r="R753" s="85"/>
      <c r="S753" s="85"/>
      <c r="T753" s="85"/>
    </row>
    <row r="754" spans="1:20" ht="18.95" customHeight="1" x14ac:dyDescent="0.25">
      <c r="A754" s="85"/>
      <c r="B754" s="119">
        <v>37189</v>
      </c>
      <c r="C754" s="120">
        <v>3.26608971746314</v>
      </c>
      <c r="D754" s="120">
        <v>3.38104194996188</v>
      </c>
      <c r="E754" s="120">
        <v>3.59709943602101</v>
      </c>
      <c r="F754" s="120">
        <v>3.8327272496838001</v>
      </c>
      <c r="G754" s="120">
        <v>4.0317638135572</v>
      </c>
      <c r="H754" s="120">
        <v>4.2525028874004898</v>
      </c>
      <c r="I754" s="120">
        <v>4.4318893781382602</v>
      </c>
      <c r="J754" s="120">
        <v>4.6267153803822003</v>
      </c>
      <c r="K754" s="120">
        <v>4.7243454170093697</v>
      </c>
      <c r="L754" s="120">
        <v>4.8016338274557304</v>
      </c>
      <c r="M754" s="120">
        <v>5.1688152741987698</v>
      </c>
      <c r="N754" s="120">
        <v>5.391</v>
      </c>
      <c r="O754" s="122">
        <v>5.8030999999999997</v>
      </c>
      <c r="P754" s="85"/>
      <c r="Q754" s="85"/>
      <c r="R754" s="85"/>
      <c r="S754" s="85"/>
      <c r="T754" s="85"/>
    </row>
    <row r="755" spans="1:20" ht="18.95" customHeight="1" x14ac:dyDescent="0.25">
      <c r="A755" s="85"/>
      <c r="B755" s="119">
        <v>37190</v>
      </c>
      <c r="C755" s="120">
        <v>3.2690897174631401</v>
      </c>
      <c r="D755" s="120">
        <v>3.3785419499618801</v>
      </c>
      <c r="E755" s="120">
        <v>3.5920994360210101</v>
      </c>
      <c r="F755" s="120">
        <v>3.8302272496838001</v>
      </c>
      <c r="G755" s="120">
        <v>4.0287638135571999</v>
      </c>
      <c r="H755" s="120">
        <v>4.2483028874004898</v>
      </c>
      <c r="I755" s="120">
        <v>4.4257893781382602</v>
      </c>
      <c r="J755" s="120">
        <v>4.6182153803821997</v>
      </c>
      <c r="K755" s="120">
        <v>4.71509541700937</v>
      </c>
      <c r="L755" s="120">
        <v>4.78963382745573</v>
      </c>
      <c r="M755" s="120">
        <v>5.1478652741987698</v>
      </c>
      <c r="N755" s="120">
        <v>5.3601000000000001</v>
      </c>
      <c r="O755" s="122">
        <v>5.7481999999999998</v>
      </c>
      <c r="P755" s="85"/>
      <c r="Q755" s="85"/>
      <c r="R755" s="85"/>
      <c r="S755" s="85"/>
      <c r="T755" s="85"/>
    </row>
    <row r="756" spans="1:20" ht="18.95" customHeight="1" x14ac:dyDescent="0.25">
      <c r="A756" s="85"/>
      <c r="B756" s="119">
        <v>37193</v>
      </c>
      <c r="C756" s="120">
        <v>3.2160897174631402</v>
      </c>
      <c r="D756" s="120">
        <v>3.3160419499618801</v>
      </c>
      <c r="E756" s="120">
        <v>3.5326494360210101</v>
      </c>
      <c r="F756" s="120">
        <v>3.7798772496837998</v>
      </c>
      <c r="G756" s="120">
        <v>3.9803138135572</v>
      </c>
      <c r="H756" s="120">
        <v>4.2025528874004898</v>
      </c>
      <c r="I756" s="120">
        <v>4.38053937813826</v>
      </c>
      <c r="J756" s="120">
        <v>4.5730653803822001</v>
      </c>
      <c r="K756" s="120">
        <v>4.6693954170093699</v>
      </c>
      <c r="L756" s="120">
        <v>4.7431838274557299</v>
      </c>
      <c r="M756" s="120">
        <v>5.0946652741987704</v>
      </c>
      <c r="N756" s="120">
        <v>5.3022999999999998</v>
      </c>
      <c r="O756" s="122">
        <v>5.6784999999999997</v>
      </c>
      <c r="P756" s="85"/>
      <c r="Q756" s="85"/>
      <c r="R756" s="85"/>
      <c r="S756" s="85"/>
      <c r="T756" s="85"/>
    </row>
    <row r="757" spans="1:20" ht="18.95" customHeight="1" x14ac:dyDescent="0.25">
      <c r="A757" s="85"/>
      <c r="B757" s="119">
        <v>37194</v>
      </c>
      <c r="C757" s="120">
        <v>3.1540897174631399</v>
      </c>
      <c r="D757" s="120">
        <v>3.22519194996188</v>
      </c>
      <c r="E757" s="120">
        <v>3.4434994360210101</v>
      </c>
      <c r="F757" s="120">
        <v>3.6985772496838001</v>
      </c>
      <c r="G757" s="120">
        <v>3.9115638135572</v>
      </c>
      <c r="H757" s="120">
        <v>4.1391528874004901</v>
      </c>
      <c r="I757" s="120">
        <v>4.32183937813826</v>
      </c>
      <c r="J757" s="120">
        <v>4.5194653803821998</v>
      </c>
      <c r="K757" s="120">
        <v>4.6175954170093698</v>
      </c>
      <c r="L757" s="120">
        <v>4.6926838274557401</v>
      </c>
      <c r="M757" s="120">
        <v>5.05976527419877</v>
      </c>
      <c r="N757" s="120">
        <v>5.2727000000000004</v>
      </c>
      <c r="O757" s="122">
        <v>5.6680999999999999</v>
      </c>
      <c r="P757" s="85"/>
      <c r="Q757" s="85"/>
      <c r="R757" s="85"/>
      <c r="S757" s="85"/>
      <c r="T757" s="85"/>
    </row>
    <row r="758" spans="1:20" ht="18.95" customHeight="1" x14ac:dyDescent="0.25">
      <c r="A758" s="85"/>
      <c r="B758" s="119">
        <v>37195</v>
      </c>
      <c r="C758" s="120">
        <v>3.1700897174631399</v>
      </c>
      <c r="D758" s="120">
        <v>3.2438919499618799</v>
      </c>
      <c r="E758" s="120">
        <v>3.4606994360210099</v>
      </c>
      <c r="F758" s="120">
        <v>3.7092272496838001</v>
      </c>
      <c r="G758" s="120">
        <v>3.9197638135571999</v>
      </c>
      <c r="H758" s="120">
        <v>4.1440528874004903</v>
      </c>
      <c r="I758" s="120">
        <v>4.3265393781382597</v>
      </c>
      <c r="J758" s="120">
        <v>4.5221153803821998</v>
      </c>
      <c r="K758" s="120">
        <v>4.6173454170093704</v>
      </c>
      <c r="L758" s="120">
        <v>4.6891838274557402</v>
      </c>
      <c r="M758" s="120">
        <v>5.0214652741987704</v>
      </c>
      <c r="N758" s="120">
        <v>5.2121000000000004</v>
      </c>
      <c r="O758" s="122">
        <v>5.5536000000000003</v>
      </c>
      <c r="P758" s="85"/>
      <c r="Q758" s="85"/>
      <c r="R758" s="85"/>
      <c r="S758" s="85"/>
      <c r="T758" s="85"/>
    </row>
    <row r="759" spans="1:20" ht="18.95" customHeight="1" x14ac:dyDescent="0.25">
      <c r="A759" s="85"/>
      <c r="B759" s="119">
        <v>37196</v>
      </c>
      <c r="C759" s="120">
        <v>3.1390897174631398</v>
      </c>
      <c r="D759" s="120">
        <v>3.19124194996188</v>
      </c>
      <c r="E759" s="120">
        <v>3.3992494360210102</v>
      </c>
      <c r="F759" s="120">
        <v>3.6344272496837999</v>
      </c>
      <c r="G759" s="120">
        <v>3.8361638135571998</v>
      </c>
      <c r="H759" s="120">
        <v>4.0467028874004898</v>
      </c>
      <c r="I759" s="120">
        <v>4.21398937813826</v>
      </c>
      <c r="J759" s="120">
        <v>4.3949153803821996</v>
      </c>
      <c r="K759" s="120">
        <v>4.4808454170093697</v>
      </c>
      <c r="L759" s="120">
        <v>4.5484338274557299</v>
      </c>
      <c r="M759" s="120">
        <v>4.8517652741987698</v>
      </c>
      <c r="N759" s="120">
        <v>5.0082000000000004</v>
      </c>
      <c r="O759" s="122">
        <v>5.2824</v>
      </c>
      <c r="P759" s="85"/>
      <c r="Q759" s="85"/>
      <c r="R759" s="85"/>
      <c r="S759" s="85"/>
      <c r="T759" s="85"/>
    </row>
    <row r="760" spans="1:20" ht="18.95" customHeight="1" x14ac:dyDescent="0.25">
      <c r="A760" s="85"/>
      <c r="B760" s="119">
        <v>37197</v>
      </c>
      <c r="C760" s="120">
        <v>3.1240897174631401</v>
      </c>
      <c r="D760" s="120">
        <v>3.1934919499618801</v>
      </c>
      <c r="E760" s="120">
        <v>3.4121994360210102</v>
      </c>
      <c r="F760" s="120">
        <v>3.6590272496837999</v>
      </c>
      <c r="G760" s="120">
        <v>3.8692138135572001</v>
      </c>
      <c r="H760" s="120">
        <v>4.0952028874004904</v>
      </c>
      <c r="I760" s="120">
        <v>4.2835393781382596</v>
      </c>
      <c r="J760" s="120">
        <v>4.4753153803821997</v>
      </c>
      <c r="K760" s="120">
        <v>4.5658454170093696</v>
      </c>
      <c r="L760" s="120">
        <v>4.6323338274557297</v>
      </c>
      <c r="M760" s="120">
        <v>4.93856527419877</v>
      </c>
      <c r="N760" s="120">
        <v>5.1101000000000001</v>
      </c>
      <c r="O760" s="122">
        <v>5.3948</v>
      </c>
      <c r="P760" s="85"/>
      <c r="Q760" s="85"/>
      <c r="R760" s="85"/>
      <c r="S760" s="85"/>
      <c r="T760" s="85"/>
    </row>
    <row r="761" spans="1:20" ht="18.95" customHeight="1" x14ac:dyDescent="0.25">
      <c r="A761" s="85"/>
      <c r="B761" s="119">
        <v>37200</v>
      </c>
      <c r="C761" s="120">
        <v>3.0940897174631399</v>
      </c>
      <c r="D761" s="120">
        <v>3.15259194996188</v>
      </c>
      <c r="E761" s="120">
        <v>3.3612494360210099</v>
      </c>
      <c r="F761" s="120">
        <v>3.6129772496838002</v>
      </c>
      <c r="G761" s="120">
        <v>3.8234638135572001</v>
      </c>
      <c r="H761" s="120">
        <v>4.0559028874004897</v>
      </c>
      <c r="I761" s="120">
        <v>4.24983937813826</v>
      </c>
      <c r="J761" s="120">
        <v>4.4456653803822004</v>
      </c>
      <c r="K761" s="120">
        <v>4.5375954170093697</v>
      </c>
      <c r="L761" s="120">
        <v>4.6038338274557402</v>
      </c>
      <c r="M761" s="120">
        <v>4.9295652741987697</v>
      </c>
      <c r="N761" s="120">
        <v>5.1169000000000002</v>
      </c>
      <c r="O761" s="122">
        <v>5.4348999999999998</v>
      </c>
      <c r="P761" s="85"/>
      <c r="Q761" s="85"/>
      <c r="R761" s="85"/>
      <c r="S761" s="85"/>
      <c r="T761" s="85"/>
    </row>
    <row r="762" spans="1:20" ht="18.95" customHeight="1" x14ac:dyDescent="0.25">
      <c r="A762" s="85"/>
      <c r="B762" s="119">
        <v>37201</v>
      </c>
      <c r="C762" s="120">
        <v>3.0520897174631401</v>
      </c>
      <c r="D762" s="120">
        <v>3.1075419499618802</v>
      </c>
      <c r="E762" s="120">
        <v>3.3420494360210098</v>
      </c>
      <c r="F762" s="120">
        <v>3.6085772496837998</v>
      </c>
      <c r="G762" s="120">
        <v>3.8279138135572</v>
      </c>
      <c r="H762" s="120">
        <v>4.0653528874004898</v>
      </c>
      <c r="I762" s="120">
        <v>4.2620893781382598</v>
      </c>
      <c r="J762" s="120">
        <v>4.4584153803822</v>
      </c>
      <c r="K762" s="120">
        <v>4.5513954170093696</v>
      </c>
      <c r="L762" s="120">
        <v>4.6184838274557301</v>
      </c>
      <c r="M762" s="120">
        <v>4.9490152741987696</v>
      </c>
      <c r="N762" s="120">
        <v>5.1406999999999998</v>
      </c>
      <c r="O762" s="122">
        <v>5.4657</v>
      </c>
      <c r="P762" s="85"/>
      <c r="Q762" s="85"/>
      <c r="R762" s="85"/>
      <c r="S762" s="85"/>
      <c r="T762" s="85"/>
    </row>
    <row r="763" spans="1:20" ht="18.95" customHeight="1" x14ac:dyDescent="0.25">
      <c r="A763" s="85"/>
      <c r="B763" s="119">
        <v>37202</v>
      </c>
      <c r="C763" s="120">
        <v>2.97208971746314</v>
      </c>
      <c r="D763" s="120">
        <v>3.0419919499618802</v>
      </c>
      <c r="E763" s="120">
        <v>3.27794943602101</v>
      </c>
      <c r="F763" s="120">
        <v>3.5427272496838</v>
      </c>
      <c r="G763" s="120">
        <v>3.7649138135571998</v>
      </c>
      <c r="H763" s="120">
        <v>4.0026528874004903</v>
      </c>
      <c r="I763" s="120">
        <v>4.2020393781382603</v>
      </c>
      <c r="J763" s="120">
        <v>4.3989153803822001</v>
      </c>
      <c r="K763" s="120">
        <v>4.4925454170093699</v>
      </c>
      <c r="L763" s="120">
        <v>4.5606838274557404</v>
      </c>
      <c r="M763" s="120">
        <v>4.8956152741987697</v>
      </c>
      <c r="N763" s="120">
        <v>5.0864000000000003</v>
      </c>
      <c r="O763" s="122">
        <v>5.4128999999999996</v>
      </c>
      <c r="P763" s="85"/>
      <c r="Q763" s="85"/>
      <c r="R763" s="85"/>
      <c r="S763" s="85"/>
      <c r="T763" s="85"/>
    </row>
    <row r="764" spans="1:20" ht="18.95" customHeight="1" x14ac:dyDescent="0.25">
      <c r="A764" s="85"/>
      <c r="B764" s="119">
        <v>37203</v>
      </c>
      <c r="C764" s="120">
        <v>3.0050897174631399</v>
      </c>
      <c r="D764" s="120">
        <v>3.0933919499618798</v>
      </c>
      <c r="E764" s="120">
        <v>3.3294494360210098</v>
      </c>
      <c r="F764" s="120">
        <v>3.5953772496837999</v>
      </c>
      <c r="G764" s="120">
        <v>3.8200638135572</v>
      </c>
      <c r="H764" s="120">
        <v>4.0572528874004901</v>
      </c>
      <c r="I764" s="120">
        <v>4.2495893781382597</v>
      </c>
      <c r="J764" s="120">
        <v>4.4411153803822003</v>
      </c>
      <c r="K764" s="120">
        <v>4.5318454170093698</v>
      </c>
      <c r="L764" s="120">
        <v>4.5976838274557403</v>
      </c>
      <c r="M764" s="120">
        <v>4.9175652741987701</v>
      </c>
      <c r="N764" s="120">
        <v>5.0983000000000001</v>
      </c>
      <c r="O764" s="122">
        <v>5.4009</v>
      </c>
      <c r="P764" s="85"/>
      <c r="Q764" s="85"/>
      <c r="R764" s="85"/>
      <c r="S764" s="85"/>
      <c r="T764" s="85"/>
    </row>
    <row r="765" spans="1:20" ht="18.95" customHeight="1" x14ac:dyDescent="0.25">
      <c r="A765" s="85"/>
      <c r="B765" s="119">
        <v>37204</v>
      </c>
      <c r="C765" s="120">
        <v>3.01608971746314</v>
      </c>
      <c r="D765" s="120">
        <v>3.1330919499618801</v>
      </c>
      <c r="E765" s="120">
        <v>3.3673994360210102</v>
      </c>
      <c r="F765" s="120">
        <v>3.6261772496838001</v>
      </c>
      <c r="G765" s="120">
        <v>3.8475138135572</v>
      </c>
      <c r="H765" s="120">
        <v>4.0781028874004903</v>
      </c>
      <c r="I765" s="120">
        <v>4.26888937813826</v>
      </c>
      <c r="J765" s="120">
        <v>4.4532653803822004</v>
      </c>
      <c r="K765" s="120">
        <v>4.5440954170093697</v>
      </c>
      <c r="L765" s="120">
        <v>4.6101838274557299</v>
      </c>
      <c r="M765" s="120">
        <v>4.9258652741987801</v>
      </c>
      <c r="N765" s="120">
        <v>5.1060999999999996</v>
      </c>
      <c r="O765" s="122">
        <v>5.4069000000000003</v>
      </c>
      <c r="P765" s="85"/>
      <c r="Q765" s="85"/>
      <c r="R765" s="85"/>
      <c r="S765" s="85"/>
      <c r="T765" s="85"/>
    </row>
    <row r="766" spans="1:20" ht="18.95" customHeight="1" x14ac:dyDescent="0.25">
      <c r="A766" s="85"/>
      <c r="B766" s="119">
        <v>37207</v>
      </c>
      <c r="C766" s="120">
        <v>2.9810897174631399</v>
      </c>
      <c r="D766" s="120">
        <v>3.1035419499618802</v>
      </c>
      <c r="E766" s="120">
        <v>3.32974943602101</v>
      </c>
      <c r="F766" s="120">
        <v>3.6074272496837998</v>
      </c>
      <c r="G766" s="120">
        <v>3.8351138135572</v>
      </c>
      <c r="H766" s="120">
        <v>4.0688028874004898</v>
      </c>
      <c r="I766" s="120">
        <v>4.2614893781382603</v>
      </c>
      <c r="J766" s="120">
        <v>4.4521653803822003</v>
      </c>
      <c r="K766" s="120">
        <v>4.54319541700937</v>
      </c>
      <c r="L766" s="120">
        <v>4.6079838274557297</v>
      </c>
      <c r="M766" s="120">
        <v>4.92216527419877</v>
      </c>
      <c r="N766" s="120">
        <v>5.1002999999999998</v>
      </c>
      <c r="O766" s="122">
        <v>5.4016999999999999</v>
      </c>
      <c r="P766" s="85"/>
      <c r="Q766" s="85"/>
      <c r="R766" s="85"/>
      <c r="S766" s="85"/>
      <c r="T766" s="85"/>
    </row>
    <row r="767" spans="1:20" ht="18.95" customHeight="1" x14ac:dyDescent="0.25">
      <c r="A767" s="85"/>
      <c r="B767" s="119">
        <v>37208</v>
      </c>
      <c r="C767" s="120">
        <v>3.0480897174631401</v>
      </c>
      <c r="D767" s="120">
        <v>3.2027419499618799</v>
      </c>
      <c r="E767" s="120">
        <v>3.4392994360210101</v>
      </c>
      <c r="F767" s="120">
        <v>3.7119272496838001</v>
      </c>
      <c r="G767" s="120">
        <v>3.9404638135572001</v>
      </c>
      <c r="H767" s="120">
        <v>4.1715528874004901</v>
      </c>
      <c r="I767" s="120">
        <v>4.3583393781382602</v>
      </c>
      <c r="J767" s="120">
        <v>4.5368153803822002</v>
      </c>
      <c r="K767" s="120">
        <v>4.6262454170093701</v>
      </c>
      <c r="L767" s="120">
        <v>4.69003382745574</v>
      </c>
      <c r="M767" s="120">
        <v>4.99651527419877</v>
      </c>
      <c r="N767" s="120">
        <v>5.1689999999999996</v>
      </c>
      <c r="O767" s="122">
        <v>5.4581999999999997</v>
      </c>
      <c r="P767" s="85"/>
      <c r="Q767" s="85"/>
      <c r="R767" s="85"/>
      <c r="S767" s="85"/>
      <c r="T767" s="85"/>
    </row>
    <row r="768" spans="1:20" ht="18.95" customHeight="1" x14ac:dyDescent="0.25">
      <c r="A768" s="85"/>
      <c r="B768" s="119">
        <v>37209</v>
      </c>
      <c r="C768" s="120">
        <v>3.1020897174631399</v>
      </c>
      <c r="D768" s="120">
        <v>3.2865919499618799</v>
      </c>
      <c r="E768" s="120">
        <v>3.5233994360210099</v>
      </c>
      <c r="F768" s="120">
        <v>3.8049272496838</v>
      </c>
      <c r="G768" s="120">
        <v>4.0321638135572</v>
      </c>
      <c r="H768" s="120">
        <v>4.2584528874004901</v>
      </c>
      <c r="I768" s="120">
        <v>4.4379893781382602</v>
      </c>
      <c r="J768" s="120">
        <v>4.6082153803821999</v>
      </c>
      <c r="K768" s="120">
        <v>4.6961954170093696</v>
      </c>
      <c r="L768" s="120">
        <v>4.7605338274557401</v>
      </c>
      <c r="M768" s="120">
        <v>5.0639152741987701</v>
      </c>
      <c r="N768" s="120">
        <v>5.2337999999999996</v>
      </c>
      <c r="O768" s="122">
        <v>5.5183999999999997</v>
      </c>
      <c r="P768" s="85"/>
      <c r="Q768" s="85"/>
      <c r="R768" s="85"/>
      <c r="S768" s="85"/>
      <c r="T768" s="85"/>
    </row>
    <row r="769" spans="1:36" ht="18.95" customHeight="1" x14ac:dyDescent="0.25">
      <c r="A769" s="85"/>
      <c r="B769" s="119">
        <v>37210</v>
      </c>
      <c r="C769" s="120">
        <v>3.23808971746314</v>
      </c>
      <c r="D769" s="120">
        <v>3.4340419499618799</v>
      </c>
      <c r="E769" s="120">
        <v>3.6540494360210101</v>
      </c>
      <c r="F769" s="120">
        <v>3.9232272496838001</v>
      </c>
      <c r="G769" s="120">
        <v>4.1377138135572</v>
      </c>
      <c r="H769" s="120">
        <v>4.3486528874004904</v>
      </c>
      <c r="I769" s="120">
        <v>4.5179893781382603</v>
      </c>
      <c r="J769" s="120">
        <v>4.6779653803821999</v>
      </c>
      <c r="K769" s="120">
        <v>4.7608454170093699</v>
      </c>
      <c r="L769" s="120">
        <v>4.8206838274557304</v>
      </c>
      <c r="M769" s="120">
        <v>5.12226527419877</v>
      </c>
      <c r="N769" s="120">
        <v>5.2961</v>
      </c>
      <c r="O769" s="122">
        <v>5.5861000000000001</v>
      </c>
      <c r="P769" s="85"/>
      <c r="Q769" s="85"/>
      <c r="R769" s="85"/>
      <c r="S769" s="85"/>
      <c r="T769" s="85"/>
    </row>
    <row r="770" spans="1:36" ht="18.95" customHeight="1" x14ac:dyDescent="0.25">
      <c r="A770" s="85"/>
      <c r="B770" s="119">
        <v>37211</v>
      </c>
      <c r="C770" s="120">
        <v>3.28608971746314</v>
      </c>
      <c r="D770" s="120">
        <v>3.5097419499618798</v>
      </c>
      <c r="E770" s="120">
        <v>3.7304494360210101</v>
      </c>
      <c r="F770" s="120">
        <v>3.9904272496837998</v>
      </c>
      <c r="G770" s="120">
        <v>4.2002138135572</v>
      </c>
      <c r="H770" s="120">
        <v>4.4032528874004901</v>
      </c>
      <c r="I770" s="120">
        <v>4.5585393781382599</v>
      </c>
      <c r="J770" s="120">
        <v>4.7053153803822001</v>
      </c>
      <c r="K770" s="120">
        <v>4.7853954170093704</v>
      </c>
      <c r="L770" s="120">
        <v>4.8456838274557299</v>
      </c>
      <c r="M770" s="120">
        <v>5.1451652741987699</v>
      </c>
      <c r="N770" s="120">
        <v>5.3158000000000003</v>
      </c>
      <c r="O770" s="122">
        <v>5.5994000000000002</v>
      </c>
      <c r="P770" s="85"/>
      <c r="Q770" s="85"/>
      <c r="R770" s="85"/>
      <c r="S770" s="85"/>
      <c r="T770" s="85"/>
    </row>
    <row r="771" spans="1:36" ht="18.95" customHeight="1" x14ac:dyDescent="0.25">
      <c r="A771" s="85"/>
      <c r="B771" s="119">
        <v>37214</v>
      </c>
      <c r="C771" s="120">
        <v>3.2470897174631399</v>
      </c>
      <c r="D771" s="120">
        <v>3.4719919499618799</v>
      </c>
      <c r="E771" s="120">
        <v>3.7020494360210101</v>
      </c>
      <c r="F771" s="120">
        <v>3.9737772496838</v>
      </c>
      <c r="G771" s="120">
        <v>4.1837638135572002</v>
      </c>
      <c r="H771" s="120">
        <v>4.3809028874004898</v>
      </c>
      <c r="I771" s="120">
        <v>4.5327893781382604</v>
      </c>
      <c r="J771" s="120">
        <v>4.6785153803822004</v>
      </c>
      <c r="K771" s="120">
        <v>4.75699541700937</v>
      </c>
      <c r="L771" s="120">
        <v>4.8165338274557401</v>
      </c>
      <c r="M771" s="120">
        <v>5.1157152741987799</v>
      </c>
      <c r="N771" s="120">
        <v>5.2895000000000003</v>
      </c>
      <c r="O771" s="122">
        <v>5.5820999999999996</v>
      </c>
      <c r="P771" s="85"/>
      <c r="Q771" s="85"/>
      <c r="R771" s="85"/>
      <c r="S771" s="85"/>
      <c r="T771" s="85"/>
    </row>
    <row r="772" spans="1:36" ht="18.95" customHeight="1" x14ac:dyDescent="0.25">
      <c r="A772" s="85"/>
      <c r="B772" s="119">
        <v>37215</v>
      </c>
      <c r="C772" s="120">
        <v>3.2370897174631401</v>
      </c>
      <c r="D772" s="120">
        <v>3.4596419499618798</v>
      </c>
      <c r="E772" s="120">
        <v>3.6972494360210102</v>
      </c>
      <c r="F772" s="120">
        <v>3.9704772496838001</v>
      </c>
      <c r="G772" s="120">
        <v>4.1803138135572002</v>
      </c>
      <c r="H772" s="120">
        <v>4.38045288740049</v>
      </c>
      <c r="I772" s="120">
        <v>4.5378893781382601</v>
      </c>
      <c r="J772" s="120">
        <v>4.6878153803822</v>
      </c>
      <c r="K772" s="120">
        <v>4.7670954170093696</v>
      </c>
      <c r="L772" s="120">
        <v>4.8274338274557298</v>
      </c>
      <c r="M772" s="120">
        <v>5.1201652741987704</v>
      </c>
      <c r="N772" s="120">
        <v>5.2999000000000001</v>
      </c>
      <c r="O772" s="122">
        <v>5.5925000000000002</v>
      </c>
      <c r="P772" s="85"/>
      <c r="Q772" s="85"/>
      <c r="R772" s="85"/>
      <c r="S772" s="85"/>
      <c r="T772" s="85"/>
    </row>
    <row r="773" spans="1:36" ht="18.95" customHeight="1" x14ac:dyDescent="0.25">
      <c r="A773" s="85"/>
      <c r="B773" s="119">
        <v>37216</v>
      </c>
      <c r="C773" s="120">
        <v>3.2920897174631398</v>
      </c>
      <c r="D773" s="120">
        <v>3.5478919499618802</v>
      </c>
      <c r="E773" s="120">
        <v>3.7947994360210102</v>
      </c>
      <c r="F773" s="120">
        <v>4.0751272496838</v>
      </c>
      <c r="G773" s="120">
        <v>4.2869138135571996</v>
      </c>
      <c r="H773" s="120">
        <v>4.48260288740049</v>
      </c>
      <c r="I773" s="120">
        <v>4.6300893781382602</v>
      </c>
      <c r="J773" s="120">
        <v>4.7660153803821999</v>
      </c>
      <c r="K773" s="120">
        <v>4.84234541700937</v>
      </c>
      <c r="L773" s="120">
        <v>4.9012338274557301</v>
      </c>
      <c r="M773" s="120">
        <v>5.18846527419878</v>
      </c>
      <c r="N773" s="120">
        <v>5.359</v>
      </c>
      <c r="O773" s="122">
        <v>5.6369999999999996</v>
      </c>
      <c r="P773" s="85"/>
      <c r="Q773" s="85"/>
      <c r="R773" s="85"/>
      <c r="S773" s="85"/>
      <c r="T773" s="85"/>
    </row>
    <row r="774" spans="1:36" ht="18.95" customHeight="1" x14ac:dyDescent="0.25">
      <c r="A774" s="85"/>
      <c r="B774" s="119">
        <v>37217</v>
      </c>
      <c r="C774" s="120">
        <v>3.3060897174631401</v>
      </c>
      <c r="D774" s="120">
        <v>3.5948919499618799</v>
      </c>
      <c r="E774" s="120">
        <v>3.8429994360210098</v>
      </c>
      <c r="F774" s="120">
        <v>4.1098772496837999</v>
      </c>
      <c r="G774" s="120">
        <v>4.3162638135571996</v>
      </c>
      <c r="H774" s="120">
        <v>4.5046028874004902</v>
      </c>
      <c r="I774" s="120">
        <v>4.6455893781382596</v>
      </c>
      <c r="J774" s="120">
        <v>4.7802153803821996</v>
      </c>
      <c r="K774" s="120">
        <v>4.8526954170093699</v>
      </c>
      <c r="L774" s="120">
        <v>4.90878382745574</v>
      </c>
      <c r="M774" s="120">
        <v>5.1991652741987702</v>
      </c>
      <c r="N774" s="120">
        <v>5.3718000000000004</v>
      </c>
      <c r="O774" s="122">
        <v>5.6547999999999998</v>
      </c>
      <c r="P774" s="85"/>
      <c r="Q774" s="85"/>
      <c r="R774" s="85"/>
      <c r="S774" s="85"/>
      <c r="T774" s="85"/>
    </row>
    <row r="775" spans="1:36" ht="18.95" customHeight="1" x14ac:dyDescent="0.25">
      <c r="A775" s="85"/>
      <c r="B775" s="119">
        <v>37218</v>
      </c>
      <c r="C775" s="120">
        <v>3.2900897174631401</v>
      </c>
      <c r="D775" s="120">
        <v>3.5798419499618799</v>
      </c>
      <c r="E775" s="120">
        <v>3.8227994360210098</v>
      </c>
      <c r="F775" s="120">
        <v>4.0844772496838004</v>
      </c>
      <c r="G775" s="120">
        <v>4.2890138135572</v>
      </c>
      <c r="H775" s="120">
        <v>4.4737028874004903</v>
      </c>
      <c r="I775" s="120">
        <v>4.6139893781382604</v>
      </c>
      <c r="J775" s="120">
        <v>4.7483153803822002</v>
      </c>
      <c r="K775" s="120">
        <v>4.8204454170093696</v>
      </c>
      <c r="L775" s="120">
        <v>4.8750338274557397</v>
      </c>
      <c r="M775" s="120">
        <v>5.1602652741987702</v>
      </c>
      <c r="N775" s="120">
        <v>5.3311999999999999</v>
      </c>
      <c r="O775" s="122">
        <v>5.6063000000000001</v>
      </c>
      <c r="P775" s="85"/>
      <c r="Q775" s="85"/>
      <c r="R775" s="85"/>
      <c r="S775" s="85"/>
      <c r="T775" s="85"/>
    </row>
    <row r="776" spans="1:36" ht="18.95" customHeight="1" x14ac:dyDescent="0.25">
      <c r="A776" s="85"/>
      <c r="B776" s="119">
        <v>37221</v>
      </c>
      <c r="C776" s="120">
        <v>3.2510897174631399</v>
      </c>
      <c r="D776" s="120">
        <v>3.5346919499618799</v>
      </c>
      <c r="E776" s="120">
        <v>3.7847494360210101</v>
      </c>
      <c r="F776" s="120">
        <v>4.0518772496838</v>
      </c>
      <c r="G776" s="120">
        <v>4.2552638135571996</v>
      </c>
      <c r="H776" s="120">
        <v>4.43915288740049</v>
      </c>
      <c r="I776" s="120">
        <v>4.5797393781382603</v>
      </c>
      <c r="J776" s="120">
        <v>4.7154653803822004</v>
      </c>
      <c r="K776" s="120">
        <v>4.7850454170093704</v>
      </c>
      <c r="L776" s="120">
        <v>4.8366338274557297</v>
      </c>
      <c r="M776" s="120">
        <v>5.1204652741987697</v>
      </c>
      <c r="N776" s="120">
        <v>5.2949000000000002</v>
      </c>
      <c r="O776" s="122">
        <v>5.5842000000000001</v>
      </c>
      <c r="P776" s="85"/>
      <c r="Q776" s="85"/>
      <c r="R776" s="85"/>
      <c r="S776" s="85"/>
      <c r="T776" s="85"/>
    </row>
    <row r="777" spans="1:36" ht="18.95" customHeight="1" x14ac:dyDescent="0.25">
      <c r="A777" s="85"/>
      <c r="B777" s="119">
        <v>37222</v>
      </c>
      <c r="C777" s="120">
        <v>3.3460897174631401</v>
      </c>
      <c r="D777" s="120">
        <v>3.6774419499618798</v>
      </c>
      <c r="E777" s="120">
        <v>3.9327994360210101</v>
      </c>
      <c r="F777" s="120">
        <v>4.2037772496838004</v>
      </c>
      <c r="G777" s="120">
        <v>4.4056638135571999</v>
      </c>
      <c r="H777" s="120">
        <v>4.58700288740049</v>
      </c>
      <c r="I777" s="120">
        <v>4.7241893781382602</v>
      </c>
      <c r="J777" s="120">
        <v>4.8614153803821996</v>
      </c>
      <c r="K777" s="120">
        <v>4.9279954170093703</v>
      </c>
      <c r="L777" s="120">
        <v>4.97433382745574</v>
      </c>
      <c r="M777" s="120">
        <v>5.2531152741987697</v>
      </c>
      <c r="N777" s="120">
        <v>5.4269999999999996</v>
      </c>
      <c r="O777" s="122">
        <v>5.7173999999999996</v>
      </c>
      <c r="P777" s="85"/>
      <c r="Q777" s="85"/>
      <c r="R777" s="85"/>
      <c r="S777" s="85"/>
      <c r="T777" s="85"/>
    </row>
    <row r="778" spans="1:36" ht="18.95" customHeight="1" x14ac:dyDescent="0.25">
      <c r="A778" s="85"/>
      <c r="B778" s="119">
        <v>37223</v>
      </c>
      <c r="C778" s="120">
        <v>3.2690897174631401</v>
      </c>
      <c r="D778" s="120">
        <v>3.5865919499618801</v>
      </c>
      <c r="E778" s="120">
        <v>3.85184943602101</v>
      </c>
      <c r="F778" s="120">
        <v>4.1193772496837999</v>
      </c>
      <c r="G778" s="120">
        <v>4.3224638135572002</v>
      </c>
      <c r="H778" s="120">
        <v>4.5108528874004898</v>
      </c>
      <c r="I778" s="120">
        <v>4.66103937813826</v>
      </c>
      <c r="J778" s="120">
        <v>4.8055153803822002</v>
      </c>
      <c r="K778" s="120">
        <v>4.8712454170093702</v>
      </c>
      <c r="L778" s="120">
        <v>4.9219338274557298</v>
      </c>
      <c r="M778" s="120">
        <v>5.2116652741987801</v>
      </c>
      <c r="N778" s="120">
        <v>5.3928000000000003</v>
      </c>
      <c r="O778" s="122">
        <v>5.7035</v>
      </c>
      <c r="P778" s="85"/>
      <c r="Q778" s="85"/>
      <c r="R778" s="85"/>
      <c r="S778" s="85"/>
      <c r="T778" s="85"/>
    </row>
    <row r="779" spans="1:36" ht="18.95" customHeight="1" x14ac:dyDescent="0.25">
      <c r="A779" s="85"/>
      <c r="B779" s="119">
        <v>37224</v>
      </c>
      <c r="C779" s="120">
        <v>3.2270897174631399</v>
      </c>
      <c r="D779" s="120">
        <v>3.5335419499618799</v>
      </c>
      <c r="E779" s="120">
        <v>3.8012494360210098</v>
      </c>
      <c r="F779" s="120">
        <v>4.0691772496837997</v>
      </c>
      <c r="G779" s="120">
        <v>4.2703638135572</v>
      </c>
      <c r="H779" s="120">
        <v>4.45820288740049</v>
      </c>
      <c r="I779" s="120">
        <v>4.6125893781382601</v>
      </c>
      <c r="J779" s="120">
        <v>4.7569153803821997</v>
      </c>
      <c r="K779" s="120">
        <v>4.8261954170093704</v>
      </c>
      <c r="L779" s="120">
        <v>4.8808338274557297</v>
      </c>
      <c r="M779" s="120">
        <v>5.1631152741987698</v>
      </c>
      <c r="N779" s="120">
        <v>5.3365999999999998</v>
      </c>
      <c r="O779" s="122">
        <v>5.6310000000000002</v>
      </c>
      <c r="P779" s="85"/>
      <c r="Q779" s="85"/>
      <c r="R779" s="85"/>
      <c r="S779" s="85"/>
      <c r="T779" s="85"/>
      <c r="AD779" s="87" t="s">
        <v>114</v>
      </c>
      <c r="AE779" s="87">
        <v>0.5</v>
      </c>
    </row>
    <row r="780" spans="1:36" ht="18.95" customHeight="1" x14ac:dyDescent="0.25">
      <c r="A780" s="85"/>
      <c r="B780" s="119">
        <v>37225</v>
      </c>
      <c r="C780" s="120">
        <v>3.1830897174631398</v>
      </c>
      <c r="D780" s="120">
        <v>3.4689419499618799</v>
      </c>
      <c r="E780" s="120">
        <v>3.7348994360210099</v>
      </c>
      <c r="F780" s="120">
        <v>3.9897272496838001</v>
      </c>
      <c r="G780" s="120">
        <v>4.1919138135571998</v>
      </c>
      <c r="H780" s="120">
        <v>4.3884028874004901</v>
      </c>
      <c r="I780" s="120">
        <v>4.5549893781382602</v>
      </c>
      <c r="J780" s="120">
        <v>4.7102153803822002</v>
      </c>
      <c r="K780" s="120">
        <v>4.7810454170093699</v>
      </c>
      <c r="L780" s="120">
        <v>4.8336338274557296</v>
      </c>
      <c r="M780" s="120">
        <v>5.12491527419877</v>
      </c>
      <c r="N780" s="120">
        <v>5.2972000000000001</v>
      </c>
      <c r="O780" s="122">
        <v>5.5871000000000004</v>
      </c>
      <c r="P780" s="85"/>
      <c r="Q780" s="85"/>
      <c r="R780" s="85"/>
      <c r="S780" s="85"/>
      <c r="T780" s="85"/>
      <c r="AD780" s="87" t="s">
        <v>115</v>
      </c>
      <c r="AE780" s="87">
        <v>8</v>
      </c>
    </row>
    <row r="781" spans="1:36" ht="18.95" customHeight="1" x14ac:dyDescent="0.25">
      <c r="A781" s="85"/>
      <c r="B781" s="119">
        <v>37228</v>
      </c>
      <c r="C781" s="120">
        <v>3.1690897174631401</v>
      </c>
      <c r="D781" s="120">
        <v>3.4453919499618801</v>
      </c>
      <c r="E781" s="120">
        <v>3.7075494360210102</v>
      </c>
      <c r="F781" s="120">
        <v>3.9547272496838</v>
      </c>
      <c r="G781" s="120">
        <v>4.1563138135572002</v>
      </c>
      <c r="H781" s="120">
        <v>4.3529028874004903</v>
      </c>
      <c r="I781" s="120">
        <v>4.51888937813826</v>
      </c>
      <c r="J781" s="120">
        <v>4.6724653803822003</v>
      </c>
      <c r="K781" s="120">
        <v>4.7444954170093698</v>
      </c>
      <c r="L781" s="120">
        <v>4.79838382745573</v>
      </c>
      <c r="M781" s="120">
        <v>5.0804652741987697</v>
      </c>
      <c r="N781" s="120">
        <v>5.2441000000000004</v>
      </c>
      <c r="O781" s="122">
        <v>5.5101000000000004</v>
      </c>
      <c r="P781" s="85"/>
      <c r="Q781" s="85"/>
      <c r="R781" s="85"/>
      <c r="S781" s="85"/>
      <c r="T781" s="85"/>
    </row>
    <row r="782" spans="1:36" ht="18.95" customHeight="1" x14ac:dyDescent="0.25">
      <c r="A782" s="85"/>
      <c r="B782" s="119">
        <v>37229</v>
      </c>
      <c r="C782" s="120">
        <v>3.1700897174631399</v>
      </c>
      <c r="D782" s="120">
        <v>3.4481919499618798</v>
      </c>
      <c r="E782" s="120">
        <v>3.7078994360210098</v>
      </c>
      <c r="F782" s="120">
        <v>3.9504272496838002</v>
      </c>
      <c r="G782" s="120">
        <v>4.1479638135572001</v>
      </c>
      <c r="H782" s="120">
        <v>4.3379528874004896</v>
      </c>
      <c r="I782" s="120">
        <v>4.4968393781382598</v>
      </c>
      <c r="J782" s="120">
        <v>4.6446153803822003</v>
      </c>
      <c r="K782" s="120">
        <v>4.7155954170093697</v>
      </c>
      <c r="L782" s="120">
        <v>4.7699838274557402</v>
      </c>
      <c r="M782" s="120">
        <v>5.0486652741987701</v>
      </c>
      <c r="N782" s="120">
        <v>5.2080000000000002</v>
      </c>
      <c r="O782" s="122">
        <v>5.4663000000000004</v>
      </c>
      <c r="P782" s="85"/>
      <c r="Q782" s="85"/>
      <c r="R782" s="85"/>
      <c r="S782" s="85"/>
      <c r="T782" s="85"/>
    </row>
    <row r="783" spans="1:36" ht="18.95" customHeight="1" x14ac:dyDescent="0.25">
      <c r="A783" s="85"/>
      <c r="B783" s="119">
        <v>37230</v>
      </c>
      <c r="C783" s="120">
        <v>3.3140897174631401</v>
      </c>
      <c r="D783" s="120">
        <v>3.64514194996188</v>
      </c>
      <c r="E783" s="120">
        <v>3.9087994360210101</v>
      </c>
      <c r="F783" s="120">
        <v>4.1537772496837997</v>
      </c>
      <c r="G783" s="120">
        <v>4.3494138135571996</v>
      </c>
      <c r="H783" s="120">
        <v>4.5364028874004898</v>
      </c>
      <c r="I783" s="120">
        <v>4.6969893781382597</v>
      </c>
      <c r="J783" s="120">
        <v>4.8435153803822004</v>
      </c>
      <c r="K783" s="120">
        <v>4.91094541700937</v>
      </c>
      <c r="L783" s="120">
        <v>4.96293382745574</v>
      </c>
      <c r="M783" s="120">
        <v>5.2384152741987799</v>
      </c>
      <c r="N783" s="120">
        <v>5.3875000000000002</v>
      </c>
      <c r="O783" s="122">
        <v>5.6161000000000003</v>
      </c>
      <c r="P783" s="85"/>
      <c r="Q783" s="85"/>
      <c r="R783" s="85"/>
      <c r="S783" s="85"/>
      <c r="T783" s="85"/>
      <c r="AD783" s="87" t="s">
        <v>116</v>
      </c>
    </row>
    <row r="784" spans="1:36" ht="18.95" customHeight="1" x14ac:dyDescent="0.25">
      <c r="A784" s="85"/>
      <c r="B784" s="119">
        <v>37231</v>
      </c>
      <c r="C784" s="120">
        <v>3.36708971746314</v>
      </c>
      <c r="D784" s="120">
        <v>3.74749194996188</v>
      </c>
      <c r="E784" s="120">
        <v>4.0017494360210097</v>
      </c>
      <c r="F784" s="120">
        <v>4.2387272496837998</v>
      </c>
      <c r="G784" s="120">
        <v>4.4304638135571999</v>
      </c>
      <c r="H784" s="120">
        <v>4.6107528874004897</v>
      </c>
      <c r="I784" s="120">
        <v>4.7591393781382596</v>
      </c>
      <c r="J784" s="120">
        <v>4.8996153803822002</v>
      </c>
      <c r="K784" s="120">
        <v>4.9670454170093699</v>
      </c>
      <c r="L784" s="120">
        <v>5.01368382745573</v>
      </c>
      <c r="M784" s="120">
        <v>5.24876527419877</v>
      </c>
      <c r="N784" s="120">
        <v>5.3838999999999997</v>
      </c>
      <c r="O784" s="122">
        <v>5.5909000000000004</v>
      </c>
      <c r="P784" s="85"/>
      <c r="Q784" s="85"/>
      <c r="R784" s="85"/>
      <c r="S784" s="85"/>
      <c r="T784" s="85"/>
      <c r="AD784" s="87" t="s">
        <v>117</v>
      </c>
      <c r="AE784" s="124" t="s">
        <v>118</v>
      </c>
      <c r="AF784" s="87" t="s">
        <v>119</v>
      </c>
      <c r="AG784" s="87" t="s">
        <v>120</v>
      </c>
      <c r="AH784" s="124" t="s">
        <v>118</v>
      </c>
      <c r="AJ784" s="125"/>
    </row>
    <row r="785" spans="1:36" ht="18.95" customHeight="1" x14ac:dyDescent="0.25">
      <c r="A785" s="85"/>
      <c r="B785" s="119">
        <v>37232</v>
      </c>
      <c r="C785" s="120">
        <v>3.3650897174631398</v>
      </c>
      <c r="D785" s="120">
        <v>3.7738919499618802</v>
      </c>
      <c r="E785" s="120">
        <v>4.0453994360210102</v>
      </c>
      <c r="F785" s="120">
        <v>4.3012272496837998</v>
      </c>
      <c r="G785" s="120">
        <v>4.5052138135571997</v>
      </c>
      <c r="H785" s="120">
        <v>4.7007528874004896</v>
      </c>
      <c r="I785" s="120">
        <v>4.8596393781382599</v>
      </c>
      <c r="J785" s="120">
        <v>5.0061153803821998</v>
      </c>
      <c r="K785" s="120">
        <v>5.0745954170093697</v>
      </c>
      <c r="L785" s="120">
        <v>5.1217838274557401</v>
      </c>
      <c r="M785" s="120">
        <v>5.3598652741987696</v>
      </c>
      <c r="N785" s="120">
        <v>5.5072999999999999</v>
      </c>
      <c r="O785" s="122">
        <v>5.7378999999999998</v>
      </c>
      <c r="P785" s="85"/>
      <c r="Q785" s="85"/>
      <c r="R785" s="85"/>
      <c r="S785" s="85"/>
      <c r="T785" s="85"/>
      <c r="AG785" s="88"/>
    </row>
    <row r="786" spans="1:36" ht="18.95" customHeight="1" x14ac:dyDescent="0.25">
      <c r="A786" s="85"/>
      <c r="B786" s="119">
        <v>37235</v>
      </c>
      <c r="C786" s="120">
        <v>3.32708971746314</v>
      </c>
      <c r="D786" s="120">
        <v>3.7308419499618801</v>
      </c>
      <c r="E786" s="120">
        <v>4.0099994360210101</v>
      </c>
      <c r="F786" s="120">
        <v>4.2758772496838002</v>
      </c>
      <c r="G786" s="120">
        <v>4.4735138135571999</v>
      </c>
      <c r="H786" s="120">
        <v>4.6625028874004899</v>
      </c>
      <c r="I786" s="120">
        <v>4.8207893781382598</v>
      </c>
      <c r="J786" s="120">
        <v>4.9708153803822004</v>
      </c>
      <c r="K786" s="120">
        <v>5.0429454170093697</v>
      </c>
      <c r="L786" s="120">
        <v>5.0912838274557304</v>
      </c>
      <c r="M786" s="120">
        <v>5.3206152741987696</v>
      </c>
      <c r="N786" s="120">
        <v>5.4589999999999996</v>
      </c>
      <c r="O786" s="122">
        <v>5.6726000000000001</v>
      </c>
      <c r="P786" s="85"/>
      <c r="Q786" s="85"/>
      <c r="R786" s="85"/>
      <c r="S786" s="85"/>
      <c r="T786" s="85"/>
      <c r="AG786" s="88"/>
    </row>
    <row r="787" spans="1:36" ht="18.95" customHeight="1" x14ac:dyDescent="0.25">
      <c r="A787" s="85"/>
      <c r="B787" s="119">
        <v>37236</v>
      </c>
      <c r="C787" s="120">
        <v>3.3000897174631398</v>
      </c>
      <c r="D787" s="120">
        <v>3.6790919499618799</v>
      </c>
      <c r="E787" s="120">
        <v>3.9550994360210101</v>
      </c>
      <c r="F787" s="120">
        <v>4.2291272496837999</v>
      </c>
      <c r="G787" s="120">
        <v>4.4238638135572002</v>
      </c>
      <c r="H787" s="120">
        <v>4.60835288740049</v>
      </c>
      <c r="I787" s="120">
        <v>4.7640893781382596</v>
      </c>
      <c r="J787" s="120">
        <v>4.9114653803822002</v>
      </c>
      <c r="K787" s="120">
        <v>4.9864454170093699</v>
      </c>
      <c r="L787" s="120">
        <v>5.0367338274557403</v>
      </c>
      <c r="M787" s="120">
        <v>5.2709652741987698</v>
      </c>
      <c r="N787" s="120">
        <v>5.4137000000000004</v>
      </c>
      <c r="O787" s="122">
        <v>5.6303999999999998</v>
      </c>
      <c r="P787" s="85"/>
      <c r="Q787" s="85"/>
      <c r="R787" s="85"/>
      <c r="S787" s="85"/>
      <c r="T787" s="85"/>
      <c r="AG787" s="88"/>
    </row>
    <row r="788" spans="1:36" ht="18.95" customHeight="1" x14ac:dyDescent="0.25">
      <c r="A788" s="85"/>
      <c r="B788" s="119">
        <v>37237</v>
      </c>
      <c r="C788" s="120">
        <v>3.2440897174631398</v>
      </c>
      <c r="D788" s="120">
        <v>3.58189194996188</v>
      </c>
      <c r="E788" s="120">
        <v>3.8620994360210101</v>
      </c>
      <c r="F788" s="120">
        <v>4.1363772496838003</v>
      </c>
      <c r="G788" s="120">
        <v>4.3284638135571996</v>
      </c>
      <c r="H788" s="120">
        <v>4.5170028874004897</v>
      </c>
      <c r="I788" s="120">
        <v>4.6808893781382599</v>
      </c>
      <c r="J788" s="120">
        <v>4.8337653803822</v>
      </c>
      <c r="K788" s="120">
        <v>4.9097954170093701</v>
      </c>
      <c r="L788" s="120">
        <v>4.9619338274557299</v>
      </c>
      <c r="M788" s="120">
        <v>5.2020152741987697</v>
      </c>
      <c r="N788" s="120">
        <v>5.3403</v>
      </c>
      <c r="O788" s="122">
        <v>5.5476999999999999</v>
      </c>
      <c r="P788" s="85"/>
      <c r="Q788" s="85"/>
      <c r="R788" s="85"/>
      <c r="S788" s="85"/>
      <c r="T788" s="85"/>
      <c r="AD788" s="87" t="s">
        <v>121</v>
      </c>
      <c r="AF788" s="88" t="str">
        <f>AF784</f>
        <v>Raw dampener MSDLE15 (no limits)</v>
      </c>
      <c r="AG788" s="88" t="str">
        <f>AG784</f>
        <v>Dampener MSDLE15</v>
      </c>
      <c r="AH788" s="125" t="s">
        <v>118</v>
      </c>
      <c r="AI788" s="88"/>
    </row>
    <row r="789" spans="1:36" ht="18.95" customHeight="1" x14ac:dyDescent="0.25">
      <c r="A789" s="85"/>
      <c r="B789" s="119">
        <v>37238</v>
      </c>
      <c r="C789" s="120">
        <v>3.2900897174631401</v>
      </c>
      <c r="D789" s="120">
        <v>3.64399194996188</v>
      </c>
      <c r="E789" s="120">
        <v>3.92539943602101</v>
      </c>
      <c r="F789" s="120">
        <v>4.2054772496838</v>
      </c>
      <c r="G789" s="120">
        <v>4.3997138135571996</v>
      </c>
      <c r="H789" s="120">
        <v>4.5858028874004901</v>
      </c>
      <c r="I789" s="120">
        <v>4.7385393781382597</v>
      </c>
      <c r="J789" s="120">
        <v>4.8826153803821999</v>
      </c>
      <c r="K789" s="120">
        <v>4.9552954170093697</v>
      </c>
      <c r="L789" s="120">
        <v>5.0069838274557403</v>
      </c>
      <c r="M789" s="120">
        <v>5.2245652741987803</v>
      </c>
      <c r="N789" s="120">
        <v>5.3400999999999996</v>
      </c>
      <c r="O789" s="122">
        <v>5.4984999999999999</v>
      </c>
      <c r="P789" s="85"/>
      <c r="Q789" s="85"/>
      <c r="R789" s="85"/>
      <c r="S789" s="85"/>
      <c r="T789" s="85"/>
      <c r="AC789" s="126" t="e">
        <f>#REF!</f>
        <v>#REF!</v>
      </c>
      <c r="AD789" s="127" t="e">
        <f t="shared" ref="AD789:AD852" si="0">AVERAGE(AA35:AA789)</f>
        <v>#DIV/0!</v>
      </c>
      <c r="AE789" s="128" t="e">
        <f t="shared" ref="AE789:AE852" si="1">(AA789-AD789)/AD789*100</f>
        <v>#DIV/0!</v>
      </c>
      <c r="AF789" s="128" t="e">
        <f>ECB_reconst!#REF!*(AE789-ECB_reconst!#REF!)</f>
        <v>#REF!</v>
      </c>
      <c r="AG789" s="128" t="e">
        <f t="shared" ref="AG789:AG852" si="2">MIN(MAX(AF789,-10),10)</f>
        <v>#REF!</v>
      </c>
      <c r="AH789" s="127"/>
      <c r="AI789" s="127"/>
      <c r="AJ789" s="128"/>
    </row>
    <row r="790" spans="1:36" ht="18.95" customHeight="1" x14ac:dyDescent="0.25">
      <c r="A790" s="85"/>
      <c r="B790" s="119">
        <v>37239</v>
      </c>
      <c r="C790" s="120">
        <v>3.3040897174631398</v>
      </c>
      <c r="D790" s="120">
        <v>3.6536419499618802</v>
      </c>
      <c r="E790" s="120">
        <v>3.9363494360210098</v>
      </c>
      <c r="F790" s="120">
        <v>4.2137772496838002</v>
      </c>
      <c r="G790" s="120">
        <v>4.4056638135571999</v>
      </c>
      <c r="H790" s="120">
        <v>4.5887528874004904</v>
      </c>
      <c r="I790" s="120">
        <v>4.7335893781382596</v>
      </c>
      <c r="J790" s="120">
        <v>4.8717153803822004</v>
      </c>
      <c r="K790" s="120">
        <v>4.9410954170093699</v>
      </c>
      <c r="L790" s="120">
        <v>4.9875338274557297</v>
      </c>
      <c r="M790" s="120">
        <v>5.2007152741987701</v>
      </c>
      <c r="N790" s="120">
        <v>5.3212000000000002</v>
      </c>
      <c r="O790" s="122">
        <v>5.4847999999999999</v>
      </c>
      <c r="P790" s="85"/>
      <c r="Q790" s="85"/>
      <c r="R790" s="85"/>
      <c r="S790" s="85"/>
      <c r="T790" s="85"/>
      <c r="AC790" s="126" t="e">
        <f>#REF!</f>
        <v>#REF!</v>
      </c>
      <c r="AD790" s="127" t="e">
        <f t="shared" si="0"/>
        <v>#DIV/0!</v>
      </c>
      <c r="AE790" s="128" t="e">
        <f t="shared" si="1"/>
        <v>#DIV/0!</v>
      </c>
      <c r="AF790" s="127" t="e">
        <f>ECB_reconst!#REF!*(AE790-ECB_reconst!#REF!)</f>
        <v>#REF!</v>
      </c>
      <c r="AG790" s="128" t="e">
        <f t="shared" si="2"/>
        <v>#REF!</v>
      </c>
      <c r="AH790" s="127"/>
      <c r="AI790" s="127"/>
      <c r="AJ790" s="128"/>
    </row>
    <row r="791" spans="1:36" ht="18.95" customHeight="1" x14ac:dyDescent="0.25">
      <c r="A791" s="85"/>
      <c r="B791" s="119">
        <v>37242</v>
      </c>
      <c r="C791" s="120">
        <v>3.3420897174631401</v>
      </c>
      <c r="D791" s="120">
        <v>3.7250919499618802</v>
      </c>
      <c r="E791" s="120">
        <v>4.0288494360210096</v>
      </c>
      <c r="F791" s="120">
        <v>4.3093772496838003</v>
      </c>
      <c r="G791" s="120">
        <v>4.5087138135571996</v>
      </c>
      <c r="H791" s="120">
        <v>4.6925028874004902</v>
      </c>
      <c r="I791" s="120">
        <v>4.8334893781382604</v>
      </c>
      <c r="J791" s="120">
        <v>4.9659653803822001</v>
      </c>
      <c r="K791" s="120">
        <v>5.0335954170093702</v>
      </c>
      <c r="L791" s="120">
        <v>5.0802338274557401</v>
      </c>
      <c r="M791" s="120">
        <v>5.3006652741987699</v>
      </c>
      <c r="N791" s="120">
        <v>5.4294000000000002</v>
      </c>
      <c r="O791" s="122">
        <v>5.6021999999999998</v>
      </c>
      <c r="P791" s="85"/>
      <c r="Q791" s="85"/>
      <c r="R791" s="85"/>
      <c r="S791" s="85"/>
      <c r="T791" s="85"/>
      <c r="AC791" s="126" t="e">
        <f>#REF!</f>
        <v>#REF!</v>
      </c>
      <c r="AD791" s="127" t="e">
        <f t="shared" si="0"/>
        <v>#DIV/0!</v>
      </c>
      <c r="AE791" s="128" t="e">
        <f t="shared" si="1"/>
        <v>#DIV/0!</v>
      </c>
      <c r="AF791" s="127" t="e">
        <f>ECB_reconst!#REF!*(AE791-ECB_reconst!#REF!)</f>
        <v>#REF!</v>
      </c>
      <c r="AG791" s="128" t="e">
        <f t="shared" si="2"/>
        <v>#REF!</v>
      </c>
      <c r="AH791" s="127"/>
      <c r="AI791" s="127"/>
      <c r="AJ791" s="128"/>
    </row>
    <row r="792" spans="1:36" ht="18.95" customHeight="1" x14ac:dyDescent="0.25">
      <c r="A792" s="85"/>
      <c r="B792" s="119">
        <v>37243</v>
      </c>
      <c r="C792" s="120">
        <v>3.2850897174631402</v>
      </c>
      <c r="D792" s="120">
        <v>3.60264194996188</v>
      </c>
      <c r="E792" s="120">
        <v>3.9056494360210099</v>
      </c>
      <c r="F792" s="120">
        <v>4.2061772496838001</v>
      </c>
      <c r="G792" s="120">
        <v>4.4024138135572004</v>
      </c>
      <c r="H792" s="120">
        <v>4.5927528874004899</v>
      </c>
      <c r="I792" s="120">
        <v>4.7484393781382597</v>
      </c>
      <c r="J792" s="120">
        <v>4.8892653803822004</v>
      </c>
      <c r="K792" s="120">
        <v>4.9613954170093697</v>
      </c>
      <c r="L792" s="120">
        <v>5.0104838274557402</v>
      </c>
      <c r="M792" s="120">
        <v>5.2364152741987704</v>
      </c>
      <c r="N792" s="120">
        <v>5.3669000000000002</v>
      </c>
      <c r="O792" s="122">
        <v>5.5548000000000002</v>
      </c>
      <c r="P792" s="85"/>
      <c r="Q792" s="85"/>
      <c r="R792" s="85"/>
      <c r="S792" s="85"/>
      <c r="T792" s="85"/>
      <c r="AC792" s="126" t="e">
        <f>#REF!</f>
        <v>#REF!</v>
      </c>
      <c r="AD792" s="127" t="e">
        <f t="shared" si="0"/>
        <v>#DIV/0!</v>
      </c>
      <c r="AE792" s="128" t="e">
        <f t="shared" si="1"/>
        <v>#DIV/0!</v>
      </c>
      <c r="AF792" s="127" t="e">
        <f>ECB_reconst!#REF!*(AE792-ECB_reconst!#REF!)</f>
        <v>#REF!</v>
      </c>
      <c r="AG792" s="128" t="e">
        <f t="shared" si="2"/>
        <v>#REF!</v>
      </c>
      <c r="AH792" s="127"/>
      <c r="AI792" s="127"/>
      <c r="AJ792" s="128"/>
    </row>
    <row r="793" spans="1:36" ht="18.95" customHeight="1" x14ac:dyDescent="0.25">
      <c r="A793" s="85"/>
      <c r="B793" s="119">
        <v>37244</v>
      </c>
      <c r="C793" s="120">
        <v>3.27008971746314</v>
      </c>
      <c r="D793" s="120">
        <v>3.5725919499618799</v>
      </c>
      <c r="E793" s="120">
        <v>3.8698994360210102</v>
      </c>
      <c r="F793" s="120">
        <v>4.1713272496837996</v>
      </c>
      <c r="G793" s="120">
        <v>4.3677138135571996</v>
      </c>
      <c r="H793" s="120">
        <v>4.5573528874004898</v>
      </c>
      <c r="I793" s="120">
        <v>4.7103393781382596</v>
      </c>
      <c r="J793" s="120">
        <v>4.8449653803821997</v>
      </c>
      <c r="K793" s="120">
        <v>4.9158454170093702</v>
      </c>
      <c r="L793" s="120">
        <v>4.9661338274557298</v>
      </c>
      <c r="M793" s="120">
        <v>5.2051152741987696</v>
      </c>
      <c r="N793" s="120">
        <v>5.3436000000000003</v>
      </c>
      <c r="O793" s="122">
        <v>5.5507999999999997</v>
      </c>
      <c r="P793" s="85"/>
      <c r="Q793" s="85"/>
      <c r="R793" s="85"/>
      <c r="S793" s="85"/>
      <c r="T793" s="85"/>
      <c r="AC793" s="126" t="e">
        <f>#REF!</f>
        <v>#REF!</v>
      </c>
      <c r="AD793" s="127" t="e">
        <f t="shared" si="0"/>
        <v>#DIV/0!</v>
      </c>
      <c r="AE793" s="128" t="e">
        <f t="shared" si="1"/>
        <v>#DIV/0!</v>
      </c>
      <c r="AF793" s="127" t="e">
        <f>ECB_reconst!#REF!*(AE793-ECB_reconst!#REF!)</f>
        <v>#REF!</v>
      </c>
      <c r="AG793" s="128" t="e">
        <f t="shared" si="2"/>
        <v>#REF!</v>
      </c>
      <c r="AH793" s="127"/>
      <c r="AI793" s="127"/>
      <c r="AJ793" s="128"/>
    </row>
    <row r="794" spans="1:36" ht="18.95" customHeight="1" x14ac:dyDescent="0.25">
      <c r="A794" s="85"/>
      <c r="B794" s="119">
        <v>37245</v>
      </c>
      <c r="C794" s="120">
        <v>3.2760897174631398</v>
      </c>
      <c r="D794" s="120">
        <v>3.58304194996188</v>
      </c>
      <c r="E794" s="120">
        <v>3.8913994360210098</v>
      </c>
      <c r="F794" s="120">
        <v>4.1986272496838</v>
      </c>
      <c r="G794" s="120">
        <v>4.3937138135572003</v>
      </c>
      <c r="H794" s="120">
        <v>4.5834028874004904</v>
      </c>
      <c r="I794" s="120">
        <v>4.7397893781382603</v>
      </c>
      <c r="J794" s="120">
        <v>4.8792153803821998</v>
      </c>
      <c r="K794" s="120">
        <v>4.9507954170093704</v>
      </c>
      <c r="L794" s="120">
        <v>5.0020338274557297</v>
      </c>
      <c r="M794" s="120">
        <v>5.2399652741987701</v>
      </c>
      <c r="N794" s="120">
        <v>5.3773</v>
      </c>
      <c r="O794" s="122">
        <v>5.5833000000000004</v>
      </c>
      <c r="P794" s="85"/>
      <c r="Q794" s="85"/>
      <c r="R794" s="85"/>
      <c r="S794" s="85"/>
      <c r="T794" s="85"/>
      <c r="AC794" s="126" t="e">
        <f>#REF!</f>
        <v>#REF!</v>
      </c>
      <c r="AD794" s="127" t="e">
        <f t="shared" si="0"/>
        <v>#DIV/0!</v>
      </c>
      <c r="AE794" s="128" t="e">
        <f t="shared" si="1"/>
        <v>#DIV/0!</v>
      </c>
      <c r="AF794" s="127" t="e">
        <f>ECB_reconst!#REF!*(AE794-ECB_reconst!#REF!)</f>
        <v>#REF!</v>
      </c>
      <c r="AG794" s="128" t="e">
        <f t="shared" si="2"/>
        <v>#REF!</v>
      </c>
      <c r="AH794" s="127"/>
      <c r="AI794" s="127"/>
      <c r="AJ794" s="128"/>
    </row>
    <row r="795" spans="1:36" ht="18.95" customHeight="1" x14ac:dyDescent="0.25">
      <c r="A795" s="85"/>
      <c r="B795" s="119">
        <v>37246</v>
      </c>
      <c r="C795" s="120">
        <v>3.2750897174631399</v>
      </c>
      <c r="D795" s="120">
        <v>3.6175919499618798</v>
      </c>
      <c r="E795" s="120">
        <v>3.92844943602101</v>
      </c>
      <c r="F795" s="120">
        <v>4.2515272496838001</v>
      </c>
      <c r="G795" s="120">
        <v>4.4490138135572002</v>
      </c>
      <c r="H795" s="120">
        <v>4.6390028874004896</v>
      </c>
      <c r="I795" s="120">
        <v>4.7977893781382601</v>
      </c>
      <c r="J795" s="120">
        <v>4.9405153803822</v>
      </c>
      <c r="K795" s="120">
        <v>5.0041954170093703</v>
      </c>
      <c r="L795" s="120">
        <v>5.0550838274557401</v>
      </c>
      <c r="M795" s="120">
        <v>5.2882652741987703</v>
      </c>
      <c r="N795" s="120">
        <v>5.4240000000000004</v>
      </c>
      <c r="O795" s="122">
        <v>5.6284999999999998</v>
      </c>
      <c r="P795" s="85"/>
      <c r="Q795" s="85"/>
      <c r="R795" s="85"/>
      <c r="S795" s="85"/>
      <c r="T795" s="85"/>
      <c r="AC795" s="126" t="e">
        <f>#REF!</f>
        <v>#REF!</v>
      </c>
      <c r="AD795" s="127" t="e">
        <f t="shared" si="0"/>
        <v>#DIV/0!</v>
      </c>
      <c r="AE795" s="128" t="e">
        <f t="shared" si="1"/>
        <v>#DIV/0!</v>
      </c>
      <c r="AF795" s="127" t="e">
        <f>ECB_reconst!#REF!*(AE795-ECB_reconst!#REF!)</f>
        <v>#REF!</v>
      </c>
      <c r="AG795" s="128" t="e">
        <f t="shared" si="2"/>
        <v>#REF!</v>
      </c>
      <c r="AH795" s="127"/>
      <c r="AI795" s="127"/>
      <c r="AJ795" s="128"/>
    </row>
    <row r="796" spans="1:36" ht="18.95" customHeight="1" x14ac:dyDescent="0.25">
      <c r="A796" s="85"/>
      <c r="B796" s="119">
        <v>37249</v>
      </c>
      <c r="C796" s="120">
        <v>3.26608971746314</v>
      </c>
      <c r="D796" s="120">
        <v>3.6356919499618798</v>
      </c>
      <c r="E796" s="120">
        <v>3.9435494360210099</v>
      </c>
      <c r="F796" s="120">
        <v>4.2609772496838003</v>
      </c>
      <c r="G796" s="120">
        <v>4.4593138135572001</v>
      </c>
      <c r="H796" s="120">
        <v>4.6443028874004897</v>
      </c>
      <c r="I796" s="120">
        <v>4.8080393781382602</v>
      </c>
      <c r="J796" s="120">
        <v>4.9442653803822001</v>
      </c>
      <c r="K796" s="120">
        <v>5.0061454170093702</v>
      </c>
      <c r="L796" s="120">
        <v>5.05753382745573</v>
      </c>
      <c r="M796" s="120">
        <v>5.2968652741987698</v>
      </c>
      <c r="N796" s="120">
        <v>5.4314</v>
      </c>
      <c r="O796" s="122">
        <v>5.6397000000000004</v>
      </c>
      <c r="P796" s="85"/>
      <c r="Q796" s="85"/>
      <c r="R796" s="85"/>
      <c r="S796" s="85"/>
      <c r="T796" s="85"/>
      <c r="AC796" s="126" t="e">
        <f>#REF!</f>
        <v>#REF!</v>
      </c>
      <c r="AD796" s="127" t="e">
        <f t="shared" si="0"/>
        <v>#DIV/0!</v>
      </c>
      <c r="AE796" s="128" t="e">
        <f t="shared" si="1"/>
        <v>#DIV/0!</v>
      </c>
      <c r="AF796" s="127" t="e">
        <f>ECB_reconst!#REF!*(AE796-ECB_reconst!#REF!)</f>
        <v>#REF!</v>
      </c>
      <c r="AG796" s="128" t="e">
        <f t="shared" si="2"/>
        <v>#REF!</v>
      </c>
      <c r="AH796" s="127"/>
      <c r="AI796" s="127"/>
      <c r="AJ796" s="128"/>
    </row>
    <row r="797" spans="1:36" ht="18.95" customHeight="1" x14ac:dyDescent="0.25">
      <c r="A797" s="85"/>
      <c r="B797" s="119">
        <v>37250</v>
      </c>
      <c r="C797" s="120">
        <v>3.2710897174631399</v>
      </c>
      <c r="D797" s="120">
        <v>3.6309919499618801</v>
      </c>
      <c r="E797" s="120">
        <v>3.9388494360210098</v>
      </c>
      <c r="F797" s="120">
        <v>4.2668272496838</v>
      </c>
      <c r="G797" s="120">
        <v>4.4601638135571999</v>
      </c>
      <c r="H797" s="120">
        <v>4.6450028874004898</v>
      </c>
      <c r="I797" s="120">
        <v>4.8052393781382596</v>
      </c>
      <c r="J797" s="120">
        <v>4.9442153803822002</v>
      </c>
      <c r="K797" s="120">
        <v>5.0086954170093696</v>
      </c>
      <c r="L797" s="120">
        <v>5.0594838274557397</v>
      </c>
      <c r="M797" s="120">
        <v>5.2974152741987703</v>
      </c>
      <c r="N797" s="120">
        <v>5.4278000000000004</v>
      </c>
      <c r="O797" s="122">
        <v>5.6295999999999999</v>
      </c>
      <c r="P797" s="85"/>
      <c r="Q797" s="85"/>
      <c r="R797" s="85"/>
      <c r="S797" s="85"/>
      <c r="T797" s="85"/>
      <c r="AC797" s="126" t="e">
        <f>#REF!</f>
        <v>#REF!</v>
      </c>
      <c r="AD797" s="127" t="e">
        <f t="shared" si="0"/>
        <v>#DIV/0!</v>
      </c>
      <c r="AE797" s="128" t="e">
        <f t="shared" si="1"/>
        <v>#DIV/0!</v>
      </c>
      <c r="AF797" s="127" t="e">
        <f>ECB_reconst!#REF!*(AE797-ECB_reconst!#REF!)</f>
        <v>#REF!</v>
      </c>
      <c r="AG797" s="128" t="e">
        <f t="shared" si="2"/>
        <v>#REF!</v>
      </c>
      <c r="AH797" s="127"/>
      <c r="AI797" s="127"/>
      <c r="AJ797" s="128"/>
    </row>
    <row r="798" spans="1:36" ht="18.95" customHeight="1" x14ac:dyDescent="0.25">
      <c r="A798" s="85"/>
      <c r="B798" s="119">
        <v>37251</v>
      </c>
      <c r="C798" s="120">
        <v>3.2730897174631401</v>
      </c>
      <c r="D798" s="120">
        <v>3.6336419499618802</v>
      </c>
      <c r="E798" s="120">
        <v>3.9420994360210102</v>
      </c>
      <c r="F798" s="120">
        <v>4.2727772496838003</v>
      </c>
      <c r="G798" s="120">
        <v>4.4618138135571996</v>
      </c>
      <c r="H798" s="120">
        <v>4.64455288740049</v>
      </c>
      <c r="I798" s="120">
        <v>4.80468937813826</v>
      </c>
      <c r="J798" s="120">
        <v>4.9432653803821998</v>
      </c>
      <c r="K798" s="120">
        <v>5.0076454170093703</v>
      </c>
      <c r="L798" s="120">
        <v>5.0595838274557403</v>
      </c>
      <c r="M798" s="120">
        <v>5.2918152741987701</v>
      </c>
      <c r="N798" s="120">
        <v>5.4253</v>
      </c>
      <c r="O798" s="122">
        <v>5.6239999999999997</v>
      </c>
      <c r="P798" s="85"/>
      <c r="Q798" s="85"/>
      <c r="R798" s="85"/>
      <c r="S798" s="85"/>
      <c r="T798" s="85"/>
      <c r="AC798" s="126" t="e">
        <f>#REF!</f>
        <v>#REF!</v>
      </c>
      <c r="AD798" s="127" t="e">
        <f t="shared" si="0"/>
        <v>#DIV/0!</v>
      </c>
      <c r="AE798" s="128" t="e">
        <f t="shared" si="1"/>
        <v>#DIV/0!</v>
      </c>
      <c r="AF798" s="127" t="e">
        <f>ECB_reconst!#REF!*(AE798-ECB_reconst!#REF!)</f>
        <v>#REF!</v>
      </c>
      <c r="AG798" s="128" t="e">
        <f t="shared" si="2"/>
        <v>#REF!</v>
      </c>
      <c r="AH798" s="127"/>
      <c r="AI798" s="127"/>
      <c r="AJ798" s="128"/>
    </row>
    <row r="799" spans="1:36" ht="18.95" customHeight="1" x14ac:dyDescent="0.25">
      <c r="A799" s="85"/>
      <c r="B799" s="119">
        <v>37252</v>
      </c>
      <c r="C799" s="120">
        <v>3.2950897174631399</v>
      </c>
      <c r="D799" s="120">
        <v>3.6732919499618801</v>
      </c>
      <c r="E799" s="120">
        <v>3.9963494360210099</v>
      </c>
      <c r="F799" s="120">
        <v>4.3264772496838004</v>
      </c>
      <c r="G799" s="120">
        <v>4.5264638135572</v>
      </c>
      <c r="H799" s="120">
        <v>4.7156028874004896</v>
      </c>
      <c r="I799" s="120">
        <v>4.8747393781382602</v>
      </c>
      <c r="J799" s="120">
        <v>5.0137653803821998</v>
      </c>
      <c r="K799" s="120">
        <v>5.0782954170093699</v>
      </c>
      <c r="L799" s="120">
        <v>5.1315838274557297</v>
      </c>
      <c r="M799" s="120">
        <v>5.3584652741987702</v>
      </c>
      <c r="N799" s="120">
        <v>5.4892000000000003</v>
      </c>
      <c r="O799" s="122">
        <v>5.6791999999999998</v>
      </c>
      <c r="P799" s="85"/>
      <c r="Q799" s="85"/>
      <c r="R799" s="85"/>
      <c r="S799" s="85"/>
      <c r="T799" s="85"/>
      <c r="AC799" s="126" t="e">
        <f>#REF!</f>
        <v>#REF!</v>
      </c>
      <c r="AD799" s="127" t="e">
        <f t="shared" si="0"/>
        <v>#DIV/0!</v>
      </c>
      <c r="AE799" s="128" t="e">
        <f t="shared" si="1"/>
        <v>#DIV/0!</v>
      </c>
      <c r="AF799" s="127" t="e">
        <f>ECB_reconst!#REF!*(AE799-ECB_reconst!#REF!)</f>
        <v>#REF!</v>
      </c>
      <c r="AG799" s="128" t="e">
        <f t="shared" si="2"/>
        <v>#REF!</v>
      </c>
      <c r="AH799" s="127"/>
      <c r="AI799" s="127"/>
      <c r="AJ799" s="128"/>
    </row>
    <row r="800" spans="1:36" ht="18.95" customHeight="1" x14ac:dyDescent="0.25">
      <c r="A800" s="85"/>
      <c r="B800" s="119">
        <v>37253</v>
      </c>
      <c r="C800" s="120">
        <v>3.2940897174631401</v>
      </c>
      <c r="D800" s="120">
        <v>3.67679194996188</v>
      </c>
      <c r="E800" s="120">
        <v>4.0126494360210101</v>
      </c>
      <c r="F800" s="120">
        <v>4.3424772496837996</v>
      </c>
      <c r="G800" s="120">
        <v>4.5490138135571998</v>
      </c>
      <c r="H800" s="120">
        <v>4.7452028874004899</v>
      </c>
      <c r="I800" s="120">
        <v>4.91863937813826</v>
      </c>
      <c r="J800" s="120">
        <v>5.0804653803821997</v>
      </c>
      <c r="K800" s="120">
        <v>5.1500454170093697</v>
      </c>
      <c r="L800" s="120">
        <v>5.2033338274557304</v>
      </c>
      <c r="M800" s="120">
        <v>5.4186652741987702</v>
      </c>
      <c r="N800" s="120">
        <v>5.5343999999999998</v>
      </c>
      <c r="O800" s="122">
        <v>5.6961000000000004</v>
      </c>
      <c r="P800" s="85"/>
      <c r="Q800" s="85"/>
      <c r="R800" s="85"/>
      <c r="S800" s="85"/>
      <c r="T800" s="85"/>
      <c r="AC800" s="126" t="e">
        <f>#REF!</f>
        <v>#REF!</v>
      </c>
      <c r="AD800" s="127" t="e">
        <f t="shared" si="0"/>
        <v>#DIV/0!</v>
      </c>
      <c r="AE800" s="128" t="e">
        <f t="shared" si="1"/>
        <v>#DIV/0!</v>
      </c>
      <c r="AF800" s="127" t="e">
        <f>ECB_reconst!#REF!*(AE800-ECB_reconst!#REF!)</f>
        <v>#REF!</v>
      </c>
      <c r="AG800" s="128" t="e">
        <f t="shared" si="2"/>
        <v>#REF!</v>
      </c>
      <c r="AH800" s="127"/>
      <c r="AI800" s="127"/>
      <c r="AJ800" s="128"/>
    </row>
    <row r="801" spans="1:36" ht="18.95" customHeight="1" x14ac:dyDescent="0.25">
      <c r="A801" s="85"/>
      <c r="B801" s="119">
        <v>37256</v>
      </c>
      <c r="C801" s="120">
        <v>3.2870897174631399</v>
      </c>
      <c r="D801" s="120">
        <v>3.6822419499618801</v>
      </c>
      <c r="E801" s="120">
        <v>4.02144943602101</v>
      </c>
      <c r="F801" s="120">
        <v>4.3589772496838002</v>
      </c>
      <c r="G801" s="120">
        <v>4.5699638135571998</v>
      </c>
      <c r="H801" s="120">
        <v>4.7652528874004902</v>
      </c>
      <c r="I801" s="120">
        <v>4.9338393781382601</v>
      </c>
      <c r="J801" s="120">
        <v>5.0817653803822003</v>
      </c>
      <c r="K801" s="120">
        <v>5.1500954170093696</v>
      </c>
      <c r="L801" s="120">
        <v>5.20338382745574</v>
      </c>
      <c r="M801" s="120">
        <v>5.4223152741987697</v>
      </c>
      <c r="N801" s="120">
        <v>5.5433000000000003</v>
      </c>
      <c r="O801" s="122">
        <v>5.7206000000000001</v>
      </c>
      <c r="P801" s="85"/>
      <c r="Q801" s="85"/>
      <c r="R801" s="85"/>
      <c r="S801" s="85"/>
      <c r="T801" s="85"/>
      <c r="AC801" s="126" t="e">
        <f>#REF!</f>
        <v>#REF!</v>
      </c>
      <c r="AD801" s="127" t="e">
        <f t="shared" si="0"/>
        <v>#DIV/0!</v>
      </c>
      <c r="AE801" s="128" t="e">
        <f t="shared" si="1"/>
        <v>#DIV/0!</v>
      </c>
      <c r="AF801" s="127" t="e">
        <f>ECB_reconst!#REF!*(AE801-ECB_reconst!#REF!)</f>
        <v>#REF!</v>
      </c>
      <c r="AG801" s="128" t="e">
        <f t="shared" si="2"/>
        <v>#REF!</v>
      </c>
      <c r="AH801" s="127"/>
      <c r="AI801" s="127"/>
      <c r="AJ801" s="128"/>
    </row>
    <row r="802" spans="1:36" ht="18.95" customHeight="1" x14ac:dyDescent="0.25">
      <c r="A802" s="85"/>
      <c r="B802" s="119">
        <v>37257</v>
      </c>
      <c r="C802" s="120">
        <v>3.2880897174631398</v>
      </c>
      <c r="D802" s="120">
        <v>3.6847419499618801</v>
      </c>
      <c r="E802" s="120">
        <v>4.0251994360210102</v>
      </c>
      <c r="F802" s="120">
        <v>4.3610272496837998</v>
      </c>
      <c r="G802" s="120">
        <v>4.5710638135571999</v>
      </c>
      <c r="H802" s="120">
        <v>4.7636528874004904</v>
      </c>
      <c r="I802" s="120">
        <v>4.9303893781382602</v>
      </c>
      <c r="J802" s="120">
        <v>5.0823653803821998</v>
      </c>
      <c r="K802" s="120">
        <v>5.1501954170093702</v>
      </c>
      <c r="L802" s="120">
        <v>5.2028338274557298</v>
      </c>
      <c r="M802" s="120">
        <v>5.42256527419877</v>
      </c>
      <c r="N802" s="120">
        <v>5.5461</v>
      </c>
      <c r="O802" s="122">
        <v>5.7192999999999996</v>
      </c>
      <c r="P802" s="85"/>
      <c r="Q802" s="85"/>
      <c r="R802" s="85"/>
      <c r="S802" s="85"/>
      <c r="T802" s="85"/>
      <c r="AC802" s="126" t="e">
        <f>#REF!</f>
        <v>#REF!</v>
      </c>
      <c r="AD802" s="127" t="e">
        <f t="shared" si="0"/>
        <v>#DIV/0!</v>
      </c>
      <c r="AE802" s="128" t="e">
        <f t="shared" si="1"/>
        <v>#DIV/0!</v>
      </c>
      <c r="AF802" s="127" t="e">
        <f>ECB_reconst!#REF!*(AE802-ECB_reconst!#REF!)</f>
        <v>#REF!</v>
      </c>
      <c r="AG802" s="128" t="e">
        <f t="shared" si="2"/>
        <v>#REF!</v>
      </c>
      <c r="AH802" s="127"/>
      <c r="AI802" s="127"/>
      <c r="AJ802" s="128"/>
    </row>
    <row r="803" spans="1:36" ht="18.95" customHeight="1" x14ac:dyDescent="0.25">
      <c r="A803" s="85"/>
      <c r="B803" s="119">
        <v>37258</v>
      </c>
      <c r="C803" s="120">
        <v>3.27408971746314</v>
      </c>
      <c r="D803" s="120">
        <v>3.6511419499618798</v>
      </c>
      <c r="E803" s="120">
        <v>4.0018994360210103</v>
      </c>
      <c r="F803" s="120">
        <v>4.3280772496838003</v>
      </c>
      <c r="G803" s="120">
        <v>4.5321638135572</v>
      </c>
      <c r="H803" s="120">
        <v>4.7232528874004904</v>
      </c>
      <c r="I803" s="120">
        <v>4.8879393781382596</v>
      </c>
      <c r="J803" s="120">
        <v>5.0344153803821996</v>
      </c>
      <c r="K803" s="120">
        <v>5.0997454170093697</v>
      </c>
      <c r="L803" s="120">
        <v>5.1540838274557297</v>
      </c>
      <c r="M803" s="120">
        <v>5.3745152741987701</v>
      </c>
      <c r="N803" s="120">
        <v>5.5065</v>
      </c>
      <c r="O803" s="122">
        <v>5.6985999999999999</v>
      </c>
      <c r="P803" s="85"/>
      <c r="Q803" s="85"/>
      <c r="R803" s="85"/>
      <c r="S803" s="85"/>
      <c r="T803" s="85"/>
      <c r="AC803" s="126" t="e">
        <f>#REF!</f>
        <v>#REF!</v>
      </c>
      <c r="AD803" s="127" t="e">
        <f t="shared" si="0"/>
        <v>#DIV/0!</v>
      </c>
      <c r="AE803" s="128" t="e">
        <f t="shared" si="1"/>
        <v>#DIV/0!</v>
      </c>
      <c r="AF803" s="127" t="e">
        <f>ECB_reconst!#REF!*(AE803-ECB_reconst!#REF!)</f>
        <v>#REF!</v>
      </c>
      <c r="AG803" s="128" t="e">
        <f t="shared" si="2"/>
        <v>#REF!</v>
      </c>
      <c r="AH803" s="127"/>
      <c r="AI803" s="127"/>
      <c r="AJ803" s="128"/>
    </row>
    <row r="804" spans="1:36" ht="18.95" customHeight="1" x14ac:dyDescent="0.25">
      <c r="A804" s="85"/>
      <c r="B804" s="119">
        <v>37259</v>
      </c>
      <c r="C804" s="120">
        <v>3.27008971746314</v>
      </c>
      <c r="D804" s="120">
        <v>3.6427419499618798</v>
      </c>
      <c r="E804" s="120">
        <v>3.9895994360210101</v>
      </c>
      <c r="F804" s="120">
        <v>4.3049772496837999</v>
      </c>
      <c r="G804" s="120">
        <v>4.5090638135571997</v>
      </c>
      <c r="H804" s="120">
        <v>4.6955028874004903</v>
      </c>
      <c r="I804" s="120">
        <v>4.8531393781382599</v>
      </c>
      <c r="J804" s="120">
        <v>4.9902653803822004</v>
      </c>
      <c r="K804" s="120">
        <v>5.0527954170093698</v>
      </c>
      <c r="L804" s="120">
        <v>5.1049838274557304</v>
      </c>
      <c r="M804" s="120">
        <v>5.3320652741987704</v>
      </c>
      <c r="N804" s="120">
        <v>5.4661999999999997</v>
      </c>
      <c r="O804" s="122">
        <v>5.6650999999999998</v>
      </c>
      <c r="P804" s="85"/>
      <c r="Q804" s="85"/>
      <c r="R804" s="85"/>
      <c r="S804" s="85"/>
      <c r="T804" s="85"/>
      <c r="AC804" s="126" t="e">
        <f>#REF!</f>
        <v>#REF!</v>
      </c>
      <c r="AD804" s="127" t="e">
        <f t="shared" si="0"/>
        <v>#DIV/0!</v>
      </c>
      <c r="AE804" s="128" t="e">
        <f t="shared" si="1"/>
        <v>#DIV/0!</v>
      </c>
      <c r="AF804" s="127" t="e">
        <f>ECB_reconst!#REF!*(AE804-ECB_reconst!#REF!)</f>
        <v>#REF!</v>
      </c>
      <c r="AG804" s="128" t="e">
        <f t="shared" si="2"/>
        <v>#REF!</v>
      </c>
      <c r="AH804" s="127"/>
      <c r="AI804" s="127"/>
      <c r="AJ804" s="128"/>
    </row>
    <row r="805" spans="1:36" ht="18.95" customHeight="1" x14ac:dyDescent="0.25">
      <c r="A805" s="85"/>
      <c r="B805" s="119">
        <v>37260</v>
      </c>
      <c r="C805" s="120">
        <v>3.3280897174631399</v>
      </c>
      <c r="D805" s="120">
        <v>3.7046919499618798</v>
      </c>
      <c r="E805" s="120">
        <v>4.0409994360210097</v>
      </c>
      <c r="F805" s="120">
        <v>4.3482772496838002</v>
      </c>
      <c r="G805" s="120">
        <v>4.5519638135572</v>
      </c>
      <c r="H805" s="120">
        <v>4.73260288740049</v>
      </c>
      <c r="I805" s="120">
        <v>4.8904893781382599</v>
      </c>
      <c r="J805" s="120">
        <v>5.0253153803822004</v>
      </c>
      <c r="K805" s="120">
        <v>5.0868954170093703</v>
      </c>
      <c r="L805" s="120">
        <v>5.1362838274557401</v>
      </c>
      <c r="M805" s="120">
        <v>5.3519152741987703</v>
      </c>
      <c r="N805" s="120">
        <v>5.4828999999999999</v>
      </c>
      <c r="O805" s="122">
        <v>5.6776</v>
      </c>
      <c r="P805" s="85"/>
      <c r="Q805" s="85"/>
      <c r="R805" s="85"/>
      <c r="S805" s="85"/>
      <c r="T805" s="85"/>
      <c r="AC805" s="126" t="e">
        <f>#REF!</f>
        <v>#REF!</v>
      </c>
      <c r="AD805" s="127" t="e">
        <f t="shared" si="0"/>
        <v>#DIV/0!</v>
      </c>
      <c r="AE805" s="128" t="e">
        <f t="shared" si="1"/>
        <v>#DIV/0!</v>
      </c>
      <c r="AF805" s="127" t="e">
        <f>ECB_reconst!#REF!*(AE805-ECB_reconst!#REF!)</f>
        <v>#REF!</v>
      </c>
      <c r="AG805" s="128" t="e">
        <f t="shared" si="2"/>
        <v>#REF!</v>
      </c>
      <c r="AH805" s="127"/>
      <c r="AI805" s="127"/>
      <c r="AJ805" s="128"/>
    </row>
    <row r="806" spans="1:36" ht="18.95" customHeight="1" x14ac:dyDescent="0.25">
      <c r="A806" s="85"/>
      <c r="B806" s="119">
        <v>37263</v>
      </c>
      <c r="C806" s="120">
        <v>3.3220897174631401</v>
      </c>
      <c r="D806" s="120">
        <v>3.6562919499618798</v>
      </c>
      <c r="E806" s="120">
        <v>3.9693494360210102</v>
      </c>
      <c r="F806" s="120">
        <v>4.2504772496837999</v>
      </c>
      <c r="G806" s="120">
        <v>4.4420638135572004</v>
      </c>
      <c r="H806" s="120">
        <v>4.6237028874004897</v>
      </c>
      <c r="I806" s="120">
        <v>4.77803937813826</v>
      </c>
      <c r="J806" s="120">
        <v>4.9110653803822002</v>
      </c>
      <c r="K806" s="120">
        <v>4.9721954170093703</v>
      </c>
      <c r="L806" s="120">
        <v>5.0232838274557299</v>
      </c>
      <c r="M806" s="120">
        <v>5.23811527419877</v>
      </c>
      <c r="N806" s="120">
        <v>5.3693999999999997</v>
      </c>
      <c r="O806" s="122">
        <v>5.5624000000000002</v>
      </c>
      <c r="P806" s="85"/>
      <c r="Q806" s="85"/>
      <c r="R806" s="85"/>
      <c r="S806" s="85"/>
      <c r="T806" s="85"/>
      <c r="AC806" s="126" t="e">
        <f>#REF!</f>
        <v>#REF!</v>
      </c>
      <c r="AD806" s="127" t="e">
        <f t="shared" si="0"/>
        <v>#DIV/0!</v>
      </c>
      <c r="AE806" s="128" t="e">
        <f t="shared" si="1"/>
        <v>#DIV/0!</v>
      </c>
      <c r="AF806" s="127" t="e">
        <f>ECB_reconst!#REF!*(AE806-ECB_reconst!#REF!)</f>
        <v>#REF!</v>
      </c>
      <c r="AG806" s="128" t="e">
        <f t="shared" si="2"/>
        <v>#REF!</v>
      </c>
      <c r="AH806" s="127"/>
      <c r="AI806" s="127"/>
      <c r="AJ806" s="128"/>
    </row>
    <row r="807" spans="1:36" ht="18.95" customHeight="1" x14ac:dyDescent="0.25">
      <c r="A807" s="85"/>
      <c r="B807" s="119">
        <v>37264</v>
      </c>
      <c r="C807" s="120">
        <v>3.33108971746314</v>
      </c>
      <c r="D807" s="120">
        <v>3.65564194996188</v>
      </c>
      <c r="E807" s="120">
        <v>3.9675994360210098</v>
      </c>
      <c r="F807" s="120">
        <v>4.2461272496838003</v>
      </c>
      <c r="G807" s="120">
        <v>4.4425138135572002</v>
      </c>
      <c r="H807" s="120">
        <v>4.6269528874004902</v>
      </c>
      <c r="I807" s="120">
        <v>4.78108937813826</v>
      </c>
      <c r="J807" s="120">
        <v>4.9197153803821996</v>
      </c>
      <c r="K807" s="120">
        <v>4.98259541700937</v>
      </c>
      <c r="L807" s="120">
        <v>5.03388382745573</v>
      </c>
      <c r="M807" s="120">
        <v>5.2548152741987701</v>
      </c>
      <c r="N807" s="120">
        <v>5.3921999999999999</v>
      </c>
      <c r="O807" s="122">
        <v>5.5952000000000002</v>
      </c>
      <c r="P807" s="85"/>
      <c r="Q807" s="85"/>
      <c r="R807" s="85"/>
      <c r="S807" s="85"/>
      <c r="T807" s="85"/>
      <c r="AC807" s="126" t="e">
        <f>#REF!</f>
        <v>#REF!</v>
      </c>
      <c r="AD807" s="127" t="e">
        <f t="shared" si="0"/>
        <v>#DIV/0!</v>
      </c>
      <c r="AE807" s="128" t="e">
        <f t="shared" si="1"/>
        <v>#DIV/0!</v>
      </c>
      <c r="AF807" s="127" t="e">
        <f>ECB_reconst!#REF!*(AE807-ECB_reconst!#REF!)</f>
        <v>#REF!</v>
      </c>
      <c r="AG807" s="128" t="e">
        <f t="shared" si="2"/>
        <v>#REF!</v>
      </c>
      <c r="AH807" s="127"/>
      <c r="AI807" s="127"/>
      <c r="AJ807" s="128"/>
    </row>
    <row r="808" spans="1:36" ht="18.95" customHeight="1" x14ac:dyDescent="0.25">
      <c r="A808" s="85"/>
      <c r="B808" s="119">
        <v>37265</v>
      </c>
      <c r="C808" s="120">
        <v>3.3980897174631401</v>
      </c>
      <c r="D808" s="120">
        <v>3.7582419499618802</v>
      </c>
      <c r="E808" s="120">
        <v>4.0627994360210096</v>
      </c>
      <c r="F808" s="120">
        <v>4.3408272496837998</v>
      </c>
      <c r="G808" s="120">
        <v>4.5276638135571998</v>
      </c>
      <c r="H808" s="120">
        <v>4.7049028874004897</v>
      </c>
      <c r="I808" s="120">
        <v>4.84853937813826</v>
      </c>
      <c r="J808" s="120">
        <v>4.9762653803822001</v>
      </c>
      <c r="K808" s="120">
        <v>5.0356954170093697</v>
      </c>
      <c r="L808" s="120">
        <v>5.0836838274557401</v>
      </c>
      <c r="M808" s="120">
        <v>5.29336527419877</v>
      </c>
      <c r="N808" s="120">
        <v>5.4146000000000001</v>
      </c>
      <c r="O808" s="122">
        <v>5.5819999999999999</v>
      </c>
      <c r="P808" s="85"/>
      <c r="Q808" s="85"/>
      <c r="R808" s="85"/>
      <c r="S808" s="85"/>
      <c r="T808" s="85"/>
      <c r="AC808" s="126" t="e">
        <f>#REF!</f>
        <v>#REF!</v>
      </c>
      <c r="AD808" s="127" t="e">
        <f t="shared" si="0"/>
        <v>#DIV/0!</v>
      </c>
      <c r="AE808" s="128" t="e">
        <f t="shared" si="1"/>
        <v>#DIV/0!</v>
      </c>
      <c r="AF808" s="127" t="e">
        <f>ECB_reconst!#REF!*(AE808-ECB_reconst!#REF!)</f>
        <v>#REF!</v>
      </c>
      <c r="AG808" s="128" t="e">
        <f t="shared" si="2"/>
        <v>#REF!</v>
      </c>
      <c r="AH808" s="127"/>
      <c r="AI808" s="127"/>
      <c r="AJ808" s="128"/>
    </row>
    <row r="809" spans="1:36" ht="18.95" customHeight="1" x14ac:dyDescent="0.25">
      <c r="A809" s="85"/>
      <c r="B809" s="119">
        <v>37266</v>
      </c>
      <c r="C809" s="120">
        <v>3.38708971746314</v>
      </c>
      <c r="D809" s="120">
        <v>3.73069194996188</v>
      </c>
      <c r="E809" s="120">
        <v>4.0260994360210098</v>
      </c>
      <c r="F809" s="120">
        <v>4.3049772496837999</v>
      </c>
      <c r="G809" s="120">
        <v>4.4898638135572</v>
      </c>
      <c r="H809" s="120">
        <v>4.6672028874004896</v>
      </c>
      <c r="I809" s="120">
        <v>4.8060393781382604</v>
      </c>
      <c r="J809" s="120">
        <v>4.9333153803821999</v>
      </c>
      <c r="K809" s="120">
        <v>4.9923954170093703</v>
      </c>
      <c r="L809" s="120">
        <v>5.0411338274557398</v>
      </c>
      <c r="M809" s="120">
        <v>5.26286527419877</v>
      </c>
      <c r="N809" s="120">
        <v>5.3937999999999997</v>
      </c>
      <c r="O809" s="122">
        <v>5.5818000000000003</v>
      </c>
      <c r="P809" s="85"/>
      <c r="Q809" s="85"/>
      <c r="R809" s="85"/>
      <c r="S809" s="85"/>
      <c r="T809" s="85"/>
      <c r="AC809" s="126" t="e">
        <f>#REF!</f>
        <v>#REF!</v>
      </c>
      <c r="AD809" s="127" t="e">
        <f t="shared" si="0"/>
        <v>#DIV/0!</v>
      </c>
      <c r="AE809" s="128" t="e">
        <f t="shared" si="1"/>
        <v>#DIV/0!</v>
      </c>
      <c r="AF809" s="127" t="e">
        <f>ECB_reconst!#REF!*(AE809-ECB_reconst!#REF!)</f>
        <v>#REF!</v>
      </c>
      <c r="AG809" s="128" t="e">
        <f t="shared" si="2"/>
        <v>#REF!</v>
      </c>
      <c r="AH809" s="127"/>
      <c r="AI809" s="127"/>
      <c r="AJ809" s="128"/>
    </row>
    <row r="810" spans="1:36" ht="18.95" customHeight="1" x14ac:dyDescent="0.25">
      <c r="A810" s="85"/>
      <c r="B810" s="119">
        <v>37267</v>
      </c>
      <c r="C810" s="120">
        <v>3.4190897174631401</v>
      </c>
      <c r="D810" s="120">
        <v>3.7592419499618801</v>
      </c>
      <c r="E810" s="120">
        <v>4.0429494360210096</v>
      </c>
      <c r="F810" s="120">
        <v>4.3038272496837999</v>
      </c>
      <c r="G810" s="120">
        <v>4.4797638135572004</v>
      </c>
      <c r="H810" s="120">
        <v>4.6483028874004901</v>
      </c>
      <c r="I810" s="120">
        <v>4.7827893781382604</v>
      </c>
      <c r="J810" s="120">
        <v>4.9022153803822004</v>
      </c>
      <c r="K810" s="120">
        <v>4.9695954170093701</v>
      </c>
      <c r="L810" s="120">
        <v>5.0076838274557396</v>
      </c>
      <c r="M810" s="120">
        <v>5.2329152741987697</v>
      </c>
      <c r="N810" s="120">
        <v>5.3605999999999998</v>
      </c>
      <c r="O810" s="122">
        <v>5.5442</v>
      </c>
      <c r="P810" s="85"/>
      <c r="Q810" s="85"/>
      <c r="R810" s="85"/>
      <c r="S810" s="85"/>
      <c r="T810" s="85"/>
      <c r="AC810" s="126" t="e">
        <f>#REF!</f>
        <v>#REF!</v>
      </c>
      <c r="AD810" s="127" t="e">
        <f t="shared" si="0"/>
        <v>#DIV/0!</v>
      </c>
      <c r="AE810" s="128" t="e">
        <f t="shared" si="1"/>
        <v>#DIV/0!</v>
      </c>
      <c r="AF810" s="127" t="e">
        <f>ECB_reconst!#REF!*(AE810-ECB_reconst!#REF!)</f>
        <v>#REF!</v>
      </c>
      <c r="AG810" s="128" t="e">
        <f t="shared" si="2"/>
        <v>#REF!</v>
      </c>
      <c r="AH810" s="127"/>
      <c r="AI810" s="127"/>
      <c r="AJ810" s="128"/>
    </row>
    <row r="811" spans="1:36" ht="18.95" customHeight="1" x14ac:dyDescent="0.25">
      <c r="A811" s="85"/>
      <c r="B811" s="119">
        <v>37270</v>
      </c>
      <c r="C811" s="120">
        <v>3.35908971746314</v>
      </c>
      <c r="D811" s="120">
        <v>3.6861919499618798</v>
      </c>
      <c r="E811" s="120">
        <v>3.97459943602101</v>
      </c>
      <c r="F811" s="120">
        <v>4.2347272496838002</v>
      </c>
      <c r="G811" s="120">
        <v>4.4053638135571997</v>
      </c>
      <c r="H811" s="120">
        <v>4.57290288740049</v>
      </c>
      <c r="I811" s="120">
        <v>4.7100393781382603</v>
      </c>
      <c r="J811" s="120">
        <v>4.8292153803822</v>
      </c>
      <c r="K811" s="120">
        <v>4.8981454170093697</v>
      </c>
      <c r="L811" s="120">
        <v>4.9379338274557298</v>
      </c>
      <c r="M811" s="120">
        <v>5.1713152741987702</v>
      </c>
      <c r="N811" s="120">
        <v>5.2956000000000003</v>
      </c>
      <c r="O811" s="122">
        <v>5.4737</v>
      </c>
      <c r="P811" s="85"/>
      <c r="Q811" s="85"/>
      <c r="R811" s="85"/>
      <c r="S811" s="85"/>
      <c r="T811" s="85"/>
      <c r="AC811" s="126" t="e">
        <f>#REF!</f>
        <v>#REF!</v>
      </c>
      <c r="AD811" s="127" t="e">
        <f t="shared" si="0"/>
        <v>#DIV/0!</v>
      </c>
      <c r="AE811" s="128" t="e">
        <f t="shared" si="1"/>
        <v>#DIV/0!</v>
      </c>
      <c r="AF811" s="127" t="e">
        <f>ECB_reconst!#REF!*(AE811-ECB_reconst!#REF!)</f>
        <v>#REF!</v>
      </c>
      <c r="AG811" s="128" t="e">
        <f t="shared" si="2"/>
        <v>#REF!</v>
      </c>
      <c r="AH811" s="127"/>
      <c r="AI811" s="127"/>
      <c r="AJ811" s="128"/>
    </row>
    <row r="812" spans="1:36" ht="18.95" customHeight="1" x14ac:dyDescent="0.25">
      <c r="A812" s="85"/>
      <c r="B812" s="119">
        <v>37271</v>
      </c>
      <c r="C812" s="120">
        <v>3.3940897174631401</v>
      </c>
      <c r="D812" s="120">
        <v>3.7346419499618801</v>
      </c>
      <c r="E812" s="120">
        <v>4.0226494360210099</v>
      </c>
      <c r="F812" s="120">
        <v>4.2742272496837996</v>
      </c>
      <c r="G812" s="120">
        <v>4.4409638135572003</v>
      </c>
      <c r="H812" s="120">
        <v>4.60490288740049</v>
      </c>
      <c r="I812" s="120">
        <v>4.7375893781382601</v>
      </c>
      <c r="J812" s="120">
        <v>4.8522653803821996</v>
      </c>
      <c r="K812" s="120">
        <v>4.9174954170093699</v>
      </c>
      <c r="L812" s="120">
        <v>4.9548338274557304</v>
      </c>
      <c r="M812" s="120">
        <v>5.1816152741987702</v>
      </c>
      <c r="N812" s="120">
        <v>5.3042999999999996</v>
      </c>
      <c r="O812" s="122">
        <v>5.4739000000000004</v>
      </c>
      <c r="P812" s="85"/>
      <c r="Q812" s="85"/>
      <c r="R812" s="85"/>
      <c r="S812" s="85"/>
      <c r="T812" s="85"/>
      <c r="AC812" s="126" t="e">
        <f>#REF!</f>
        <v>#REF!</v>
      </c>
      <c r="AD812" s="127" t="e">
        <f t="shared" si="0"/>
        <v>#DIV/0!</v>
      </c>
      <c r="AE812" s="128" t="e">
        <f t="shared" si="1"/>
        <v>#DIV/0!</v>
      </c>
      <c r="AF812" s="127" t="e">
        <f>ECB_reconst!#REF!*(AE812-ECB_reconst!#REF!)</f>
        <v>#REF!</v>
      </c>
      <c r="AG812" s="128" t="e">
        <f t="shared" si="2"/>
        <v>#REF!</v>
      </c>
      <c r="AH812" s="127"/>
      <c r="AI812" s="127"/>
      <c r="AJ812" s="128"/>
    </row>
    <row r="813" spans="1:36" ht="18.95" customHeight="1" x14ac:dyDescent="0.25">
      <c r="A813" s="85"/>
      <c r="B813" s="119">
        <v>37272</v>
      </c>
      <c r="C813" s="120">
        <v>3.3800897174631399</v>
      </c>
      <c r="D813" s="120">
        <v>3.7039419499618802</v>
      </c>
      <c r="E813" s="120">
        <v>3.9906994360210102</v>
      </c>
      <c r="F813" s="120">
        <v>4.2419272496838003</v>
      </c>
      <c r="G813" s="120">
        <v>4.4115638135572004</v>
      </c>
      <c r="H813" s="120">
        <v>4.5788528874004903</v>
      </c>
      <c r="I813" s="120">
        <v>4.7189893781382599</v>
      </c>
      <c r="J813" s="120">
        <v>4.8397653803822003</v>
      </c>
      <c r="K813" s="120">
        <v>4.9084454170093696</v>
      </c>
      <c r="L813" s="120">
        <v>4.94548382745573</v>
      </c>
      <c r="M813" s="120">
        <v>5.1812152741987703</v>
      </c>
      <c r="N813" s="120">
        <v>5.3102999999999998</v>
      </c>
      <c r="O813" s="122">
        <v>5.4915000000000003</v>
      </c>
      <c r="P813" s="85"/>
      <c r="Q813" s="85"/>
      <c r="R813" s="85"/>
      <c r="S813" s="85"/>
      <c r="T813" s="85"/>
      <c r="AC813" s="126" t="e">
        <f>#REF!</f>
        <v>#REF!</v>
      </c>
      <c r="AD813" s="127" t="e">
        <f t="shared" si="0"/>
        <v>#DIV/0!</v>
      </c>
      <c r="AE813" s="128" t="e">
        <f t="shared" si="1"/>
        <v>#DIV/0!</v>
      </c>
      <c r="AF813" s="127" t="e">
        <f>ECB_reconst!#REF!*(AE813-ECB_reconst!#REF!)</f>
        <v>#REF!</v>
      </c>
      <c r="AG813" s="128" t="e">
        <f t="shared" si="2"/>
        <v>#REF!</v>
      </c>
      <c r="AH813" s="127"/>
      <c r="AI813" s="127"/>
      <c r="AJ813" s="128"/>
    </row>
    <row r="814" spans="1:36" ht="18.95" customHeight="1" x14ac:dyDescent="0.25">
      <c r="A814" s="85"/>
      <c r="B814" s="119">
        <v>37273</v>
      </c>
      <c r="C814" s="120">
        <v>3.39908971746314</v>
      </c>
      <c r="D814" s="120">
        <v>3.7281919499618801</v>
      </c>
      <c r="E814" s="120">
        <v>4.0114994360210101</v>
      </c>
      <c r="F814" s="120">
        <v>4.2636272496838004</v>
      </c>
      <c r="G814" s="120">
        <v>4.4355138135571996</v>
      </c>
      <c r="H814" s="120">
        <v>4.6065028874004899</v>
      </c>
      <c r="I814" s="120">
        <v>4.7515893781382603</v>
      </c>
      <c r="J814" s="120">
        <v>4.8757153803822</v>
      </c>
      <c r="K814" s="120">
        <v>4.9464954170093698</v>
      </c>
      <c r="L814" s="120">
        <v>4.98358382745573</v>
      </c>
      <c r="M814" s="120">
        <v>5.2214152741987698</v>
      </c>
      <c r="N814" s="120">
        <v>5.3517000000000001</v>
      </c>
      <c r="O814" s="122">
        <v>5.5462999999999996</v>
      </c>
      <c r="P814" s="85"/>
      <c r="Q814" s="85"/>
      <c r="R814" s="85"/>
      <c r="S814" s="85"/>
      <c r="T814" s="85"/>
      <c r="AC814" s="126" t="e">
        <f>#REF!</f>
        <v>#REF!</v>
      </c>
      <c r="AD814" s="127" t="e">
        <f t="shared" si="0"/>
        <v>#DIV/0!</v>
      </c>
      <c r="AE814" s="128" t="e">
        <f t="shared" si="1"/>
        <v>#DIV/0!</v>
      </c>
      <c r="AF814" s="127" t="e">
        <f>ECB_reconst!#REF!*(AE814-ECB_reconst!#REF!)</f>
        <v>#REF!</v>
      </c>
      <c r="AG814" s="128" t="e">
        <f t="shared" si="2"/>
        <v>#REF!</v>
      </c>
      <c r="AH814" s="127"/>
      <c r="AI814" s="127"/>
      <c r="AJ814" s="128"/>
    </row>
    <row r="815" spans="1:36" ht="18.95" customHeight="1" x14ac:dyDescent="0.25">
      <c r="A815" s="85"/>
      <c r="B815" s="119">
        <v>37274</v>
      </c>
      <c r="C815" s="120">
        <v>3.4100897174631402</v>
      </c>
      <c r="D815" s="120">
        <v>3.7478919499618799</v>
      </c>
      <c r="E815" s="120">
        <v>4.0371494360210098</v>
      </c>
      <c r="F815" s="120">
        <v>4.2936772496837996</v>
      </c>
      <c r="G815" s="120">
        <v>4.4688138135572002</v>
      </c>
      <c r="H815" s="120">
        <v>4.6393528874004897</v>
      </c>
      <c r="I815" s="120">
        <v>4.7817393781382602</v>
      </c>
      <c r="J815" s="120">
        <v>4.9070653803821997</v>
      </c>
      <c r="K815" s="120">
        <v>4.9793954170093704</v>
      </c>
      <c r="L815" s="120">
        <v>5.0159338274557399</v>
      </c>
      <c r="M815" s="120">
        <v>5.2475652741987799</v>
      </c>
      <c r="N815" s="120">
        <v>5.3773</v>
      </c>
      <c r="O815" s="122">
        <v>5.5678000000000001</v>
      </c>
      <c r="P815" s="85"/>
      <c r="Q815" s="85"/>
      <c r="R815" s="85"/>
      <c r="S815" s="85"/>
      <c r="T815" s="85"/>
      <c r="AC815" s="126" t="e">
        <f>#REF!</f>
        <v>#REF!</v>
      </c>
      <c r="AD815" s="127" t="e">
        <f t="shared" si="0"/>
        <v>#DIV/0!</v>
      </c>
      <c r="AE815" s="128" t="e">
        <f t="shared" si="1"/>
        <v>#DIV/0!</v>
      </c>
      <c r="AF815" s="127" t="e">
        <f>ECB_reconst!#REF!*(AE815-ECB_reconst!#REF!)</f>
        <v>#REF!</v>
      </c>
      <c r="AG815" s="128" t="e">
        <f t="shared" si="2"/>
        <v>#REF!</v>
      </c>
      <c r="AH815" s="127"/>
      <c r="AI815" s="127"/>
      <c r="AJ815" s="128"/>
    </row>
    <row r="816" spans="1:36" ht="18.95" customHeight="1" x14ac:dyDescent="0.25">
      <c r="A816" s="85"/>
      <c r="B816" s="119">
        <v>37277</v>
      </c>
      <c r="C816" s="120">
        <v>3.4180897174631402</v>
      </c>
      <c r="D816" s="120">
        <v>3.74119194996188</v>
      </c>
      <c r="E816" s="120">
        <v>4.02374943602101</v>
      </c>
      <c r="F816" s="120">
        <v>4.2759272496838001</v>
      </c>
      <c r="G816" s="120">
        <v>4.4471638135572</v>
      </c>
      <c r="H816" s="120">
        <v>4.6162528874004902</v>
      </c>
      <c r="I816" s="120">
        <v>4.7587893781382604</v>
      </c>
      <c r="J816" s="120">
        <v>4.8816153803822004</v>
      </c>
      <c r="K816" s="120">
        <v>4.9520454170093702</v>
      </c>
      <c r="L816" s="120">
        <v>4.99083382745573</v>
      </c>
      <c r="M816" s="120">
        <v>5.2214652741987697</v>
      </c>
      <c r="N816" s="120">
        <v>5.3491999999999997</v>
      </c>
      <c r="O816" s="122">
        <v>5.5334000000000003</v>
      </c>
      <c r="P816" s="85"/>
      <c r="Q816" s="85"/>
      <c r="R816" s="85"/>
      <c r="S816" s="85"/>
      <c r="T816" s="85"/>
      <c r="AC816" s="126" t="e">
        <f>#REF!</f>
        <v>#REF!</v>
      </c>
      <c r="AD816" s="127" t="e">
        <f t="shared" si="0"/>
        <v>#DIV/0!</v>
      </c>
      <c r="AE816" s="128" t="e">
        <f t="shared" si="1"/>
        <v>#DIV/0!</v>
      </c>
      <c r="AF816" s="127" t="e">
        <f>ECB_reconst!#REF!*(AE816-ECB_reconst!#REF!)</f>
        <v>#REF!</v>
      </c>
      <c r="AG816" s="128" t="e">
        <f t="shared" si="2"/>
        <v>#REF!</v>
      </c>
      <c r="AH816" s="127"/>
      <c r="AI816" s="127"/>
      <c r="AJ816" s="128"/>
    </row>
    <row r="817" spans="1:36" ht="18.95" customHeight="1" x14ac:dyDescent="0.25">
      <c r="A817" s="85"/>
      <c r="B817" s="119">
        <v>37278</v>
      </c>
      <c r="C817" s="120">
        <v>3.4830897174631401</v>
      </c>
      <c r="D817" s="120">
        <v>3.8281919499618802</v>
      </c>
      <c r="E817" s="120">
        <v>4.1020494360210096</v>
      </c>
      <c r="F817" s="120">
        <v>4.3428272496837996</v>
      </c>
      <c r="G817" s="120">
        <v>4.5112138135572</v>
      </c>
      <c r="H817" s="120">
        <v>4.6746028874004901</v>
      </c>
      <c r="I817" s="120">
        <v>4.8175393781382603</v>
      </c>
      <c r="J817" s="120">
        <v>4.9379653803821997</v>
      </c>
      <c r="K817" s="120">
        <v>5.0068454170093704</v>
      </c>
      <c r="L817" s="120">
        <v>5.0411838274557299</v>
      </c>
      <c r="M817" s="120">
        <v>5.2662152741987702</v>
      </c>
      <c r="N817" s="120">
        <v>5.3879999999999999</v>
      </c>
      <c r="O817" s="122">
        <v>5.5585000000000004</v>
      </c>
      <c r="P817" s="85"/>
      <c r="Q817" s="85"/>
      <c r="R817" s="85"/>
      <c r="S817" s="85"/>
      <c r="T817" s="85"/>
      <c r="AC817" s="126" t="e">
        <f>#REF!</f>
        <v>#REF!</v>
      </c>
      <c r="AD817" s="127" t="e">
        <f t="shared" si="0"/>
        <v>#DIV/0!</v>
      </c>
      <c r="AE817" s="128" t="e">
        <f t="shared" si="1"/>
        <v>#DIV/0!</v>
      </c>
      <c r="AF817" s="127" t="e">
        <f>ECB_reconst!#REF!*(AE817-ECB_reconst!#REF!)</f>
        <v>#REF!</v>
      </c>
      <c r="AG817" s="128" t="e">
        <f t="shared" si="2"/>
        <v>#REF!</v>
      </c>
      <c r="AH817" s="127"/>
      <c r="AI817" s="127"/>
      <c r="AJ817" s="128"/>
    </row>
    <row r="818" spans="1:36" ht="18.95" customHeight="1" x14ac:dyDescent="0.25">
      <c r="A818" s="85"/>
      <c r="B818" s="119">
        <v>37279</v>
      </c>
      <c r="C818" s="120">
        <v>3.48008971746314</v>
      </c>
      <c r="D818" s="120">
        <v>3.81399194996188</v>
      </c>
      <c r="E818" s="120">
        <v>4.0855494360210098</v>
      </c>
      <c r="F818" s="120">
        <v>4.3235772496838001</v>
      </c>
      <c r="G818" s="120">
        <v>4.4876638135571998</v>
      </c>
      <c r="H818" s="120">
        <v>4.6465028874004899</v>
      </c>
      <c r="I818" s="120">
        <v>4.7858893781382603</v>
      </c>
      <c r="J818" s="120">
        <v>4.9022153803822004</v>
      </c>
      <c r="K818" s="120">
        <v>4.9687954170093702</v>
      </c>
      <c r="L818" s="120">
        <v>5.0020338274557297</v>
      </c>
      <c r="M818" s="120">
        <v>5.2279152741987698</v>
      </c>
      <c r="N818" s="120">
        <v>5.3487</v>
      </c>
      <c r="O818" s="122">
        <v>5.5190000000000001</v>
      </c>
      <c r="P818" s="85"/>
      <c r="Q818" s="85"/>
      <c r="R818" s="85"/>
      <c r="S818" s="85"/>
      <c r="T818" s="85"/>
      <c r="AC818" s="126" t="e">
        <f>#REF!</f>
        <v>#REF!</v>
      </c>
      <c r="AD818" s="127" t="e">
        <f t="shared" si="0"/>
        <v>#DIV/0!</v>
      </c>
      <c r="AE818" s="128" t="e">
        <f t="shared" si="1"/>
        <v>#DIV/0!</v>
      </c>
      <c r="AF818" s="127" t="e">
        <f>ECB_reconst!#REF!*(AE818-ECB_reconst!#REF!)</f>
        <v>#REF!</v>
      </c>
      <c r="AG818" s="128" t="e">
        <f t="shared" si="2"/>
        <v>#REF!</v>
      </c>
      <c r="AH818" s="127"/>
      <c r="AI818" s="127"/>
      <c r="AJ818" s="128"/>
    </row>
    <row r="819" spans="1:36" ht="18.95" customHeight="1" x14ac:dyDescent="0.25">
      <c r="A819" s="85"/>
      <c r="B819" s="119">
        <v>37280</v>
      </c>
      <c r="C819" s="120">
        <v>3.5390897174631402</v>
      </c>
      <c r="D819" s="120">
        <v>3.90314194996188</v>
      </c>
      <c r="E819" s="120">
        <v>4.1771994360210103</v>
      </c>
      <c r="F819" s="120">
        <v>4.4166272496837999</v>
      </c>
      <c r="G819" s="120">
        <v>4.5813138135572</v>
      </c>
      <c r="H819" s="120">
        <v>4.7334528874004898</v>
      </c>
      <c r="I819" s="120">
        <v>4.8682393781382602</v>
      </c>
      <c r="J819" s="120">
        <v>4.9799653803822004</v>
      </c>
      <c r="K819" s="120">
        <v>5.04359541700937</v>
      </c>
      <c r="L819" s="120">
        <v>5.0758838274557299</v>
      </c>
      <c r="M819" s="120">
        <v>5.2966152741987704</v>
      </c>
      <c r="N819" s="120">
        <v>5.4116999999999997</v>
      </c>
      <c r="O819" s="122">
        <v>5.5652999999999997</v>
      </c>
      <c r="P819" s="85"/>
      <c r="Q819" s="85"/>
      <c r="R819" s="85"/>
      <c r="S819" s="85"/>
      <c r="T819" s="85"/>
      <c r="AC819" s="126" t="e">
        <f>#REF!</f>
        <v>#REF!</v>
      </c>
      <c r="AD819" s="127" t="e">
        <f t="shared" si="0"/>
        <v>#DIV/0!</v>
      </c>
      <c r="AE819" s="128" t="e">
        <f t="shared" si="1"/>
        <v>#DIV/0!</v>
      </c>
      <c r="AF819" s="127" t="e">
        <f>ECB_reconst!#REF!*(AE819-ECB_reconst!#REF!)</f>
        <v>#REF!</v>
      </c>
      <c r="AG819" s="128" t="e">
        <f t="shared" si="2"/>
        <v>#REF!</v>
      </c>
      <c r="AH819" s="127"/>
      <c r="AI819" s="127"/>
      <c r="AJ819" s="128"/>
    </row>
    <row r="820" spans="1:36" ht="18.95" customHeight="1" x14ac:dyDescent="0.25">
      <c r="A820" s="85"/>
      <c r="B820" s="119">
        <v>37281</v>
      </c>
      <c r="C820" s="120">
        <v>3.56508971746314</v>
      </c>
      <c r="D820" s="120">
        <v>3.97729194996188</v>
      </c>
      <c r="E820" s="120">
        <v>4.2670494360210096</v>
      </c>
      <c r="F820" s="120">
        <v>4.5223272496837996</v>
      </c>
      <c r="G820" s="120">
        <v>4.6869638135571998</v>
      </c>
      <c r="H820" s="120">
        <v>4.8375528874004896</v>
      </c>
      <c r="I820" s="120">
        <v>4.9715893781382601</v>
      </c>
      <c r="J820" s="120">
        <v>5.0779653803822002</v>
      </c>
      <c r="K820" s="120">
        <v>5.1400954170093698</v>
      </c>
      <c r="L820" s="120">
        <v>5.16688382745573</v>
      </c>
      <c r="M820" s="120">
        <v>5.3803652741987698</v>
      </c>
      <c r="N820" s="120">
        <v>5.4903000000000004</v>
      </c>
      <c r="O820" s="122">
        <v>5.6326000000000001</v>
      </c>
      <c r="P820" s="85"/>
      <c r="Q820" s="85"/>
      <c r="R820" s="85"/>
      <c r="S820" s="85"/>
      <c r="T820" s="85"/>
      <c r="AC820" s="126" t="e">
        <f>#REF!</f>
        <v>#REF!</v>
      </c>
      <c r="AD820" s="127" t="e">
        <f t="shared" si="0"/>
        <v>#DIV/0!</v>
      </c>
      <c r="AE820" s="128" t="e">
        <f t="shared" si="1"/>
        <v>#DIV/0!</v>
      </c>
      <c r="AF820" s="127" t="e">
        <f>ECB_reconst!#REF!*(AE820-ECB_reconst!#REF!)</f>
        <v>#REF!</v>
      </c>
      <c r="AG820" s="128" t="e">
        <f t="shared" si="2"/>
        <v>#REF!</v>
      </c>
      <c r="AH820" s="127"/>
      <c r="AI820" s="127"/>
      <c r="AJ820" s="128"/>
    </row>
    <row r="821" spans="1:36" ht="18.95" customHeight="1" x14ac:dyDescent="0.25">
      <c r="A821" s="85"/>
      <c r="B821" s="119">
        <v>37284</v>
      </c>
      <c r="C821" s="120">
        <v>3.57308971746314</v>
      </c>
      <c r="D821" s="120">
        <v>4.0019919499618801</v>
      </c>
      <c r="E821" s="120">
        <v>4.2900994360210101</v>
      </c>
      <c r="F821" s="120">
        <v>4.5469772496837999</v>
      </c>
      <c r="G821" s="120">
        <v>4.7111138135572004</v>
      </c>
      <c r="H821" s="120">
        <v>4.8591528874004899</v>
      </c>
      <c r="I821" s="120">
        <v>4.9857893781382598</v>
      </c>
      <c r="J821" s="120">
        <v>5.0845653803822</v>
      </c>
      <c r="K821" s="120">
        <v>5.1386954170093704</v>
      </c>
      <c r="L821" s="120">
        <v>5.1614838274557302</v>
      </c>
      <c r="M821" s="120">
        <v>5.3586652741987697</v>
      </c>
      <c r="N821" s="120">
        <v>5.4612999999999996</v>
      </c>
      <c r="O821" s="122">
        <v>5.5879000000000003</v>
      </c>
      <c r="P821" s="85"/>
      <c r="Q821" s="85"/>
      <c r="R821" s="85"/>
      <c r="S821" s="85"/>
      <c r="T821" s="85"/>
      <c r="AC821" s="126" t="e">
        <f>#REF!</f>
        <v>#REF!</v>
      </c>
      <c r="AD821" s="127" t="e">
        <f t="shared" si="0"/>
        <v>#DIV/0!</v>
      </c>
      <c r="AE821" s="128" t="e">
        <f t="shared" si="1"/>
        <v>#DIV/0!</v>
      </c>
      <c r="AF821" s="127" t="e">
        <f>ECB_reconst!#REF!*(AE821-ECB_reconst!#REF!)</f>
        <v>#REF!</v>
      </c>
      <c r="AG821" s="128" t="e">
        <f t="shared" si="2"/>
        <v>#REF!</v>
      </c>
      <c r="AH821" s="127"/>
      <c r="AI821" s="127"/>
      <c r="AJ821" s="128"/>
    </row>
    <row r="822" spans="1:36" ht="18.95" customHeight="1" x14ac:dyDescent="0.25">
      <c r="A822" s="85"/>
      <c r="B822" s="119">
        <v>37285</v>
      </c>
      <c r="C822" s="120">
        <v>3.5290897174631399</v>
      </c>
      <c r="D822" s="120">
        <v>3.9459419499618802</v>
      </c>
      <c r="E822" s="120">
        <v>4.2348994360210099</v>
      </c>
      <c r="F822" s="120">
        <v>4.4954272496838001</v>
      </c>
      <c r="G822" s="120">
        <v>4.6644638135571999</v>
      </c>
      <c r="H822" s="120">
        <v>4.8161028874004899</v>
      </c>
      <c r="I822" s="120">
        <v>4.9515393781382597</v>
      </c>
      <c r="J822" s="120">
        <v>5.0581153803822003</v>
      </c>
      <c r="K822" s="120">
        <v>5.1151454170093702</v>
      </c>
      <c r="L822" s="120">
        <v>5.14098382745573</v>
      </c>
      <c r="M822" s="120">
        <v>5.3401652741987702</v>
      </c>
      <c r="N822" s="120">
        <v>5.4477000000000002</v>
      </c>
      <c r="O822" s="122">
        <v>5.5735000000000001</v>
      </c>
      <c r="P822" s="85"/>
      <c r="Q822" s="85"/>
      <c r="R822" s="85"/>
      <c r="S822" s="85"/>
      <c r="T822" s="85"/>
      <c r="AC822" s="126" t="e">
        <f>#REF!</f>
        <v>#REF!</v>
      </c>
      <c r="AD822" s="127" t="e">
        <f t="shared" si="0"/>
        <v>#DIV/0!</v>
      </c>
      <c r="AE822" s="128" t="e">
        <f t="shared" si="1"/>
        <v>#DIV/0!</v>
      </c>
      <c r="AF822" s="127" t="e">
        <f>ECB_reconst!#REF!*(AE822-ECB_reconst!#REF!)</f>
        <v>#REF!</v>
      </c>
      <c r="AG822" s="128" t="e">
        <f t="shared" si="2"/>
        <v>#REF!</v>
      </c>
      <c r="AH822" s="127"/>
      <c r="AI822" s="127"/>
      <c r="AJ822" s="128"/>
    </row>
    <row r="823" spans="1:36" ht="18.95" customHeight="1" x14ac:dyDescent="0.25">
      <c r="A823" s="85"/>
      <c r="B823" s="119">
        <v>37286</v>
      </c>
      <c r="C823" s="120">
        <v>3.52008971746314</v>
      </c>
      <c r="D823" s="120">
        <v>3.9326419499618801</v>
      </c>
      <c r="E823" s="120">
        <v>4.2250994360210097</v>
      </c>
      <c r="F823" s="120">
        <v>4.4813272496838001</v>
      </c>
      <c r="G823" s="120">
        <v>4.6465638135571998</v>
      </c>
      <c r="H823" s="120">
        <v>4.7986028874004898</v>
      </c>
      <c r="I823" s="120">
        <v>4.9337893781382602</v>
      </c>
      <c r="J823" s="120">
        <v>5.0362653803821997</v>
      </c>
      <c r="K823" s="120">
        <v>5.0906954170093703</v>
      </c>
      <c r="L823" s="120">
        <v>5.1158338274557398</v>
      </c>
      <c r="M823" s="120">
        <v>5.3209152741987698</v>
      </c>
      <c r="N823" s="120">
        <v>5.4250999999999996</v>
      </c>
      <c r="O823" s="122">
        <v>5.5491999999999999</v>
      </c>
      <c r="P823" s="85"/>
      <c r="Q823" s="85"/>
      <c r="R823" s="85"/>
      <c r="S823" s="85"/>
      <c r="T823" s="85"/>
      <c r="AC823" s="126" t="e">
        <f>#REF!</f>
        <v>#REF!</v>
      </c>
      <c r="AD823" s="127" t="e">
        <f t="shared" si="0"/>
        <v>#DIV/0!</v>
      </c>
      <c r="AE823" s="128" t="e">
        <f t="shared" si="1"/>
        <v>#DIV/0!</v>
      </c>
      <c r="AF823" s="127" t="e">
        <f>ECB_reconst!#REF!*(AE823-ECB_reconst!#REF!)</f>
        <v>#REF!</v>
      </c>
      <c r="AG823" s="128" t="e">
        <f t="shared" si="2"/>
        <v>#REF!</v>
      </c>
      <c r="AH823" s="127"/>
      <c r="AI823" s="127"/>
      <c r="AJ823" s="128"/>
    </row>
    <row r="824" spans="1:36" ht="18.95" customHeight="1" x14ac:dyDescent="0.25">
      <c r="A824" s="85"/>
      <c r="B824" s="119">
        <v>37287</v>
      </c>
      <c r="C824" s="120">
        <v>3.53208971746314</v>
      </c>
      <c r="D824" s="120">
        <v>3.9454919499618799</v>
      </c>
      <c r="E824" s="120">
        <v>4.2317994360210101</v>
      </c>
      <c r="F824" s="120">
        <v>4.4844272496838</v>
      </c>
      <c r="G824" s="120">
        <v>4.6416638135571997</v>
      </c>
      <c r="H824" s="120">
        <v>4.7896028874004903</v>
      </c>
      <c r="I824" s="120">
        <v>4.9157893781382596</v>
      </c>
      <c r="J824" s="120">
        <v>5.0087653803821999</v>
      </c>
      <c r="K824" s="120">
        <v>5.06034541700937</v>
      </c>
      <c r="L824" s="120">
        <v>5.0851338274557296</v>
      </c>
      <c r="M824" s="120">
        <v>5.2869152741987699</v>
      </c>
      <c r="N824" s="120">
        <v>5.3845999999999998</v>
      </c>
      <c r="O824" s="122">
        <v>5.4991000000000003</v>
      </c>
      <c r="P824" s="85"/>
      <c r="Q824" s="85"/>
      <c r="R824" s="85"/>
      <c r="S824" s="85"/>
      <c r="T824" s="85"/>
      <c r="AC824" s="126" t="e">
        <f>#REF!</f>
        <v>#REF!</v>
      </c>
      <c r="AD824" s="127" t="e">
        <f t="shared" si="0"/>
        <v>#DIV/0!</v>
      </c>
      <c r="AE824" s="128" t="e">
        <f t="shared" si="1"/>
        <v>#DIV/0!</v>
      </c>
      <c r="AF824" s="127" t="e">
        <f>ECB_reconst!#REF!*(AE824-ECB_reconst!#REF!)</f>
        <v>#REF!</v>
      </c>
      <c r="AG824" s="128" t="e">
        <f t="shared" si="2"/>
        <v>#REF!</v>
      </c>
      <c r="AH824" s="127"/>
      <c r="AI824" s="127"/>
      <c r="AJ824" s="128"/>
    </row>
    <row r="825" spans="1:36" ht="18.95" customHeight="1" x14ac:dyDescent="0.25">
      <c r="A825" s="85"/>
      <c r="B825" s="119">
        <v>37288</v>
      </c>
      <c r="C825" s="120">
        <v>3.52408971746314</v>
      </c>
      <c r="D825" s="120">
        <v>3.92829194996188</v>
      </c>
      <c r="E825" s="120">
        <v>4.20589943602101</v>
      </c>
      <c r="F825" s="120">
        <v>4.4543272496838</v>
      </c>
      <c r="G825" s="120">
        <v>4.6080138135572</v>
      </c>
      <c r="H825" s="120">
        <v>4.7527528874004901</v>
      </c>
      <c r="I825" s="120">
        <v>4.8818893781382604</v>
      </c>
      <c r="J825" s="120">
        <v>4.9767653803821998</v>
      </c>
      <c r="K825" s="120">
        <v>5.0318954170093697</v>
      </c>
      <c r="L825" s="120">
        <v>5.0553338274557298</v>
      </c>
      <c r="M825" s="120">
        <v>5.2613152741987701</v>
      </c>
      <c r="N825" s="120">
        <v>5.3658999999999999</v>
      </c>
      <c r="O825" s="122">
        <v>5.4908000000000001</v>
      </c>
      <c r="P825" s="85"/>
      <c r="Q825" s="85"/>
      <c r="R825" s="85"/>
      <c r="S825" s="85"/>
      <c r="T825" s="85"/>
      <c r="AC825" s="126" t="e">
        <f>#REF!</f>
        <v>#REF!</v>
      </c>
      <c r="AD825" s="127" t="e">
        <f t="shared" si="0"/>
        <v>#DIV/0!</v>
      </c>
      <c r="AE825" s="128" t="e">
        <f t="shared" si="1"/>
        <v>#DIV/0!</v>
      </c>
      <c r="AF825" s="127" t="e">
        <f>ECB_reconst!#REF!*(AE825-ECB_reconst!#REF!)</f>
        <v>#REF!</v>
      </c>
      <c r="AG825" s="128" t="e">
        <f t="shared" si="2"/>
        <v>#REF!</v>
      </c>
      <c r="AH825" s="127"/>
      <c r="AI825" s="127"/>
      <c r="AJ825" s="128"/>
    </row>
    <row r="826" spans="1:36" ht="18.95" customHeight="1" x14ac:dyDescent="0.25">
      <c r="A826" s="85"/>
      <c r="B826" s="119">
        <v>37291</v>
      </c>
      <c r="C826" s="120">
        <v>3.4810897174631399</v>
      </c>
      <c r="D826" s="120">
        <v>3.8563919499618802</v>
      </c>
      <c r="E826" s="120">
        <v>4.1308994360210098</v>
      </c>
      <c r="F826" s="120">
        <v>4.3719772496838001</v>
      </c>
      <c r="G826" s="120">
        <v>4.5252138135572002</v>
      </c>
      <c r="H826" s="120">
        <v>4.6829528874004902</v>
      </c>
      <c r="I826" s="120">
        <v>4.8179893781382601</v>
      </c>
      <c r="J826" s="120">
        <v>4.9204653803821996</v>
      </c>
      <c r="K826" s="120">
        <v>4.98144541700937</v>
      </c>
      <c r="L826" s="120">
        <v>5.0088838274557297</v>
      </c>
      <c r="M826" s="120">
        <v>5.2307652741987702</v>
      </c>
      <c r="N826" s="120">
        <v>5.3391000000000002</v>
      </c>
      <c r="O826" s="122">
        <v>5.4747000000000003</v>
      </c>
      <c r="P826" s="85"/>
      <c r="Q826" s="85"/>
      <c r="R826" s="85"/>
      <c r="S826" s="85"/>
      <c r="T826" s="85"/>
      <c r="AC826" s="126" t="e">
        <f>#REF!</f>
        <v>#REF!</v>
      </c>
      <c r="AD826" s="127" t="e">
        <f t="shared" si="0"/>
        <v>#DIV/0!</v>
      </c>
      <c r="AE826" s="128" t="e">
        <f t="shared" si="1"/>
        <v>#DIV/0!</v>
      </c>
      <c r="AF826" s="127" t="e">
        <f>ECB_reconst!#REF!*(AE826-ECB_reconst!#REF!)</f>
        <v>#REF!</v>
      </c>
      <c r="AG826" s="128" t="e">
        <f t="shared" si="2"/>
        <v>#REF!</v>
      </c>
      <c r="AH826" s="127"/>
      <c r="AI826" s="127"/>
      <c r="AJ826" s="128"/>
    </row>
    <row r="827" spans="1:36" ht="18.95" customHeight="1" x14ac:dyDescent="0.25">
      <c r="A827" s="85"/>
      <c r="B827" s="119">
        <v>37292</v>
      </c>
      <c r="C827" s="120">
        <v>3.4630897174631401</v>
      </c>
      <c r="D827" s="120">
        <v>3.8287919499618801</v>
      </c>
      <c r="E827" s="120">
        <v>4.1040494360210102</v>
      </c>
      <c r="F827" s="120">
        <v>4.3500272496837997</v>
      </c>
      <c r="G827" s="120">
        <v>4.5063138135571998</v>
      </c>
      <c r="H827" s="120">
        <v>4.6617528874004899</v>
      </c>
      <c r="I827" s="120">
        <v>4.7998393781382598</v>
      </c>
      <c r="J827" s="120">
        <v>4.9023153803822002</v>
      </c>
      <c r="K827" s="120">
        <v>4.9649454170093703</v>
      </c>
      <c r="L827" s="120">
        <v>4.9969838274557397</v>
      </c>
      <c r="M827" s="120">
        <v>5.2193152741987703</v>
      </c>
      <c r="N827" s="120">
        <v>5.3324999999999996</v>
      </c>
      <c r="O827" s="122">
        <v>5.4755000000000003</v>
      </c>
      <c r="P827" s="85"/>
      <c r="Q827" s="85"/>
      <c r="R827" s="85"/>
      <c r="S827" s="85"/>
      <c r="T827" s="85"/>
      <c r="AC827" s="126" t="e">
        <f>#REF!</f>
        <v>#REF!</v>
      </c>
      <c r="AD827" s="127" t="e">
        <f t="shared" si="0"/>
        <v>#DIV/0!</v>
      </c>
      <c r="AE827" s="128" t="e">
        <f t="shared" si="1"/>
        <v>#DIV/0!</v>
      </c>
      <c r="AF827" s="127" t="e">
        <f>ECB_reconst!#REF!*(AE827-ECB_reconst!#REF!)</f>
        <v>#REF!</v>
      </c>
      <c r="AG827" s="128" t="e">
        <f t="shared" si="2"/>
        <v>#REF!</v>
      </c>
      <c r="AH827" s="127"/>
      <c r="AI827" s="127"/>
      <c r="AJ827" s="128"/>
    </row>
    <row r="828" spans="1:36" ht="18.95" customHeight="1" x14ac:dyDescent="0.25">
      <c r="A828" s="85"/>
      <c r="B828" s="119">
        <v>37293</v>
      </c>
      <c r="C828" s="120">
        <v>3.44008971746314</v>
      </c>
      <c r="D828" s="120">
        <v>3.8060419499618798</v>
      </c>
      <c r="E828" s="120">
        <v>4.0912494360210099</v>
      </c>
      <c r="F828" s="120">
        <v>4.3494772496838001</v>
      </c>
      <c r="G828" s="120">
        <v>4.5107138135572002</v>
      </c>
      <c r="H828" s="120">
        <v>4.6708028874004901</v>
      </c>
      <c r="I828" s="120">
        <v>4.8177393781382598</v>
      </c>
      <c r="J828" s="120">
        <v>4.9244653803822001</v>
      </c>
      <c r="K828" s="120">
        <v>4.9895954170093697</v>
      </c>
      <c r="L828" s="120">
        <v>5.02283382745573</v>
      </c>
      <c r="M828" s="120">
        <v>5.2543652741987703</v>
      </c>
      <c r="N828" s="120">
        <v>5.3711000000000002</v>
      </c>
      <c r="O828" s="122">
        <v>5.5179999999999998</v>
      </c>
      <c r="P828" s="85"/>
      <c r="Q828" s="85"/>
      <c r="R828" s="85"/>
      <c r="S828" s="85"/>
      <c r="T828" s="85"/>
      <c r="AC828" s="126" t="e">
        <f>#REF!</f>
        <v>#REF!</v>
      </c>
      <c r="AD828" s="127" t="e">
        <f t="shared" si="0"/>
        <v>#DIV/0!</v>
      </c>
      <c r="AE828" s="128" t="e">
        <f t="shared" si="1"/>
        <v>#DIV/0!</v>
      </c>
      <c r="AF828" s="127" t="e">
        <f>ECB_reconst!#REF!*(AE828-ECB_reconst!#REF!)</f>
        <v>#REF!</v>
      </c>
      <c r="AG828" s="128" t="e">
        <f t="shared" si="2"/>
        <v>#REF!</v>
      </c>
      <c r="AH828" s="127"/>
      <c r="AI828" s="127"/>
      <c r="AJ828" s="128"/>
    </row>
    <row r="829" spans="1:36" ht="18.95" customHeight="1" x14ac:dyDescent="0.25">
      <c r="A829" s="85"/>
      <c r="B829" s="119">
        <v>37294</v>
      </c>
      <c r="C829" s="120">
        <v>3.5140897174631398</v>
      </c>
      <c r="D829" s="120">
        <v>3.91439194996188</v>
      </c>
      <c r="E829" s="120">
        <v>4.2087994360210104</v>
      </c>
      <c r="F829" s="120">
        <v>4.4705272496838004</v>
      </c>
      <c r="G829" s="120">
        <v>4.6312138135572001</v>
      </c>
      <c r="H829" s="120">
        <v>4.7905528874004899</v>
      </c>
      <c r="I829" s="120">
        <v>4.9352393781382604</v>
      </c>
      <c r="J829" s="120">
        <v>5.0390653803822003</v>
      </c>
      <c r="K829" s="120">
        <v>5.0991954170093701</v>
      </c>
      <c r="L829" s="120">
        <v>5.1269338274557299</v>
      </c>
      <c r="M829" s="120">
        <v>5.3560152741987697</v>
      </c>
      <c r="N829" s="120">
        <v>5.4672999999999998</v>
      </c>
      <c r="O829" s="122">
        <v>5.6050000000000004</v>
      </c>
      <c r="P829" s="85"/>
      <c r="Q829" s="85"/>
      <c r="R829" s="85"/>
      <c r="S829" s="85"/>
      <c r="T829" s="85"/>
      <c r="AC829" s="126" t="e">
        <f>#REF!</f>
        <v>#REF!</v>
      </c>
      <c r="AD829" s="127" t="e">
        <f t="shared" si="0"/>
        <v>#DIV/0!</v>
      </c>
      <c r="AE829" s="128" t="e">
        <f t="shared" si="1"/>
        <v>#DIV/0!</v>
      </c>
      <c r="AF829" s="127" t="e">
        <f>ECB_reconst!#REF!*(AE829-ECB_reconst!#REF!)</f>
        <v>#REF!</v>
      </c>
      <c r="AG829" s="128" t="e">
        <f t="shared" si="2"/>
        <v>#REF!</v>
      </c>
      <c r="AH829" s="127"/>
      <c r="AI829" s="127"/>
      <c r="AJ829" s="128"/>
    </row>
    <row r="830" spans="1:36" ht="18.95" customHeight="1" x14ac:dyDescent="0.25">
      <c r="A830" s="85"/>
      <c r="B830" s="119">
        <v>37295</v>
      </c>
      <c r="C830" s="120">
        <v>3.4950897174631401</v>
      </c>
      <c r="D830" s="120">
        <v>3.88904194996188</v>
      </c>
      <c r="E830" s="120">
        <v>4.1812994360210096</v>
      </c>
      <c r="F830" s="120">
        <v>4.4448272496837999</v>
      </c>
      <c r="G830" s="120">
        <v>4.6045138135572001</v>
      </c>
      <c r="H830" s="120">
        <v>4.7666028874004898</v>
      </c>
      <c r="I830" s="120">
        <v>4.9127893781382603</v>
      </c>
      <c r="J830" s="120">
        <v>5.0219153803822003</v>
      </c>
      <c r="K830" s="120">
        <v>5.0837954170093704</v>
      </c>
      <c r="L830" s="120">
        <v>5.1137838274557401</v>
      </c>
      <c r="M830" s="120">
        <v>5.3452652741987698</v>
      </c>
      <c r="N830" s="120">
        <v>5.4606000000000003</v>
      </c>
      <c r="O830" s="122">
        <v>5.6120000000000001</v>
      </c>
      <c r="P830" s="85"/>
      <c r="Q830" s="85"/>
      <c r="R830" s="85"/>
      <c r="S830" s="85"/>
      <c r="T830" s="85"/>
      <c r="AC830" s="126" t="e">
        <f>#REF!</f>
        <v>#REF!</v>
      </c>
      <c r="AD830" s="127" t="e">
        <f t="shared" si="0"/>
        <v>#DIV/0!</v>
      </c>
      <c r="AE830" s="128" t="e">
        <f t="shared" si="1"/>
        <v>#DIV/0!</v>
      </c>
      <c r="AF830" s="127" t="e">
        <f>ECB_reconst!#REF!*(AE830-ECB_reconst!#REF!)</f>
        <v>#REF!</v>
      </c>
      <c r="AG830" s="128" t="e">
        <f t="shared" si="2"/>
        <v>#REF!</v>
      </c>
      <c r="AH830" s="127"/>
      <c r="AI830" s="127"/>
      <c r="AJ830" s="128"/>
    </row>
    <row r="831" spans="1:36" ht="18.95" customHeight="1" x14ac:dyDescent="0.25">
      <c r="A831" s="85"/>
      <c r="B831" s="119">
        <v>37298</v>
      </c>
      <c r="C831" s="120">
        <v>3.5090897174631399</v>
      </c>
      <c r="D831" s="120">
        <v>3.90429194996188</v>
      </c>
      <c r="E831" s="120">
        <v>4.1936494360210101</v>
      </c>
      <c r="F831" s="120">
        <v>4.4543772496837999</v>
      </c>
      <c r="G831" s="120">
        <v>4.6174638135572001</v>
      </c>
      <c r="H831" s="120">
        <v>4.7781528874004904</v>
      </c>
      <c r="I831" s="120">
        <v>4.9237393781382597</v>
      </c>
      <c r="J831" s="120">
        <v>5.0345153803822003</v>
      </c>
      <c r="K831" s="120">
        <v>5.0967954170093703</v>
      </c>
      <c r="L831" s="120">
        <v>5.1261838274557299</v>
      </c>
      <c r="M831" s="120">
        <v>5.3599152741987703</v>
      </c>
      <c r="N831" s="120">
        <v>5.4779999999999998</v>
      </c>
      <c r="O831" s="122">
        <v>5.6379999999999999</v>
      </c>
      <c r="P831" s="85"/>
      <c r="Q831" s="85"/>
      <c r="R831" s="85"/>
      <c r="S831" s="85"/>
      <c r="T831" s="85"/>
      <c r="AC831" s="126" t="e">
        <f>#REF!</f>
        <v>#REF!</v>
      </c>
      <c r="AD831" s="127" t="e">
        <f t="shared" si="0"/>
        <v>#DIV/0!</v>
      </c>
      <c r="AE831" s="128" t="e">
        <f t="shared" si="1"/>
        <v>#DIV/0!</v>
      </c>
      <c r="AF831" s="127" t="e">
        <f>ECB_reconst!#REF!*(AE831-ECB_reconst!#REF!)</f>
        <v>#REF!</v>
      </c>
      <c r="AG831" s="128" t="e">
        <f t="shared" si="2"/>
        <v>#REF!</v>
      </c>
      <c r="AH831" s="127"/>
      <c r="AI831" s="127"/>
      <c r="AJ831" s="128"/>
    </row>
    <row r="832" spans="1:36" ht="18.95" customHeight="1" x14ac:dyDescent="0.25">
      <c r="A832" s="85"/>
      <c r="B832" s="119">
        <v>37299</v>
      </c>
      <c r="C832" s="120">
        <v>3.5250897174631399</v>
      </c>
      <c r="D832" s="120">
        <v>3.9260419499618799</v>
      </c>
      <c r="E832" s="120">
        <v>4.21924943602101</v>
      </c>
      <c r="F832" s="120">
        <v>4.4824772496838001</v>
      </c>
      <c r="G832" s="120">
        <v>4.6510638135572</v>
      </c>
      <c r="H832" s="120">
        <v>4.8117528874004902</v>
      </c>
      <c r="I832" s="120">
        <v>4.9576393781382597</v>
      </c>
      <c r="J832" s="120">
        <v>5.0702653803822004</v>
      </c>
      <c r="K832" s="120">
        <v>5.1346954170093699</v>
      </c>
      <c r="L832" s="120">
        <v>5.1650338274557299</v>
      </c>
      <c r="M832" s="120">
        <v>5.39131527419877</v>
      </c>
      <c r="N832" s="120">
        <v>5.5106999999999999</v>
      </c>
      <c r="O832" s="122">
        <v>5.6748000000000003</v>
      </c>
      <c r="P832" s="85"/>
      <c r="Q832" s="85"/>
      <c r="R832" s="85"/>
      <c r="S832" s="85"/>
      <c r="T832" s="85"/>
      <c r="AC832" s="126" t="e">
        <f>#REF!</f>
        <v>#REF!</v>
      </c>
      <c r="AD832" s="127" t="e">
        <f t="shared" si="0"/>
        <v>#DIV/0!</v>
      </c>
      <c r="AE832" s="128" t="e">
        <f t="shared" si="1"/>
        <v>#DIV/0!</v>
      </c>
      <c r="AF832" s="127" t="e">
        <f>ECB_reconst!#REF!*(AE832-ECB_reconst!#REF!)</f>
        <v>#REF!</v>
      </c>
      <c r="AG832" s="128" t="e">
        <f t="shared" si="2"/>
        <v>#REF!</v>
      </c>
      <c r="AH832" s="127"/>
      <c r="AI832" s="127"/>
      <c r="AJ832" s="128"/>
    </row>
    <row r="833" spans="1:36" ht="18.95" customHeight="1" x14ac:dyDescent="0.25">
      <c r="A833" s="85"/>
      <c r="B833" s="119">
        <v>37300</v>
      </c>
      <c r="C833" s="120">
        <v>3.5580897174631398</v>
      </c>
      <c r="D833" s="120">
        <v>3.9934419499618801</v>
      </c>
      <c r="E833" s="120">
        <v>4.2787994360210098</v>
      </c>
      <c r="F833" s="120">
        <v>4.5413772496837996</v>
      </c>
      <c r="G833" s="120">
        <v>4.7015638135572004</v>
      </c>
      <c r="H833" s="120">
        <v>4.8556528874004901</v>
      </c>
      <c r="I833" s="120">
        <v>4.9912393781382596</v>
      </c>
      <c r="J833" s="120">
        <v>5.0948653803821999</v>
      </c>
      <c r="K833" s="120">
        <v>5.1502454170093701</v>
      </c>
      <c r="L833" s="120">
        <v>5.1762838274557401</v>
      </c>
      <c r="M833" s="120">
        <v>5.3891652741987697</v>
      </c>
      <c r="N833" s="120">
        <v>5.4996999999999998</v>
      </c>
      <c r="O833" s="122">
        <v>5.6497000000000002</v>
      </c>
      <c r="P833" s="85"/>
      <c r="Q833" s="85"/>
      <c r="R833" s="85"/>
      <c r="S833" s="85"/>
      <c r="T833" s="85"/>
      <c r="AC833" s="126" t="e">
        <f>#REF!</f>
        <v>#REF!</v>
      </c>
      <c r="AD833" s="127" t="e">
        <f t="shared" si="0"/>
        <v>#DIV/0!</v>
      </c>
      <c r="AE833" s="128" t="e">
        <f t="shared" si="1"/>
        <v>#DIV/0!</v>
      </c>
      <c r="AF833" s="127" t="e">
        <f>ECB_reconst!#REF!*(AE833-ECB_reconst!#REF!)</f>
        <v>#REF!</v>
      </c>
      <c r="AG833" s="128" t="e">
        <f t="shared" si="2"/>
        <v>#REF!</v>
      </c>
      <c r="AH833" s="127"/>
      <c r="AI833" s="127"/>
      <c r="AJ833" s="128"/>
    </row>
    <row r="834" spans="1:36" ht="18.95" customHeight="1" x14ac:dyDescent="0.25">
      <c r="A834" s="85"/>
      <c r="B834" s="119">
        <v>37301</v>
      </c>
      <c r="C834" s="120">
        <v>3.5380897174631398</v>
      </c>
      <c r="D834" s="120">
        <v>3.9729919499618802</v>
      </c>
      <c r="E834" s="120">
        <v>4.2586494360210096</v>
      </c>
      <c r="F834" s="120">
        <v>4.5195272496837999</v>
      </c>
      <c r="G834" s="120">
        <v>4.6759138135571998</v>
      </c>
      <c r="H834" s="120">
        <v>4.8302028874004899</v>
      </c>
      <c r="I834" s="120">
        <v>4.96283937813826</v>
      </c>
      <c r="J834" s="120">
        <v>5.0644153803821998</v>
      </c>
      <c r="K834" s="120">
        <v>5.1187454170093698</v>
      </c>
      <c r="L834" s="120">
        <v>5.1435838274557399</v>
      </c>
      <c r="M834" s="120">
        <v>5.4213652741987799</v>
      </c>
      <c r="N834" s="120">
        <v>5.5098000000000003</v>
      </c>
      <c r="O834" s="122">
        <v>5.5914999999999999</v>
      </c>
      <c r="P834" s="85"/>
      <c r="Q834" s="85"/>
      <c r="R834" s="85"/>
      <c r="S834" s="85"/>
      <c r="T834" s="85"/>
      <c r="AC834" s="126" t="e">
        <f>#REF!</f>
        <v>#REF!</v>
      </c>
      <c r="AD834" s="127" t="e">
        <f t="shared" si="0"/>
        <v>#DIV/0!</v>
      </c>
      <c r="AE834" s="128" t="e">
        <f t="shared" si="1"/>
        <v>#DIV/0!</v>
      </c>
      <c r="AF834" s="127" t="e">
        <f>ECB_reconst!#REF!*(AE834-ECB_reconst!#REF!)</f>
        <v>#REF!</v>
      </c>
      <c r="AG834" s="128" t="e">
        <f t="shared" si="2"/>
        <v>#REF!</v>
      </c>
      <c r="AH834" s="127"/>
      <c r="AI834" s="127"/>
      <c r="AJ834" s="128"/>
    </row>
    <row r="835" spans="1:36" ht="18.95" customHeight="1" x14ac:dyDescent="0.25">
      <c r="A835" s="85"/>
      <c r="B835" s="119">
        <v>37302</v>
      </c>
      <c r="C835" s="120">
        <v>3.5100897174631398</v>
      </c>
      <c r="D835" s="120">
        <v>3.9228919499618802</v>
      </c>
      <c r="E835" s="120">
        <v>4.2056994360210096</v>
      </c>
      <c r="F835" s="120">
        <v>4.4676772496838</v>
      </c>
      <c r="G835" s="120">
        <v>4.6217138135572</v>
      </c>
      <c r="H835" s="120">
        <v>4.7797528874004902</v>
      </c>
      <c r="I835" s="120">
        <v>4.9142393781382596</v>
      </c>
      <c r="J835" s="120">
        <v>5.0198653803821998</v>
      </c>
      <c r="K835" s="120">
        <v>5.0753454170093697</v>
      </c>
      <c r="L835" s="120">
        <v>5.1042838274557401</v>
      </c>
      <c r="M835" s="120">
        <v>5.3892652741987801</v>
      </c>
      <c r="N835" s="120">
        <v>5.4821999999999997</v>
      </c>
      <c r="O835" s="122">
        <v>5.5735000000000001</v>
      </c>
      <c r="P835" s="85"/>
      <c r="Q835" s="85"/>
      <c r="R835" s="85"/>
      <c r="S835" s="85"/>
      <c r="T835" s="85"/>
      <c r="AC835" s="126" t="e">
        <f>#REF!</f>
        <v>#REF!</v>
      </c>
      <c r="AD835" s="127" t="e">
        <f t="shared" si="0"/>
        <v>#DIV/0!</v>
      </c>
      <c r="AE835" s="128" t="e">
        <f t="shared" si="1"/>
        <v>#DIV/0!</v>
      </c>
      <c r="AF835" s="127" t="e">
        <f>ECB_reconst!#REF!*(AE835-ECB_reconst!#REF!)</f>
        <v>#REF!</v>
      </c>
      <c r="AG835" s="128" t="e">
        <f t="shared" si="2"/>
        <v>#REF!</v>
      </c>
      <c r="AH835" s="127"/>
      <c r="AI835" s="127"/>
      <c r="AJ835" s="128"/>
    </row>
    <row r="836" spans="1:36" ht="18.95" customHeight="1" x14ac:dyDescent="0.25">
      <c r="A836" s="85"/>
      <c r="B836" s="119">
        <v>37305</v>
      </c>
      <c r="C836" s="120">
        <v>3.5110897174631401</v>
      </c>
      <c r="D836" s="120">
        <v>3.9193919499618799</v>
      </c>
      <c r="E836" s="120">
        <v>4.2006994360210097</v>
      </c>
      <c r="F836" s="120">
        <v>4.4621272496837996</v>
      </c>
      <c r="G836" s="120">
        <v>4.6202638135571998</v>
      </c>
      <c r="H836" s="120">
        <v>4.77640288740049</v>
      </c>
      <c r="I836" s="120">
        <v>4.9120393781382603</v>
      </c>
      <c r="J836" s="120">
        <v>5.0168153803821998</v>
      </c>
      <c r="K836" s="120">
        <v>5.0722954170093697</v>
      </c>
      <c r="L836" s="120">
        <v>5.1034338274557403</v>
      </c>
      <c r="M836" s="120">
        <v>5.3911152741987696</v>
      </c>
      <c r="N836" s="120">
        <v>5.4842000000000004</v>
      </c>
      <c r="O836" s="122">
        <v>5.5749000000000004</v>
      </c>
      <c r="P836" s="85"/>
      <c r="Q836" s="85"/>
      <c r="R836" s="85"/>
      <c r="S836" s="85"/>
      <c r="T836" s="85"/>
      <c r="AC836" s="126" t="e">
        <f>#REF!</f>
        <v>#REF!</v>
      </c>
      <c r="AD836" s="127" t="e">
        <f t="shared" si="0"/>
        <v>#DIV/0!</v>
      </c>
      <c r="AE836" s="128" t="e">
        <f t="shared" si="1"/>
        <v>#DIV/0!</v>
      </c>
      <c r="AF836" s="127" t="e">
        <f>ECB_reconst!#REF!*(AE836-ECB_reconst!#REF!)</f>
        <v>#REF!</v>
      </c>
      <c r="AG836" s="128" t="e">
        <f t="shared" si="2"/>
        <v>#REF!</v>
      </c>
      <c r="AH836" s="127"/>
      <c r="AI836" s="127"/>
      <c r="AJ836" s="128"/>
    </row>
    <row r="837" spans="1:36" ht="18.95" customHeight="1" x14ac:dyDescent="0.25">
      <c r="A837" s="85"/>
      <c r="B837" s="119">
        <v>37306</v>
      </c>
      <c r="C837" s="120">
        <v>3.5270897174631402</v>
      </c>
      <c r="D837" s="120">
        <v>3.9344419499618799</v>
      </c>
      <c r="E837" s="120">
        <v>4.2157494360210102</v>
      </c>
      <c r="F837" s="120">
        <v>4.4777772496838004</v>
      </c>
      <c r="G837" s="120">
        <v>4.6377638135571999</v>
      </c>
      <c r="H837" s="120">
        <v>4.7944028874004898</v>
      </c>
      <c r="I837" s="120">
        <v>4.9305893781382597</v>
      </c>
      <c r="J837" s="120">
        <v>5.0361653803822</v>
      </c>
      <c r="K837" s="120">
        <v>5.0932454170093697</v>
      </c>
      <c r="L837" s="120">
        <v>5.1260838274557301</v>
      </c>
      <c r="M837" s="120">
        <v>5.4194152741987702</v>
      </c>
      <c r="N837" s="120">
        <v>5.5153999999999996</v>
      </c>
      <c r="O837" s="122">
        <v>5.6092000000000004</v>
      </c>
      <c r="P837" s="85"/>
      <c r="Q837" s="85"/>
      <c r="R837" s="85"/>
      <c r="S837" s="85"/>
      <c r="T837" s="85"/>
      <c r="AC837" s="126" t="e">
        <f>#REF!</f>
        <v>#REF!</v>
      </c>
      <c r="AD837" s="127" t="e">
        <f t="shared" si="0"/>
        <v>#DIV/0!</v>
      </c>
      <c r="AE837" s="128" t="e">
        <f t="shared" si="1"/>
        <v>#DIV/0!</v>
      </c>
      <c r="AF837" s="127" t="e">
        <f>ECB_reconst!#REF!*(AE837-ECB_reconst!#REF!)</f>
        <v>#REF!</v>
      </c>
      <c r="AG837" s="128" t="e">
        <f t="shared" si="2"/>
        <v>#REF!</v>
      </c>
      <c r="AH837" s="127"/>
      <c r="AI837" s="127"/>
      <c r="AJ837" s="128"/>
    </row>
    <row r="838" spans="1:36" ht="18.95" customHeight="1" x14ac:dyDescent="0.25">
      <c r="A838" s="85"/>
      <c r="B838" s="119">
        <v>37307</v>
      </c>
      <c r="C838" s="120">
        <v>3.5350897174631402</v>
      </c>
      <c r="D838" s="120">
        <v>3.9506919499618798</v>
      </c>
      <c r="E838" s="120">
        <v>4.2303494360210099</v>
      </c>
      <c r="F838" s="120">
        <v>4.4829772496837998</v>
      </c>
      <c r="G838" s="120">
        <v>4.6352138135571996</v>
      </c>
      <c r="H838" s="120">
        <v>4.8001528874004897</v>
      </c>
      <c r="I838" s="120">
        <v>4.9382393781382596</v>
      </c>
      <c r="J838" s="120">
        <v>5.0455153803822004</v>
      </c>
      <c r="K838" s="120">
        <v>5.1038954170093698</v>
      </c>
      <c r="L838" s="120">
        <v>5.1350838274557402</v>
      </c>
      <c r="M838" s="120">
        <v>5.4373652741987799</v>
      </c>
      <c r="N838" s="120">
        <v>5.532</v>
      </c>
      <c r="O838" s="122">
        <v>5.6295000000000002</v>
      </c>
      <c r="P838" s="85"/>
      <c r="Q838" s="85"/>
      <c r="R838" s="85"/>
      <c r="S838" s="85"/>
      <c r="T838" s="85"/>
      <c r="AC838" s="126" t="e">
        <f>#REF!</f>
        <v>#REF!</v>
      </c>
      <c r="AD838" s="127" t="e">
        <f t="shared" si="0"/>
        <v>#DIV/0!</v>
      </c>
      <c r="AE838" s="128" t="e">
        <f t="shared" si="1"/>
        <v>#DIV/0!</v>
      </c>
      <c r="AF838" s="127" t="e">
        <f>ECB_reconst!#REF!*(AE838-ECB_reconst!#REF!)</f>
        <v>#REF!</v>
      </c>
      <c r="AG838" s="128" t="e">
        <f t="shared" si="2"/>
        <v>#REF!</v>
      </c>
      <c r="AH838" s="127"/>
      <c r="AI838" s="127"/>
      <c r="AJ838" s="128"/>
    </row>
    <row r="839" spans="1:36" ht="18.95" customHeight="1" x14ac:dyDescent="0.25">
      <c r="A839" s="85"/>
      <c r="B839" s="119">
        <v>37308</v>
      </c>
      <c r="C839" s="120">
        <v>3.5460897174631398</v>
      </c>
      <c r="D839" s="120">
        <v>3.9586419499618799</v>
      </c>
      <c r="E839" s="120">
        <v>4.2441494360210097</v>
      </c>
      <c r="F839" s="120">
        <v>4.4988272496838002</v>
      </c>
      <c r="G839" s="120">
        <v>4.6527138135571997</v>
      </c>
      <c r="H839" s="120">
        <v>4.82100288740049</v>
      </c>
      <c r="I839" s="120">
        <v>4.96248937813826</v>
      </c>
      <c r="J839" s="120">
        <v>5.0723153803822001</v>
      </c>
      <c r="K839" s="120">
        <v>5.1314954170093703</v>
      </c>
      <c r="L839" s="120">
        <v>5.16118382745573</v>
      </c>
      <c r="M839" s="120">
        <v>5.45791527419878</v>
      </c>
      <c r="N839" s="120">
        <v>5.5594000000000001</v>
      </c>
      <c r="O839" s="122">
        <v>5.6698000000000004</v>
      </c>
      <c r="P839" s="85"/>
      <c r="Q839" s="85"/>
      <c r="R839" s="85"/>
      <c r="S839" s="85"/>
      <c r="T839" s="85"/>
      <c r="AC839" s="126" t="e">
        <f>#REF!</f>
        <v>#REF!</v>
      </c>
      <c r="AD839" s="127" t="e">
        <f t="shared" si="0"/>
        <v>#DIV/0!</v>
      </c>
      <c r="AE839" s="128" t="e">
        <f t="shared" si="1"/>
        <v>#DIV/0!</v>
      </c>
      <c r="AF839" s="127" t="e">
        <f>ECB_reconst!#REF!*(AE839-ECB_reconst!#REF!)</f>
        <v>#REF!</v>
      </c>
      <c r="AG839" s="128" t="e">
        <f t="shared" si="2"/>
        <v>#REF!</v>
      </c>
      <c r="AH839" s="127"/>
      <c r="AI839" s="127"/>
      <c r="AJ839" s="128"/>
    </row>
    <row r="840" spans="1:36" ht="18.95" customHeight="1" x14ac:dyDescent="0.25">
      <c r="A840" s="85"/>
      <c r="B840" s="119">
        <v>37309</v>
      </c>
      <c r="C840" s="120">
        <v>3.5070897174631401</v>
      </c>
      <c r="D840" s="120">
        <v>3.9027919499618799</v>
      </c>
      <c r="E840" s="120">
        <v>4.1832494360210104</v>
      </c>
      <c r="F840" s="120">
        <v>4.4354772496838004</v>
      </c>
      <c r="G840" s="120">
        <v>4.5870638135571999</v>
      </c>
      <c r="H840" s="120">
        <v>4.7565528874004901</v>
      </c>
      <c r="I840" s="120">
        <v>4.9018393781382601</v>
      </c>
      <c r="J840" s="120">
        <v>5.0141153803821998</v>
      </c>
      <c r="K840" s="120">
        <v>5.0731454170093704</v>
      </c>
      <c r="L840" s="120">
        <v>5.1050338274557303</v>
      </c>
      <c r="M840" s="120">
        <v>5.4030652741987799</v>
      </c>
      <c r="N840" s="120">
        <v>5.5088999999999997</v>
      </c>
      <c r="O840" s="122">
        <v>5.6323999999999996</v>
      </c>
      <c r="P840" s="85"/>
      <c r="Q840" s="85"/>
      <c r="R840" s="85"/>
      <c r="S840" s="85"/>
      <c r="T840" s="85"/>
      <c r="AC840" s="126" t="e">
        <f>#REF!</f>
        <v>#REF!</v>
      </c>
      <c r="AD840" s="127" t="e">
        <f t="shared" si="0"/>
        <v>#DIV/0!</v>
      </c>
      <c r="AE840" s="128" t="e">
        <f t="shared" si="1"/>
        <v>#DIV/0!</v>
      </c>
      <c r="AF840" s="127" t="e">
        <f>ECB_reconst!#REF!*(AE840-ECB_reconst!#REF!)</f>
        <v>#REF!</v>
      </c>
      <c r="AG840" s="128" t="e">
        <f t="shared" si="2"/>
        <v>#REF!</v>
      </c>
      <c r="AH840" s="127"/>
      <c r="AI840" s="127"/>
      <c r="AJ840" s="128"/>
    </row>
    <row r="841" spans="1:36" ht="18.95" customHeight="1" x14ac:dyDescent="0.25">
      <c r="A841" s="85"/>
      <c r="B841" s="119">
        <v>37312</v>
      </c>
      <c r="C841" s="120">
        <v>3.5370897174631399</v>
      </c>
      <c r="D841" s="120">
        <v>3.9394419499618798</v>
      </c>
      <c r="E841" s="120">
        <v>4.2242494360210099</v>
      </c>
      <c r="F841" s="120">
        <v>4.4785772496838003</v>
      </c>
      <c r="G841" s="120">
        <v>4.6321638135571996</v>
      </c>
      <c r="H841" s="120">
        <v>4.80195288740049</v>
      </c>
      <c r="I841" s="120">
        <v>4.9486393781382603</v>
      </c>
      <c r="J841" s="120">
        <v>5.0627153803822003</v>
      </c>
      <c r="K841" s="120">
        <v>5.1240954170093698</v>
      </c>
      <c r="L841" s="120">
        <v>5.15813382745573</v>
      </c>
      <c r="M841" s="120">
        <v>5.4531652741987697</v>
      </c>
      <c r="N841" s="120">
        <v>5.5544000000000002</v>
      </c>
      <c r="O841" s="122">
        <v>5.6703000000000001</v>
      </c>
      <c r="P841" s="85"/>
      <c r="Q841" s="85"/>
      <c r="R841" s="85"/>
      <c r="S841" s="85"/>
      <c r="T841" s="85"/>
      <c r="AC841" s="126" t="e">
        <f>#REF!</f>
        <v>#REF!</v>
      </c>
      <c r="AD841" s="127" t="e">
        <f t="shared" si="0"/>
        <v>#DIV/0!</v>
      </c>
      <c r="AE841" s="128" t="e">
        <f t="shared" si="1"/>
        <v>#DIV/0!</v>
      </c>
      <c r="AF841" s="127" t="e">
        <f>ECB_reconst!#REF!*(AE841-ECB_reconst!#REF!)</f>
        <v>#REF!</v>
      </c>
      <c r="AG841" s="128" t="e">
        <f t="shared" si="2"/>
        <v>#REF!</v>
      </c>
      <c r="AH841" s="127"/>
      <c r="AI841" s="127"/>
      <c r="AJ841" s="128"/>
    </row>
    <row r="842" spans="1:36" ht="18.95" customHeight="1" x14ac:dyDescent="0.25">
      <c r="A842" s="85"/>
      <c r="B842" s="119">
        <v>37313</v>
      </c>
      <c r="C842" s="120">
        <v>3.5430897174631402</v>
      </c>
      <c r="D842" s="120">
        <v>3.9539419499618802</v>
      </c>
      <c r="E842" s="120">
        <v>4.2376494360210097</v>
      </c>
      <c r="F842" s="120">
        <v>4.4920772496838</v>
      </c>
      <c r="G842" s="120">
        <v>4.6431138135571999</v>
      </c>
      <c r="H842" s="120">
        <v>4.8120028874004896</v>
      </c>
      <c r="I842" s="120">
        <v>4.9550393781382596</v>
      </c>
      <c r="J842" s="120">
        <v>5.0668153803821996</v>
      </c>
      <c r="K842" s="120">
        <v>5.1283454170093696</v>
      </c>
      <c r="L842" s="120">
        <v>5.1621838274557401</v>
      </c>
      <c r="M842" s="120">
        <v>5.4529152741987703</v>
      </c>
      <c r="N842" s="120">
        <v>5.5534999999999997</v>
      </c>
      <c r="O842" s="122">
        <v>5.6666999999999996</v>
      </c>
      <c r="P842" s="85"/>
      <c r="Q842" s="85"/>
      <c r="R842" s="85"/>
      <c r="S842" s="85"/>
      <c r="T842" s="85"/>
      <c r="AC842" s="126" t="e">
        <f>#REF!</f>
        <v>#REF!</v>
      </c>
      <c r="AD842" s="127" t="e">
        <f t="shared" si="0"/>
        <v>#DIV/0!</v>
      </c>
      <c r="AE842" s="128" t="e">
        <f t="shared" si="1"/>
        <v>#DIV/0!</v>
      </c>
      <c r="AF842" s="127" t="e">
        <f>ECB_reconst!#REF!*(AE842-ECB_reconst!#REF!)</f>
        <v>#REF!</v>
      </c>
      <c r="AG842" s="128" t="e">
        <f t="shared" si="2"/>
        <v>#REF!</v>
      </c>
      <c r="AH842" s="127"/>
      <c r="AI842" s="127"/>
      <c r="AJ842" s="128"/>
    </row>
    <row r="843" spans="1:36" ht="18.95" customHeight="1" x14ac:dyDescent="0.25">
      <c r="A843" s="85"/>
      <c r="B843" s="119">
        <v>37314</v>
      </c>
      <c r="C843" s="120">
        <v>3.5490897174631399</v>
      </c>
      <c r="D843" s="120">
        <v>3.96204194996188</v>
      </c>
      <c r="E843" s="120">
        <v>4.2439494360210102</v>
      </c>
      <c r="F843" s="120">
        <v>4.5033272496838004</v>
      </c>
      <c r="G843" s="120">
        <v>4.6556638135571999</v>
      </c>
      <c r="H843" s="120">
        <v>4.8201528874004902</v>
      </c>
      <c r="I843" s="120">
        <v>4.9598393781382599</v>
      </c>
      <c r="J843" s="120">
        <v>5.0696653803822</v>
      </c>
      <c r="K843" s="120">
        <v>5.1320454170093699</v>
      </c>
      <c r="L843" s="120">
        <v>5.1640838274557401</v>
      </c>
      <c r="M843" s="120">
        <v>5.4435652741987699</v>
      </c>
      <c r="N843" s="120">
        <v>5.5437000000000003</v>
      </c>
      <c r="O843" s="122">
        <v>5.6532999999999998</v>
      </c>
      <c r="P843" s="85"/>
      <c r="Q843" s="85"/>
      <c r="R843" s="85"/>
      <c r="S843" s="85"/>
      <c r="T843" s="85"/>
      <c r="AC843" s="126" t="e">
        <f>#REF!</f>
        <v>#REF!</v>
      </c>
      <c r="AD843" s="127" t="e">
        <f t="shared" si="0"/>
        <v>#DIV/0!</v>
      </c>
      <c r="AE843" s="128" t="e">
        <f t="shared" si="1"/>
        <v>#DIV/0!</v>
      </c>
      <c r="AF843" s="127" t="e">
        <f>ECB_reconst!#REF!*(AE843-ECB_reconst!#REF!)</f>
        <v>#REF!</v>
      </c>
      <c r="AG843" s="128" t="e">
        <f t="shared" si="2"/>
        <v>#REF!</v>
      </c>
      <c r="AH843" s="127"/>
      <c r="AI843" s="127"/>
      <c r="AJ843" s="128"/>
    </row>
    <row r="844" spans="1:36" ht="18.95" customHeight="1" x14ac:dyDescent="0.25">
      <c r="A844" s="85"/>
      <c r="B844" s="119">
        <v>37315</v>
      </c>
      <c r="C844" s="120">
        <v>3.5450897174631399</v>
      </c>
      <c r="D844" s="120">
        <v>3.9551919499618799</v>
      </c>
      <c r="E844" s="120">
        <v>4.2350994360210104</v>
      </c>
      <c r="F844" s="120">
        <v>4.4921272496837998</v>
      </c>
      <c r="G844" s="120">
        <v>4.6443138135571997</v>
      </c>
      <c r="H844" s="120">
        <v>4.8066028874004898</v>
      </c>
      <c r="I844" s="120">
        <v>4.9459393781382603</v>
      </c>
      <c r="J844" s="120">
        <v>5.0567653803821999</v>
      </c>
      <c r="K844" s="120">
        <v>5.1196454170093704</v>
      </c>
      <c r="L844" s="120">
        <v>5.15308382745574</v>
      </c>
      <c r="M844" s="120">
        <v>5.4424652741987698</v>
      </c>
      <c r="N844" s="120">
        <v>5.5377999999999998</v>
      </c>
      <c r="O844" s="122">
        <v>5.6356000000000002</v>
      </c>
      <c r="P844" s="85"/>
      <c r="Q844" s="85"/>
      <c r="R844" s="85"/>
      <c r="S844" s="85"/>
      <c r="T844" s="85"/>
      <c r="AC844" s="126" t="e">
        <f>#REF!</f>
        <v>#REF!</v>
      </c>
      <c r="AD844" s="127" t="e">
        <f t="shared" si="0"/>
        <v>#DIV/0!</v>
      </c>
      <c r="AE844" s="128" t="e">
        <f t="shared" si="1"/>
        <v>#DIV/0!</v>
      </c>
      <c r="AF844" s="127" t="e">
        <f>ECB_reconst!#REF!*(AE844-ECB_reconst!#REF!)</f>
        <v>#REF!</v>
      </c>
      <c r="AG844" s="128" t="e">
        <f t="shared" si="2"/>
        <v>#REF!</v>
      </c>
      <c r="AH844" s="127"/>
      <c r="AI844" s="127"/>
      <c r="AJ844" s="128"/>
    </row>
    <row r="845" spans="1:36" ht="18.95" customHeight="1" x14ac:dyDescent="0.25">
      <c r="A845" s="85"/>
      <c r="B845" s="119">
        <v>37316</v>
      </c>
      <c r="C845" s="120">
        <v>3.5620897174631398</v>
      </c>
      <c r="D845" s="120">
        <v>3.9860919499618799</v>
      </c>
      <c r="E845" s="120">
        <v>4.2672994360210099</v>
      </c>
      <c r="F845" s="120">
        <v>4.5224272496838003</v>
      </c>
      <c r="G845" s="120">
        <v>4.6756138135571996</v>
      </c>
      <c r="H845" s="120">
        <v>4.8418528874004902</v>
      </c>
      <c r="I845" s="120">
        <v>4.9809393781382596</v>
      </c>
      <c r="J845" s="120">
        <v>5.0926653803821997</v>
      </c>
      <c r="K845" s="120">
        <v>5.1575954170093699</v>
      </c>
      <c r="L845" s="120">
        <v>5.1897338274557301</v>
      </c>
      <c r="M845" s="120">
        <v>5.4729652741987698</v>
      </c>
      <c r="N845" s="120">
        <v>5.5602999999999998</v>
      </c>
      <c r="O845" s="122">
        <v>5.6412000000000004</v>
      </c>
      <c r="P845" s="85"/>
      <c r="Q845" s="85"/>
      <c r="R845" s="85"/>
      <c r="S845" s="85"/>
      <c r="T845" s="85"/>
      <c r="AC845" s="126" t="e">
        <f>#REF!</f>
        <v>#REF!</v>
      </c>
      <c r="AD845" s="127" t="e">
        <f t="shared" si="0"/>
        <v>#DIV/0!</v>
      </c>
      <c r="AE845" s="128" t="e">
        <f t="shared" si="1"/>
        <v>#DIV/0!</v>
      </c>
      <c r="AF845" s="127" t="e">
        <f>ECB_reconst!#REF!*(AE845-ECB_reconst!#REF!)</f>
        <v>#REF!</v>
      </c>
      <c r="AG845" s="128" t="e">
        <f t="shared" si="2"/>
        <v>#REF!</v>
      </c>
      <c r="AH845" s="127"/>
      <c r="AI845" s="127"/>
      <c r="AJ845" s="128"/>
    </row>
    <row r="846" spans="1:36" ht="18.95" customHeight="1" x14ac:dyDescent="0.25">
      <c r="A846" s="85"/>
      <c r="B846" s="119">
        <v>37319</v>
      </c>
      <c r="C846" s="120">
        <v>3.5910897174631402</v>
      </c>
      <c r="D846" s="120">
        <v>4.0241919499618799</v>
      </c>
      <c r="E846" s="120">
        <v>4.3029494360210103</v>
      </c>
      <c r="F846" s="120">
        <v>4.5556272496838002</v>
      </c>
      <c r="G846" s="120">
        <v>4.7062638135572001</v>
      </c>
      <c r="H846" s="120">
        <v>4.87090288740049</v>
      </c>
      <c r="I846" s="120">
        <v>5.00933937813826</v>
      </c>
      <c r="J846" s="120">
        <v>5.1189653803821997</v>
      </c>
      <c r="K846" s="120">
        <v>5.1812954170093697</v>
      </c>
      <c r="L846" s="120">
        <v>5.2114338274557399</v>
      </c>
      <c r="M846" s="120">
        <v>5.4916152741987698</v>
      </c>
      <c r="N846" s="120">
        <v>5.5780000000000003</v>
      </c>
      <c r="O846" s="122">
        <v>5.6574999999999998</v>
      </c>
      <c r="P846" s="85"/>
      <c r="Q846" s="85"/>
      <c r="R846" s="85"/>
      <c r="S846" s="85"/>
      <c r="T846" s="85"/>
      <c r="AC846" s="126" t="e">
        <f>#REF!</f>
        <v>#REF!</v>
      </c>
      <c r="AD846" s="127" t="e">
        <f t="shared" si="0"/>
        <v>#DIV/0!</v>
      </c>
      <c r="AE846" s="128" t="e">
        <f t="shared" si="1"/>
        <v>#DIV/0!</v>
      </c>
      <c r="AF846" s="127" t="e">
        <f>ECB_reconst!#REF!*(AE846-ECB_reconst!#REF!)</f>
        <v>#REF!</v>
      </c>
      <c r="AG846" s="128" t="e">
        <f t="shared" si="2"/>
        <v>#REF!</v>
      </c>
      <c r="AH846" s="127"/>
      <c r="AI846" s="127"/>
      <c r="AJ846" s="128"/>
    </row>
    <row r="847" spans="1:36" ht="18.95" customHeight="1" x14ac:dyDescent="0.25">
      <c r="A847" s="85"/>
      <c r="B847" s="119">
        <v>37320</v>
      </c>
      <c r="C847" s="120">
        <v>3.6150897174631398</v>
      </c>
      <c r="D847" s="120">
        <v>4.0783919499618797</v>
      </c>
      <c r="E847" s="120">
        <v>4.3665994360210103</v>
      </c>
      <c r="F847" s="120">
        <v>4.6234272496838003</v>
      </c>
      <c r="G847" s="120">
        <v>4.7770138135571996</v>
      </c>
      <c r="H847" s="120">
        <v>4.9348028874004903</v>
      </c>
      <c r="I847" s="120">
        <v>5.0712393781382596</v>
      </c>
      <c r="J847" s="120">
        <v>5.1782153803822002</v>
      </c>
      <c r="K847" s="120">
        <v>5.2385954170093703</v>
      </c>
      <c r="L847" s="120">
        <v>5.2667838274557397</v>
      </c>
      <c r="M847" s="120">
        <v>5.5444652741987701</v>
      </c>
      <c r="N847" s="120">
        <v>5.6318999999999999</v>
      </c>
      <c r="O847" s="122">
        <v>5.7130999999999998</v>
      </c>
      <c r="P847" s="85"/>
      <c r="Q847" s="85"/>
      <c r="R847" s="85"/>
      <c r="S847" s="85"/>
      <c r="T847" s="85"/>
      <c r="AC847" s="126" t="e">
        <f>#REF!</f>
        <v>#REF!</v>
      </c>
      <c r="AD847" s="127" t="e">
        <f t="shared" si="0"/>
        <v>#DIV/0!</v>
      </c>
      <c r="AE847" s="128" t="e">
        <f t="shared" si="1"/>
        <v>#DIV/0!</v>
      </c>
      <c r="AF847" s="127" t="e">
        <f>ECB_reconst!#REF!*(AE847-ECB_reconst!#REF!)</f>
        <v>#REF!</v>
      </c>
      <c r="AG847" s="128" t="e">
        <f t="shared" si="2"/>
        <v>#REF!</v>
      </c>
      <c r="AH847" s="127"/>
      <c r="AI847" s="127"/>
      <c r="AJ847" s="128"/>
    </row>
    <row r="848" spans="1:36" ht="18.95" customHeight="1" x14ac:dyDescent="0.25">
      <c r="A848" s="85"/>
      <c r="B848" s="119">
        <v>37321</v>
      </c>
      <c r="C848" s="120">
        <v>3.6140897174631399</v>
      </c>
      <c r="D848" s="120">
        <v>4.0862919499618799</v>
      </c>
      <c r="E848" s="120">
        <v>4.3953494360210099</v>
      </c>
      <c r="F848" s="120">
        <v>4.6622772496838003</v>
      </c>
      <c r="G848" s="120">
        <v>4.8241638135571998</v>
      </c>
      <c r="H848" s="120">
        <v>4.98640288740049</v>
      </c>
      <c r="I848" s="120">
        <v>5.1302393781382598</v>
      </c>
      <c r="J848" s="120">
        <v>5.2357653803822002</v>
      </c>
      <c r="K848" s="120">
        <v>5.2971454170093697</v>
      </c>
      <c r="L848" s="120">
        <v>5.3293838274557404</v>
      </c>
      <c r="M848" s="120">
        <v>5.6097652741987698</v>
      </c>
      <c r="N848" s="120">
        <v>5.6981999999999999</v>
      </c>
      <c r="O848" s="122">
        <v>5.7805999999999997</v>
      </c>
      <c r="P848" s="85"/>
      <c r="Q848" s="85"/>
      <c r="R848" s="85"/>
      <c r="S848" s="85"/>
      <c r="T848" s="85"/>
      <c r="AC848" s="126" t="e">
        <f>#REF!</f>
        <v>#REF!</v>
      </c>
      <c r="AD848" s="127" t="e">
        <f t="shared" si="0"/>
        <v>#DIV/0!</v>
      </c>
      <c r="AE848" s="128" t="e">
        <f t="shared" si="1"/>
        <v>#DIV/0!</v>
      </c>
      <c r="AF848" s="127" t="e">
        <f>ECB_reconst!#REF!*(AE848-ECB_reconst!#REF!)</f>
        <v>#REF!</v>
      </c>
      <c r="AG848" s="128" t="e">
        <f t="shared" si="2"/>
        <v>#REF!</v>
      </c>
      <c r="AH848" s="127"/>
      <c r="AI848" s="127"/>
      <c r="AJ848" s="128"/>
    </row>
    <row r="849" spans="1:36" ht="18.95" customHeight="1" x14ac:dyDescent="0.25">
      <c r="A849" s="85"/>
      <c r="B849" s="119">
        <v>37322</v>
      </c>
      <c r="C849" s="120">
        <v>3.6720897174631402</v>
      </c>
      <c r="D849" s="120">
        <v>4.1629419499618798</v>
      </c>
      <c r="E849" s="120">
        <v>4.46084943602101</v>
      </c>
      <c r="F849" s="120">
        <v>4.7183272496838002</v>
      </c>
      <c r="G849" s="120">
        <v>4.8881638135571999</v>
      </c>
      <c r="H849" s="120">
        <v>5.0400028874004903</v>
      </c>
      <c r="I849" s="120">
        <v>5.1742893781382602</v>
      </c>
      <c r="J849" s="120">
        <v>5.2732153803821999</v>
      </c>
      <c r="K849" s="120">
        <v>5.3294454170093699</v>
      </c>
      <c r="L849" s="120">
        <v>5.3600838274557301</v>
      </c>
      <c r="M849" s="120">
        <v>5.63176527419877</v>
      </c>
      <c r="N849" s="120">
        <v>5.7157</v>
      </c>
      <c r="O849" s="122">
        <v>5.7896999999999998</v>
      </c>
      <c r="P849" s="85"/>
      <c r="Q849" s="85"/>
      <c r="R849" s="85"/>
      <c r="S849" s="85"/>
      <c r="T849" s="85"/>
      <c r="AC849" s="126" t="e">
        <f>#REF!</f>
        <v>#REF!</v>
      </c>
      <c r="AD849" s="127" t="e">
        <f t="shared" si="0"/>
        <v>#DIV/0!</v>
      </c>
      <c r="AE849" s="128" t="e">
        <f t="shared" si="1"/>
        <v>#DIV/0!</v>
      </c>
      <c r="AF849" s="127" t="e">
        <f>ECB_reconst!#REF!*(AE849-ECB_reconst!#REF!)</f>
        <v>#REF!</v>
      </c>
      <c r="AG849" s="128" t="e">
        <f t="shared" si="2"/>
        <v>#REF!</v>
      </c>
      <c r="AH849" s="127"/>
      <c r="AI849" s="127"/>
      <c r="AJ849" s="128"/>
    </row>
    <row r="850" spans="1:36" ht="18.95" customHeight="1" x14ac:dyDescent="0.25">
      <c r="A850" s="85"/>
      <c r="B850" s="119">
        <v>37323</v>
      </c>
      <c r="C850" s="120">
        <v>3.6960897174631402</v>
      </c>
      <c r="D850" s="120">
        <v>4.2134919499618801</v>
      </c>
      <c r="E850" s="120">
        <v>4.5090994360210104</v>
      </c>
      <c r="F850" s="120">
        <v>4.7555772496837996</v>
      </c>
      <c r="G850" s="120">
        <v>4.9130138135571997</v>
      </c>
      <c r="H850" s="120">
        <v>5.0601528874004904</v>
      </c>
      <c r="I850" s="120">
        <v>5.1821393781382596</v>
      </c>
      <c r="J850" s="120">
        <v>5.2731153803822002</v>
      </c>
      <c r="K850" s="120">
        <v>5.3250454170093704</v>
      </c>
      <c r="L850" s="120">
        <v>5.3496338274557296</v>
      </c>
      <c r="M850" s="120">
        <v>5.6283152741987701</v>
      </c>
      <c r="N850" s="120">
        <v>5.7122000000000002</v>
      </c>
      <c r="O850" s="122">
        <v>5.7790999999999997</v>
      </c>
      <c r="P850" s="85"/>
      <c r="Q850" s="85"/>
      <c r="R850" s="85"/>
      <c r="S850" s="85"/>
      <c r="T850" s="85"/>
      <c r="AC850" s="126" t="e">
        <f>#REF!</f>
        <v>#REF!</v>
      </c>
      <c r="AD850" s="127" t="e">
        <f t="shared" si="0"/>
        <v>#DIV/0!</v>
      </c>
      <c r="AE850" s="128" t="e">
        <f t="shared" si="1"/>
        <v>#DIV/0!</v>
      </c>
      <c r="AF850" s="127" t="e">
        <f>ECB_reconst!#REF!*(AE850-ECB_reconst!#REF!)</f>
        <v>#REF!</v>
      </c>
      <c r="AG850" s="128" t="e">
        <f t="shared" si="2"/>
        <v>#REF!</v>
      </c>
      <c r="AH850" s="127"/>
      <c r="AI850" s="127"/>
      <c r="AJ850" s="128"/>
    </row>
    <row r="851" spans="1:36" ht="18.95" customHeight="1" x14ac:dyDescent="0.25">
      <c r="A851" s="85"/>
      <c r="B851" s="119">
        <v>37326</v>
      </c>
      <c r="C851" s="120">
        <v>3.69008971746314</v>
      </c>
      <c r="D851" s="120">
        <v>4.2006919499618798</v>
      </c>
      <c r="E851" s="120">
        <v>4.4944994360210098</v>
      </c>
      <c r="F851" s="120">
        <v>4.7381272496838003</v>
      </c>
      <c r="G851" s="120">
        <v>4.8927638135571998</v>
      </c>
      <c r="H851" s="120">
        <v>5.03670288740049</v>
      </c>
      <c r="I851" s="120">
        <v>5.1597393781382603</v>
      </c>
      <c r="J851" s="120">
        <v>5.2510653803822001</v>
      </c>
      <c r="K851" s="120">
        <v>5.3040454170093696</v>
      </c>
      <c r="L851" s="120">
        <v>5.3320338274557297</v>
      </c>
      <c r="M851" s="120">
        <v>5.6151152741987698</v>
      </c>
      <c r="N851" s="120">
        <v>5.7050999999999998</v>
      </c>
      <c r="O851" s="122">
        <v>5.7839999999999998</v>
      </c>
      <c r="P851" s="85"/>
      <c r="Q851" s="85"/>
      <c r="R851" s="85"/>
      <c r="S851" s="85"/>
      <c r="T851" s="85"/>
      <c r="AC851" s="126" t="e">
        <f>#REF!</f>
        <v>#REF!</v>
      </c>
      <c r="AD851" s="127" t="e">
        <f t="shared" si="0"/>
        <v>#DIV/0!</v>
      </c>
      <c r="AE851" s="128" t="e">
        <f t="shared" si="1"/>
        <v>#DIV/0!</v>
      </c>
      <c r="AF851" s="127" t="e">
        <f>ECB_reconst!#REF!*(AE851-ECB_reconst!#REF!)</f>
        <v>#REF!</v>
      </c>
      <c r="AG851" s="128" t="e">
        <f t="shared" si="2"/>
        <v>#REF!</v>
      </c>
      <c r="AH851" s="127"/>
      <c r="AI851" s="127"/>
      <c r="AJ851" s="128"/>
    </row>
    <row r="852" spans="1:36" ht="18.95" customHeight="1" x14ac:dyDescent="0.25">
      <c r="A852" s="85"/>
      <c r="B852" s="119">
        <v>37327</v>
      </c>
      <c r="C852" s="120">
        <v>3.6890897174631401</v>
      </c>
      <c r="D852" s="120">
        <v>4.1957419499618798</v>
      </c>
      <c r="E852" s="120">
        <v>4.4916494360210102</v>
      </c>
      <c r="F852" s="120">
        <v>4.7346272496838004</v>
      </c>
      <c r="G852" s="120">
        <v>4.8902138135572004</v>
      </c>
      <c r="H852" s="120">
        <v>5.0369528874004903</v>
      </c>
      <c r="I852" s="120">
        <v>5.1641893781382597</v>
      </c>
      <c r="J852" s="120">
        <v>5.2573153803821997</v>
      </c>
      <c r="K852" s="120">
        <v>5.3118454170093701</v>
      </c>
      <c r="L852" s="120">
        <v>5.3416338274557402</v>
      </c>
      <c r="M852" s="120">
        <v>5.6199152741987701</v>
      </c>
      <c r="N852" s="120">
        <v>5.7119999999999997</v>
      </c>
      <c r="O852" s="122">
        <v>5.7927999999999997</v>
      </c>
      <c r="P852" s="85"/>
      <c r="Q852" s="85"/>
      <c r="R852" s="85"/>
      <c r="S852" s="85"/>
      <c r="T852" s="85"/>
      <c r="AC852" s="126" t="e">
        <f>#REF!</f>
        <v>#REF!</v>
      </c>
      <c r="AD852" s="127" t="e">
        <f t="shared" si="0"/>
        <v>#DIV/0!</v>
      </c>
      <c r="AE852" s="128" t="e">
        <f t="shared" si="1"/>
        <v>#DIV/0!</v>
      </c>
      <c r="AF852" s="127" t="e">
        <f>ECB_reconst!#REF!*(AE852-ECB_reconst!#REF!)</f>
        <v>#REF!</v>
      </c>
      <c r="AG852" s="128" t="e">
        <f t="shared" si="2"/>
        <v>#REF!</v>
      </c>
      <c r="AH852" s="127"/>
      <c r="AI852" s="127"/>
      <c r="AJ852" s="128"/>
    </row>
    <row r="853" spans="1:36" ht="18.95" customHeight="1" x14ac:dyDescent="0.25">
      <c r="A853" s="85"/>
      <c r="B853" s="119">
        <v>37328</v>
      </c>
      <c r="C853" s="120">
        <v>3.6930897174631401</v>
      </c>
      <c r="D853" s="120">
        <v>4.2016919499618801</v>
      </c>
      <c r="E853" s="120">
        <v>4.4953494360210096</v>
      </c>
      <c r="F853" s="120">
        <v>4.7411772496838003</v>
      </c>
      <c r="G853" s="120">
        <v>4.8967638135572003</v>
      </c>
      <c r="H853" s="120">
        <v>5.04850288740049</v>
      </c>
      <c r="I853" s="120">
        <v>5.1788893781382601</v>
      </c>
      <c r="J853" s="120">
        <v>5.2747653803821999</v>
      </c>
      <c r="K853" s="120">
        <v>5.3304454170093702</v>
      </c>
      <c r="L853" s="120">
        <v>5.35848382745574</v>
      </c>
      <c r="M853" s="120">
        <v>5.6407652741987802</v>
      </c>
      <c r="N853" s="120">
        <v>5.7287999999999997</v>
      </c>
      <c r="O853" s="122">
        <v>5.8056000000000001</v>
      </c>
      <c r="P853" s="85"/>
      <c r="Q853" s="85"/>
      <c r="R853" s="85"/>
      <c r="S853" s="85"/>
      <c r="T853" s="85"/>
      <c r="AC853" s="126" t="e">
        <f>#REF!</f>
        <v>#REF!</v>
      </c>
      <c r="AD853" s="127" t="e">
        <f t="shared" ref="AD853:AD916" si="3">AVERAGE(AA99:AA853)</f>
        <v>#DIV/0!</v>
      </c>
      <c r="AE853" s="128" t="e">
        <f t="shared" ref="AE853:AE916" si="4">(AA853-AD853)/AD853*100</f>
        <v>#DIV/0!</v>
      </c>
      <c r="AF853" s="127" t="e">
        <f>ECB_reconst!#REF!*(AE853-ECB_reconst!#REF!)</f>
        <v>#REF!</v>
      </c>
      <c r="AG853" s="128" t="e">
        <f t="shared" ref="AG853:AG916" si="5">MIN(MAX(AF853,-10),10)</f>
        <v>#REF!</v>
      </c>
      <c r="AH853" s="127"/>
      <c r="AI853" s="127"/>
      <c r="AJ853" s="128"/>
    </row>
    <row r="854" spans="1:36" ht="18.95" customHeight="1" x14ac:dyDescent="0.25">
      <c r="A854" s="85"/>
      <c r="B854" s="119">
        <v>37329</v>
      </c>
      <c r="C854" s="120">
        <v>3.7530897174631401</v>
      </c>
      <c r="D854" s="120">
        <v>4.2385919499618803</v>
      </c>
      <c r="E854" s="120">
        <v>4.5259994360210101</v>
      </c>
      <c r="F854" s="120">
        <v>4.7689772496838003</v>
      </c>
      <c r="G854" s="120">
        <v>4.9273138135572001</v>
      </c>
      <c r="H854" s="120">
        <v>5.0825028874004898</v>
      </c>
      <c r="I854" s="120">
        <v>5.2149393781382596</v>
      </c>
      <c r="J854" s="120">
        <v>5.3141153803821997</v>
      </c>
      <c r="K854" s="120">
        <v>5.3707454170093696</v>
      </c>
      <c r="L854" s="120">
        <v>5.3993338274557399</v>
      </c>
      <c r="M854" s="120">
        <v>5.6808152741987703</v>
      </c>
      <c r="N854" s="120">
        <v>5.7660999999999998</v>
      </c>
      <c r="O854" s="122">
        <v>5.8372999999999999</v>
      </c>
      <c r="P854" s="85"/>
      <c r="Q854" s="85"/>
      <c r="R854" s="85"/>
      <c r="S854" s="85"/>
      <c r="T854" s="85"/>
      <c r="AC854" s="126" t="e">
        <f>#REF!</f>
        <v>#REF!</v>
      </c>
      <c r="AD854" s="127" t="e">
        <f t="shared" si="3"/>
        <v>#DIV/0!</v>
      </c>
      <c r="AE854" s="128" t="e">
        <f t="shared" si="4"/>
        <v>#DIV/0!</v>
      </c>
      <c r="AF854" s="127" t="e">
        <f>ECB_reconst!#REF!*(AE854-ECB_reconst!#REF!)</f>
        <v>#REF!</v>
      </c>
      <c r="AG854" s="128" t="e">
        <f t="shared" si="5"/>
        <v>#REF!</v>
      </c>
      <c r="AH854" s="127"/>
      <c r="AI854" s="127"/>
      <c r="AJ854" s="128"/>
    </row>
    <row r="855" spans="1:36" ht="18.95" customHeight="1" x14ac:dyDescent="0.25">
      <c r="A855" s="85"/>
      <c r="B855" s="119">
        <v>37330</v>
      </c>
      <c r="C855" s="120">
        <v>3.78208971746314</v>
      </c>
      <c r="D855" s="120">
        <v>4.2773919499618804</v>
      </c>
      <c r="E855" s="120">
        <v>4.5618994360210099</v>
      </c>
      <c r="F855" s="120">
        <v>4.7977272496837999</v>
      </c>
      <c r="G855" s="120">
        <v>4.9537138135571999</v>
      </c>
      <c r="H855" s="120">
        <v>5.1017028874004904</v>
      </c>
      <c r="I855" s="120">
        <v>5.2225393781382596</v>
      </c>
      <c r="J855" s="120">
        <v>5.3172653803822003</v>
      </c>
      <c r="K855" s="120">
        <v>5.3712454170093702</v>
      </c>
      <c r="L855" s="120">
        <v>5.3983338274557298</v>
      </c>
      <c r="M855" s="120">
        <v>5.6568652741987702</v>
      </c>
      <c r="N855" s="120">
        <v>5.7427000000000001</v>
      </c>
      <c r="O855" s="122">
        <v>5.8147000000000002</v>
      </c>
      <c r="P855" s="85"/>
      <c r="Q855" s="85"/>
      <c r="R855" s="85"/>
      <c r="S855" s="85"/>
      <c r="T855" s="85"/>
      <c r="AC855" s="126" t="e">
        <f>#REF!</f>
        <v>#REF!</v>
      </c>
      <c r="AD855" s="127" t="e">
        <f t="shared" si="3"/>
        <v>#DIV/0!</v>
      </c>
      <c r="AE855" s="128" t="e">
        <f t="shared" si="4"/>
        <v>#DIV/0!</v>
      </c>
      <c r="AF855" s="127" t="e">
        <f>ECB_reconst!#REF!*(AE855-ECB_reconst!#REF!)</f>
        <v>#REF!</v>
      </c>
      <c r="AG855" s="128" t="e">
        <f t="shared" si="5"/>
        <v>#REF!</v>
      </c>
      <c r="AH855" s="127"/>
      <c r="AI855" s="127"/>
      <c r="AJ855" s="128"/>
    </row>
    <row r="856" spans="1:36" ht="18.95" customHeight="1" x14ac:dyDescent="0.25">
      <c r="A856" s="85"/>
      <c r="B856" s="119">
        <v>37333</v>
      </c>
      <c r="C856" s="120">
        <v>3.7840897174631398</v>
      </c>
      <c r="D856" s="120">
        <v>4.27604194996188</v>
      </c>
      <c r="E856" s="120">
        <v>4.5562994360210096</v>
      </c>
      <c r="F856" s="120">
        <v>4.7857772496838002</v>
      </c>
      <c r="G856" s="120">
        <v>4.9389638135571996</v>
      </c>
      <c r="H856" s="120">
        <v>5.0830528874004903</v>
      </c>
      <c r="I856" s="120">
        <v>5.2032893781382601</v>
      </c>
      <c r="J856" s="120">
        <v>5.2940653803822002</v>
      </c>
      <c r="K856" s="120">
        <v>5.3480454170093701</v>
      </c>
      <c r="L856" s="120">
        <v>5.3771838274557302</v>
      </c>
      <c r="M856" s="120">
        <v>5.6449652741987704</v>
      </c>
      <c r="N856" s="120">
        <v>5.7275999999999998</v>
      </c>
      <c r="O856" s="122">
        <v>5.7927</v>
      </c>
      <c r="P856" s="85"/>
      <c r="Q856" s="85"/>
      <c r="R856" s="85"/>
      <c r="S856" s="85"/>
      <c r="T856" s="85"/>
      <c r="AC856" s="126" t="e">
        <f>#REF!</f>
        <v>#REF!</v>
      </c>
      <c r="AD856" s="127" t="e">
        <f t="shared" si="3"/>
        <v>#DIV/0!</v>
      </c>
      <c r="AE856" s="128" t="e">
        <f t="shared" si="4"/>
        <v>#DIV/0!</v>
      </c>
      <c r="AF856" s="127" t="e">
        <f>ECB_reconst!#REF!*(AE856-ECB_reconst!#REF!)</f>
        <v>#REF!</v>
      </c>
      <c r="AG856" s="128" t="e">
        <f t="shared" si="5"/>
        <v>#REF!</v>
      </c>
      <c r="AH856" s="127"/>
      <c r="AI856" s="127"/>
      <c r="AJ856" s="128"/>
    </row>
    <row r="857" spans="1:36" ht="18.95" customHeight="1" x14ac:dyDescent="0.25">
      <c r="A857" s="85"/>
      <c r="B857" s="119">
        <v>37334</v>
      </c>
      <c r="C857" s="120">
        <v>3.7930897174631402</v>
      </c>
      <c r="D857" s="120">
        <v>4.2788419499618797</v>
      </c>
      <c r="E857" s="120">
        <v>4.5593494360210096</v>
      </c>
      <c r="F857" s="120">
        <v>4.7866272496838</v>
      </c>
      <c r="G857" s="120">
        <v>4.9355138135571996</v>
      </c>
      <c r="H857" s="120">
        <v>5.0781528874004902</v>
      </c>
      <c r="I857" s="120">
        <v>5.1976893781382598</v>
      </c>
      <c r="J857" s="120">
        <v>5.2868153803822002</v>
      </c>
      <c r="K857" s="120">
        <v>5.3409454170093698</v>
      </c>
      <c r="L857" s="120">
        <v>5.3709338274557297</v>
      </c>
      <c r="M857" s="120">
        <v>5.6437152741987697</v>
      </c>
      <c r="N857" s="120">
        <v>5.7239000000000004</v>
      </c>
      <c r="O857" s="122">
        <v>5.7866</v>
      </c>
      <c r="P857" s="85"/>
      <c r="Q857" s="85"/>
      <c r="R857" s="85"/>
      <c r="S857" s="85"/>
      <c r="T857" s="85"/>
      <c r="AC857" s="126" t="e">
        <f>#REF!</f>
        <v>#REF!</v>
      </c>
      <c r="AD857" s="127" t="e">
        <f t="shared" si="3"/>
        <v>#DIV/0!</v>
      </c>
      <c r="AE857" s="128" t="e">
        <f t="shared" si="4"/>
        <v>#DIV/0!</v>
      </c>
      <c r="AF857" s="127" t="e">
        <f>ECB_reconst!#REF!*(AE857-ECB_reconst!#REF!)</f>
        <v>#REF!</v>
      </c>
      <c r="AG857" s="128" t="e">
        <f t="shared" si="5"/>
        <v>#REF!</v>
      </c>
      <c r="AH857" s="127"/>
      <c r="AI857" s="127"/>
      <c r="AJ857" s="128"/>
    </row>
    <row r="858" spans="1:36" ht="18.95" customHeight="1" x14ac:dyDescent="0.25">
      <c r="A858" s="85"/>
      <c r="B858" s="119">
        <v>37335</v>
      </c>
      <c r="C858" s="120">
        <v>3.8040897174631398</v>
      </c>
      <c r="D858" s="120">
        <v>4.2853919499618804</v>
      </c>
      <c r="E858" s="120">
        <v>4.5687994360210098</v>
      </c>
      <c r="F858" s="120">
        <v>4.8000272496837999</v>
      </c>
      <c r="G858" s="120">
        <v>4.9488138135571997</v>
      </c>
      <c r="H858" s="120">
        <v>5.0901528874004898</v>
      </c>
      <c r="I858" s="120">
        <v>5.2122893781382604</v>
      </c>
      <c r="J858" s="120">
        <v>5.3046153803821996</v>
      </c>
      <c r="K858" s="120">
        <v>5.3604954170093704</v>
      </c>
      <c r="L858" s="120">
        <v>5.3876838274557297</v>
      </c>
      <c r="M858" s="120">
        <v>5.6545152741987801</v>
      </c>
      <c r="N858" s="120">
        <v>5.7396000000000003</v>
      </c>
      <c r="O858" s="122">
        <v>5.8098000000000001</v>
      </c>
      <c r="P858" s="85"/>
      <c r="Q858" s="85"/>
      <c r="R858" s="85"/>
      <c r="S858" s="85"/>
      <c r="T858" s="85"/>
      <c r="AC858" s="126" t="e">
        <f>#REF!</f>
        <v>#REF!</v>
      </c>
      <c r="AD858" s="127" t="e">
        <f t="shared" si="3"/>
        <v>#DIV/0!</v>
      </c>
      <c r="AE858" s="128" t="e">
        <f t="shared" si="4"/>
        <v>#DIV/0!</v>
      </c>
      <c r="AF858" s="127" t="e">
        <f>ECB_reconst!#REF!*(AE858-ECB_reconst!#REF!)</f>
        <v>#REF!</v>
      </c>
      <c r="AG858" s="128" t="e">
        <f t="shared" si="5"/>
        <v>#REF!</v>
      </c>
      <c r="AH858" s="127"/>
      <c r="AI858" s="127"/>
      <c r="AJ858" s="128"/>
    </row>
    <row r="859" spans="1:36" ht="18.95" customHeight="1" x14ac:dyDescent="0.25">
      <c r="A859" s="85"/>
      <c r="B859" s="119">
        <v>37336</v>
      </c>
      <c r="C859" s="120">
        <v>3.8330897174631402</v>
      </c>
      <c r="D859" s="120">
        <v>4.3326419499618796</v>
      </c>
      <c r="E859" s="120">
        <v>4.60984943602101</v>
      </c>
      <c r="F859" s="120">
        <v>4.8307272496838003</v>
      </c>
      <c r="G859" s="120">
        <v>4.9780138135572001</v>
      </c>
      <c r="H859" s="120">
        <v>5.1134528874004896</v>
      </c>
      <c r="I859" s="120">
        <v>5.2295393781382602</v>
      </c>
      <c r="J859" s="120">
        <v>5.3179153803821997</v>
      </c>
      <c r="K859" s="120">
        <v>5.3709954170093699</v>
      </c>
      <c r="L859" s="120">
        <v>5.3961338274557296</v>
      </c>
      <c r="M859" s="120">
        <v>5.6685152741987697</v>
      </c>
      <c r="N859" s="120">
        <v>5.7519</v>
      </c>
      <c r="O859" s="122">
        <v>5.8216000000000001</v>
      </c>
      <c r="P859" s="85"/>
      <c r="Q859" s="85"/>
      <c r="R859" s="85"/>
      <c r="S859" s="85"/>
      <c r="T859" s="85"/>
      <c r="AC859" s="126" t="e">
        <f>#REF!</f>
        <v>#REF!</v>
      </c>
      <c r="AD859" s="127" t="e">
        <f t="shared" si="3"/>
        <v>#DIV/0!</v>
      </c>
      <c r="AE859" s="128" t="e">
        <f t="shared" si="4"/>
        <v>#DIV/0!</v>
      </c>
      <c r="AF859" s="127" t="e">
        <f>ECB_reconst!#REF!*(AE859-ECB_reconst!#REF!)</f>
        <v>#REF!</v>
      </c>
      <c r="AG859" s="128" t="e">
        <f t="shared" si="5"/>
        <v>#REF!</v>
      </c>
      <c r="AH859" s="127"/>
      <c r="AI859" s="127"/>
      <c r="AJ859" s="128"/>
    </row>
    <row r="860" spans="1:36" ht="18.95" customHeight="1" x14ac:dyDescent="0.25">
      <c r="A860" s="85"/>
      <c r="B860" s="119">
        <v>37337</v>
      </c>
      <c r="C860" s="120">
        <v>3.8680897174631399</v>
      </c>
      <c r="D860" s="120">
        <v>4.3573919499618796</v>
      </c>
      <c r="E860" s="120">
        <v>4.6377994360210097</v>
      </c>
      <c r="F860" s="120">
        <v>4.8645772496837996</v>
      </c>
      <c r="G860" s="120">
        <v>5.0118638135572002</v>
      </c>
      <c r="H860" s="120">
        <v>5.1443528874004896</v>
      </c>
      <c r="I860" s="120">
        <v>5.2606893781382604</v>
      </c>
      <c r="J860" s="120">
        <v>5.3476153803821997</v>
      </c>
      <c r="K860" s="120">
        <v>5.4004454170093696</v>
      </c>
      <c r="L860" s="120">
        <v>5.4261838274557403</v>
      </c>
      <c r="M860" s="120">
        <v>5.6868652741987704</v>
      </c>
      <c r="N860" s="120">
        <v>5.7672999999999996</v>
      </c>
      <c r="O860" s="122">
        <v>5.8327</v>
      </c>
      <c r="P860" s="85"/>
      <c r="Q860" s="85"/>
      <c r="R860" s="85"/>
      <c r="S860" s="85"/>
      <c r="T860" s="85"/>
      <c r="AC860" s="126" t="e">
        <f>#REF!</f>
        <v>#REF!</v>
      </c>
      <c r="AD860" s="127" t="e">
        <f t="shared" si="3"/>
        <v>#DIV/0!</v>
      </c>
      <c r="AE860" s="128" t="e">
        <f t="shared" si="4"/>
        <v>#DIV/0!</v>
      </c>
      <c r="AF860" s="127" t="e">
        <f>ECB_reconst!#REF!*(AE860-ECB_reconst!#REF!)</f>
        <v>#REF!</v>
      </c>
      <c r="AG860" s="128" t="e">
        <f t="shared" si="5"/>
        <v>#REF!</v>
      </c>
      <c r="AH860" s="127"/>
      <c r="AI860" s="127"/>
      <c r="AJ860" s="128"/>
    </row>
    <row r="861" spans="1:36" ht="18.95" customHeight="1" x14ac:dyDescent="0.25">
      <c r="A861" s="85"/>
      <c r="B861" s="119">
        <v>37340</v>
      </c>
      <c r="C861" s="120">
        <v>3.9190897174631401</v>
      </c>
      <c r="D861" s="120">
        <v>4.3971419499618802</v>
      </c>
      <c r="E861" s="120">
        <v>4.67274943602101</v>
      </c>
      <c r="F861" s="120">
        <v>4.8938272496837998</v>
      </c>
      <c r="G861" s="120">
        <v>5.0385138135572003</v>
      </c>
      <c r="H861" s="120">
        <v>5.1678528874004899</v>
      </c>
      <c r="I861" s="120">
        <v>5.2828393781382603</v>
      </c>
      <c r="J861" s="120">
        <v>5.3683153803822004</v>
      </c>
      <c r="K861" s="120">
        <v>5.42009541700937</v>
      </c>
      <c r="L861" s="120">
        <v>5.4472838274557303</v>
      </c>
      <c r="M861" s="120">
        <v>5.7104152741987697</v>
      </c>
      <c r="N861" s="120">
        <v>5.7919999999999998</v>
      </c>
      <c r="O861" s="122">
        <v>5.8594999999999997</v>
      </c>
      <c r="P861" s="85"/>
      <c r="Q861" s="85"/>
      <c r="R861" s="85"/>
      <c r="S861" s="85"/>
      <c r="T861" s="85"/>
      <c r="AC861" s="126" t="e">
        <f>#REF!</f>
        <v>#REF!</v>
      </c>
      <c r="AD861" s="127" t="e">
        <f t="shared" si="3"/>
        <v>#DIV/0!</v>
      </c>
      <c r="AE861" s="128" t="e">
        <f t="shared" si="4"/>
        <v>#DIV/0!</v>
      </c>
      <c r="AF861" s="127" t="e">
        <f>ECB_reconst!#REF!*(AE861-ECB_reconst!#REF!)</f>
        <v>#REF!</v>
      </c>
      <c r="AG861" s="128" t="e">
        <f t="shared" si="5"/>
        <v>#REF!</v>
      </c>
      <c r="AH861" s="127"/>
      <c r="AI861" s="127"/>
      <c r="AJ861" s="128"/>
    </row>
    <row r="862" spans="1:36" ht="18.95" customHeight="1" x14ac:dyDescent="0.25">
      <c r="A862" s="85"/>
      <c r="B862" s="119">
        <v>37341</v>
      </c>
      <c r="C862" s="120">
        <v>3.8980897174631401</v>
      </c>
      <c r="D862" s="120">
        <v>4.3608919499618803</v>
      </c>
      <c r="E862" s="120">
        <v>4.6392994360210098</v>
      </c>
      <c r="F862" s="120">
        <v>4.8597272496838002</v>
      </c>
      <c r="G862" s="120">
        <v>5.0048138135571998</v>
      </c>
      <c r="H862" s="120">
        <v>5.1341028874004904</v>
      </c>
      <c r="I862" s="120">
        <v>5.24753937813826</v>
      </c>
      <c r="J862" s="120">
        <v>5.3313153803822004</v>
      </c>
      <c r="K862" s="120">
        <v>5.37969541700937</v>
      </c>
      <c r="L862" s="120">
        <v>5.4071838274557402</v>
      </c>
      <c r="M862" s="120">
        <v>5.6716152741987704</v>
      </c>
      <c r="N862" s="120">
        <v>5.7534999999999998</v>
      </c>
      <c r="O862" s="122">
        <v>5.8211000000000004</v>
      </c>
      <c r="P862" s="85"/>
      <c r="Q862" s="85"/>
      <c r="R862" s="85"/>
      <c r="S862" s="85"/>
      <c r="T862" s="85"/>
      <c r="AC862" s="126" t="e">
        <f>#REF!</f>
        <v>#REF!</v>
      </c>
      <c r="AD862" s="127" t="e">
        <f t="shared" si="3"/>
        <v>#DIV/0!</v>
      </c>
      <c r="AE862" s="128" t="e">
        <f t="shared" si="4"/>
        <v>#DIV/0!</v>
      </c>
      <c r="AF862" s="127" t="e">
        <f>ECB_reconst!#REF!*(AE862-ECB_reconst!#REF!)</f>
        <v>#REF!</v>
      </c>
      <c r="AG862" s="128" t="e">
        <f t="shared" si="5"/>
        <v>#REF!</v>
      </c>
      <c r="AH862" s="127"/>
      <c r="AI862" s="127"/>
      <c r="AJ862" s="128"/>
    </row>
    <row r="863" spans="1:36" ht="18.95" customHeight="1" x14ac:dyDescent="0.25">
      <c r="A863" s="85"/>
      <c r="B863" s="119">
        <v>37342</v>
      </c>
      <c r="C863" s="120">
        <v>3.8810897174631398</v>
      </c>
      <c r="D863" s="120">
        <v>4.3377419499618801</v>
      </c>
      <c r="E863" s="120">
        <v>4.6176994360210104</v>
      </c>
      <c r="F863" s="120">
        <v>4.8390772496838004</v>
      </c>
      <c r="G863" s="120">
        <v>4.9817638135572002</v>
      </c>
      <c r="H863" s="120">
        <v>5.1131528874004903</v>
      </c>
      <c r="I863" s="120">
        <v>5.2346393781382599</v>
      </c>
      <c r="J863" s="120">
        <v>5.3194153803821997</v>
      </c>
      <c r="K863" s="120">
        <v>5.3687954170093697</v>
      </c>
      <c r="L863" s="120">
        <v>5.3964338274557404</v>
      </c>
      <c r="M863" s="120">
        <v>5.6699152741987699</v>
      </c>
      <c r="N863" s="120">
        <v>5.7549000000000001</v>
      </c>
      <c r="O863" s="122">
        <v>5.8284000000000002</v>
      </c>
      <c r="P863" s="85"/>
      <c r="Q863" s="85"/>
      <c r="R863" s="85"/>
      <c r="S863" s="85"/>
      <c r="T863" s="85"/>
      <c r="AC863" s="126" t="e">
        <f>#REF!</f>
        <v>#REF!</v>
      </c>
      <c r="AD863" s="127" t="e">
        <f t="shared" si="3"/>
        <v>#DIV/0!</v>
      </c>
      <c r="AE863" s="128" t="e">
        <f t="shared" si="4"/>
        <v>#DIV/0!</v>
      </c>
      <c r="AF863" s="127" t="e">
        <f>ECB_reconst!#REF!*(AE863-ECB_reconst!#REF!)</f>
        <v>#REF!</v>
      </c>
      <c r="AG863" s="128" t="e">
        <f t="shared" si="5"/>
        <v>#REF!</v>
      </c>
      <c r="AH863" s="127"/>
      <c r="AI863" s="127"/>
      <c r="AJ863" s="128"/>
    </row>
    <row r="864" spans="1:36" ht="18.95" customHeight="1" x14ac:dyDescent="0.25">
      <c r="A864" s="85"/>
      <c r="B864" s="119">
        <v>37343</v>
      </c>
      <c r="C864" s="120">
        <v>3.8930897174631398</v>
      </c>
      <c r="D864" s="120">
        <v>4.3622919499618797</v>
      </c>
      <c r="E864" s="120">
        <v>4.6458994360210104</v>
      </c>
      <c r="F864" s="120">
        <v>4.8665272496838003</v>
      </c>
      <c r="G864" s="120">
        <v>5.0062638135572</v>
      </c>
      <c r="H864" s="120">
        <v>5.1400528874004898</v>
      </c>
      <c r="I864" s="120">
        <v>5.2602893781382596</v>
      </c>
      <c r="J864" s="120">
        <v>5.3477653803822003</v>
      </c>
      <c r="K864" s="120">
        <v>5.3993454170093704</v>
      </c>
      <c r="L864" s="120">
        <v>5.42873382745573</v>
      </c>
      <c r="M864" s="120">
        <v>5.7044652741987703</v>
      </c>
      <c r="N864" s="120">
        <v>5.7872000000000003</v>
      </c>
      <c r="O864" s="122">
        <v>5.8524000000000003</v>
      </c>
      <c r="P864" s="85"/>
      <c r="Q864" s="85"/>
      <c r="R864" s="85"/>
      <c r="S864" s="85"/>
      <c r="T864" s="85"/>
      <c r="AC864" s="126" t="e">
        <f>#REF!</f>
        <v>#REF!</v>
      </c>
      <c r="AD864" s="127" t="e">
        <f t="shared" si="3"/>
        <v>#DIV/0!</v>
      </c>
      <c r="AE864" s="128" t="e">
        <f t="shared" si="4"/>
        <v>#DIV/0!</v>
      </c>
      <c r="AF864" s="127" t="e">
        <f>ECB_reconst!#REF!*(AE864-ECB_reconst!#REF!)</f>
        <v>#REF!</v>
      </c>
      <c r="AG864" s="128" t="e">
        <f t="shared" si="5"/>
        <v>#REF!</v>
      </c>
      <c r="AH864" s="127"/>
      <c r="AI864" s="127"/>
      <c r="AJ864" s="128"/>
    </row>
    <row r="865" spans="1:36" ht="18.95" customHeight="1" x14ac:dyDescent="0.25">
      <c r="A865" s="85"/>
      <c r="B865" s="119">
        <v>37344</v>
      </c>
      <c r="C865" s="120">
        <v>3.9010897174631398</v>
      </c>
      <c r="D865" s="120">
        <v>4.3736419499618799</v>
      </c>
      <c r="E865" s="120">
        <v>4.6588494360210104</v>
      </c>
      <c r="F865" s="120">
        <v>4.8836772496838003</v>
      </c>
      <c r="G865" s="120">
        <v>5.0235638135571996</v>
      </c>
      <c r="H865" s="120">
        <v>5.1537528874004899</v>
      </c>
      <c r="I865" s="120">
        <v>5.2712393781382598</v>
      </c>
      <c r="J865" s="120">
        <v>5.3528653803821999</v>
      </c>
      <c r="K865" s="120">
        <v>5.4027454170093696</v>
      </c>
      <c r="L865" s="120">
        <v>5.4357338274557296</v>
      </c>
      <c r="M865" s="120">
        <v>5.7046152741987699</v>
      </c>
      <c r="N865" s="120">
        <v>5.7885</v>
      </c>
      <c r="O865" s="122">
        <v>5.8609</v>
      </c>
      <c r="P865" s="85"/>
      <c r="Q865" s="85"/>
      <c r="R865" s="85"/>
      <c r="S865" s="85"/>
      <c r="T865" s="85"/>
      <c r="AC865" s="126" t="e">
        <f>#REF!</f>
        <v>#REF!</v>
      </c>
      <c r="AD865" s="127" t="e">
        <f t="shared" si="3"/>
        <v>#DIV/0!</v>
      </c>
      <c r="AE865" s="128" t="e">
        <f t="shared" si="4"/>
        <v>#DIV/0!</v>
      </c>
      <c r="AF865" s="127" t="e">
        <f>ECB_reconst!#REF!*(AE865-ECB_reconst!#REF!)</f>
        <v>#REF!</v>
      </c>
      <c r="AG865" s="128" t="e">
        <f t="shared" si="5"/>
        <v>#REF!</v>
      </c>
      <c r="AH865" s="127"/>
      <c r="AI865" s="127"/>
      <c r="AJ865" s="128"/>
    </row>
    <row r="866" spans="1:36" ht="18.95" customHeight="1" x14ac:dyDescent="0.25">
      <c r="A866" s="85"/>
      <c r="B866" s="119">
        <v>37347</v>
      </c>
      <c r="C866" s="120">
        <v>3.95208971746314</v>
      </c>
      <c r="D866" s="120">
        <v>4.3920919499618796</v>
      </c>
      <c r="E866" s="120">
        <v>4.6621494360210098</v>
      </c>
      <c r="F866" s="120">
        <v>4.8833272496838003</v>
      </c>
      <c r="G866" s="120">
        <v>5.0233638135572001</v>
      </c>
      <c r="H866" s="120">
        <v>5.1511528874004897</v>
      </c>
      <c r="I866" s="120">
        <v>5.2685893781382598</v>
      </c>
      <c r="J866" s="120">
        <v>5.3520153803822001</v>
      </c>
      <c r="K866" s="120">
        <v>5.4045454170093699</v>
      </c>
      <c r="L866" s="120">
        <v>5.4371338274557299</v>
      </c>
      <c r="M866" s="120">
        <v>5.7023152741987699</v>
      </c>
      <c r="N866" s="120">
        <v>5.7854000000000001</v>
      </c>
      <c r="O866" s="122">
        <v>5.8573000000000004</v>
      </c>
      <c r="P866" s="85"/>
      <c r="Q866" s="85"/>
      <c r="R866" s="85"/>
      <c r="S866" s="85"/>
      <c r="T866" s="85"/>
      <c r="AC866" s="126" t="e">
        <f>#REF!</f>
        <v>#REF!</v>
      </c>
      <c r="AD866" s="127" t="e">
        <f t="shared" si="3"/>
        <v>#DIV/0!</v>
      </c>
      <c r="AE866" s="128" t="e">
        <f t="shared" si="4"/>
        <v>#DIV/0!</v>
      </c>
      <c r="AF866" s="127" t="e">
        <f>ECB_reconst!#REF!*(AE866-ECB_reconst!#REF!)</f>
        <v>#REF!</v>
      </c>
      <c r="AG866" s="128" t="e">
        <f t="shared" si="5"/>
        <v>#REF!</v>
      </c>
      <c r="AH866" s="127"/>
      <c r="AI866" s="127"/>
      <c r="AJ866" s="128"/>
    </row>
    <row r="867" spans="1:36" ht="18.95" customHeight="1" x14ac:dyDescent="0.25">
      <c r="A867" s="85"/>
      <c r="B867" s="119">
        <v>37348</v>
      </c>
      <c r="C867" s="120">
        <v>3.90308971746314</v>
      </c>
      <c r="D867" s="120">
        <v>4.3639919499618802</v>
      </c>
      <c r="E867" s="120">
        <v>4.6404994360210097</v>
      </c>
      <c r="F867" s="120">
        <v>4.8596772496838003</v>
      </c>
      <c r="G867" s="120">
        <v>4.9980638135572004</v>
      </c>
      <c r="H867" s="120">
        <v>5.1375528874004903</v>
      </c>
      <c r="I867" s="120">
        <v>5.2648893781382604</v>
      </c>
      <c r="J867" s="120">
        <v>5.3544153803821999</v>
      </c>
      <c r="K867" s="120">
        <v>5.4053954170093697</v>
      </c>
      <c r="L867" s="120">
        <v>5.43168382745574</v>
      </c>
      <c r="M867" s="120">
        <v>5.71256527419877</v>
      </c>
      <c r="N867" s="120">
        <v>5.8093000000000004</v>
      </c>
      <c r="O867" s="122">
        <v>5.9119999999999999</v>
      </c>
      <c r="P867" s="85"/>
      <c r="Q867" s="85"/>
      <c r="R867" s="85"/>
      <c r="S867" s="85"/>
      <c r="T867" s="85"/>
      <c r="AC867" s="126" t="e">
        <f>#REF!</f>
        <v>#REF!</v>
      </c>
      <c r="AD867" s="127" t="e">
        <f t="shared" si="3"/>
        <v>#DIV/0!</v>
      </c>
      <c r="AE867" s="128" t="e">
        <f t="shared" si="4"/>
        <v>#DIV/0!</v>
      </c>
      <c r="AF867" s="127" t="e">
        <f>ECB_reconst!#REF!*(AE867-ECB_reconst!#REF!)</f>
        <v>#REF!</v>
      </c>
      <c r="AG867" s="128" t="e">
        <f t="shared" si="5"/>
        <v>#REF!</v>
      </c>
      <c r="AH867" s="127"/>
      <c r="AI867" s="127"/>
      <c r="AJ867" s="128"/>
    </row>
    <row r="868" spans="1:36" ht="18.95" customHeight="1" x14ac:dyDescent="0.25">
      <c r="A868" s="85"/>
      <c r="B868" s="119">
        <v>37349</v>
      </c>
      <c r="C868" s="120">
        <v>3.85508971746314</v>
      </c>
      <c r="D868" s="120">
        <v>4.3098919499618802</v>
      </c>
      <c r="E868" s="120">
        <v>4.58814943602101</v>
      </c>
      <c r="F868" s="120">
        <v>4.8043772496838004</v>
      </c>
      <c r="G868" s="120">
        <v>4.9426638135571999</v>
      </c>
      <c r="H868" s="120">
        <v>5.0848528874004897</v>
      </c>
      <c r="I868" s="120">
        <v>5.2080893781382596</v>
      </c>
      <c r="J868" s="120">
        <v>5.2995653803821998</v>
      </c>
      <c r="K868" s="120">
        <v>5.3521954170093702</v>
      </c>
      <c r="L868" s="120">
        <v>5.3794338274557401</v>
      </c>
      <c r="M868" s="120">
        <v>5.6619152741987699</v>
      </c>
      <c r="N868" s="120">
        <v>5.7548000000000004</v>
      </c>
      <c r="O868" s="122">
        <v>5.8547000000000002</v>
      </c>
      <c r="P868" s="85"/>
      <c r="Q868" s="85"/>
      <c r="R868" s="85"/>
      <c r="S868" s="85"/>
      <c r="T868" s="85"/>
      <c r="AC868" s="126" t="e">
        <f>#REF!</f>
        <v>#REF!</v>
      </c>
      <c r="AD868" s="127" t="e">
        <f t="shared" si="3"/>
        <v>#DIV/0!</v>
      </c>
      <c r="AE868" s="128" t="e">
        <f t="shared" si="4"/>
        <v>#DIV/0!</v>
      </c>
      <c r="AF868" s="127" t="e">
        <f>ECB_reconst!#REF!*(AE868-ECB_reconst!#REF!)</f>
        <v>#REF!</v>
      </c>
      <c r="AG868" s="128" t="e">
        <f t="shared" si="5"/>
        <v>#REF!</v>
      </c>
      <c r="AH868" s="127"/>
      <c r="AI868" s="127"/>
      <c r="AJ868" s="128"/>
    </row>
    <row r="869" spans="1:36" ht="18.95" customHeight="1" x14ac:dyDescent="0.25">
      <c r="A869" s="85"/>
      <c r="B869" s="119">
        <v>37350</v>
      </c>
      <c r="C869" s="120">
        <v>3.8480897174631399</v>
      </c>
      <c r="D869" s="120">
        <v>4.26079194996188</v>
      </c>
      <c r="E869" s="120">
        <v>4.5310494360210098</v>
      </c>
      <c r="F869" s="120">
        <v>4.7416772496838</v>
      </c>
      <c r="G869" s="120">
        <v>4.8786638135571998</v>
      </c>
      <c r="H869" s="120">
        <v>5.0147028874004898</v>
      </c>
      <c r="I869" s="120">
        <v>5.1408893781382599</v>
      </c>
      <c r="J869" s="120">
        <v>5.2331653803822</v>
      </c>
      <c r="K869" s="120">
        <v>5.2878954170093699</v>
      </c>
      <c r="L869" s="120">
        <v>5.3176338274557304</v>
      </c>
      <c r="M869" s="120">
        <v>5.60091527419877</v>
      </c>
      <c r="N869" s="120">
        <v>5.6962999999999999</v>
      </c>
      <c r="O869" s="122">
        <v>5.7992999999999997</v>
      </c>
      <c r="P869" s="85"/>
      <c r="Q869" s="85"/>
      <c r="R869" s="85"/>
      <c r="S869" s="85"/>
      <c r="T869" s="85"/>
      <c r="AC869" s="126" t="e">
        <f>#REF!</f>
        <v>#REF!</v>
      </c>
      <c r="AD869" s="127" t="e">
        <f t="shared" si="3"/>
        <v>#DIV/0!</v>
      </c>
      <c r="AE869" s="128" t="e">
        <f t="shared" si="4"/>
        <v>#DIV/0!</v>
      </c>
      <c r="AF869" s="127" t="e">
        <f>ECB_reconst!#REF!*(AE869-ECB_reconst!#REF!)</f>
        <v>#REF!</v>
      </c>
      <c r="AG869" s="128" t="e">
        <f t="shared" si="5"/>
        <v>#REF!</v>
      </c>
      <c r="AH869" s="127"/>
      <c r="AI869" s="127"/>
      <c r="AJ869" s="128"/>
    </row>
    <row r="870" spans="1:36" ht="18.95" customHeight="1" x14ac:dyDescent="0.25">
      <c r="A870" s="85"/>
      <c r="B870" s="119">
        <v>37351</v>
      </c>
      <c r="C870" s="120">
        <v>3.8250897174631402</v>
      </c>
      <c r="D870" s="120">
        <v>4.2382919499618801</v>
      </c>
      <c r="E870" s="120">
        <v>4.5115994360210099</v>
      </c>
      <c r="F870" s="120">
        <v>4.7235772496838004</v>
      </c>
      <c r="G870" s="120">
        <v>4.8629638135572</v>
      </c>
      <c r="H870" s="120">
        <v>5.0017028874004898</v>
      </c>
      <c r="I870" s="120">
        <v>5.1323393781382602</v>
      </c>
      <c r="J870" s="120">
        <v>5.2288153803822004</v>
      </c>
      <c r="K870" s="120">
        <v>5.2847454170093702</v>
      </c>
      <c r="L870" s="120">
        <v>5.3145338274557297</v>
      </c>
      <c r="M870" s="120">
        <v>5.6023652741987702</v>
      </c>
      <c r="N870" s="120">
        <v>5.6951999999999998</v>
      </c>
      <c r="O870" s="122">
        <v>5.7939999999999996</v>
      </c>
      <c r="P870" s="85"/>
      <c r="Q870" s="85"/>
      <c r="R870" s="85"/>
      <c r="S870" s="85"/>
      <c r="T870" s="85"/>
      <c r="AC870" s="126" t="e">
        <f>#REF!</f>
        <v>#REF!</v>
      </c>
      <c r="AD870" s="127" t="e">
        <f t="shared" si="3"/>
        <v>#DIV/0!</v>
      </c>
      <c r="AE870" s="128" t="e">
        <f t="shared" si="4"/>
        <v>#DIV/0!</v>
      </c>
      <c r="AF870" s="127" t="e">
        <f>ECB_reconst!#REF!*(AE870-ECB_reconst!#REF!)</f>
        <v>#REF!</v>
      </c>
      <c r="AG870" s="128" t="e">
        <f t="shared" si="5"/>
        <v>#REF!</v>
      </c>
      <c r="AH870" s="127"/>
      <c r="AI870" s="127"/>
      <c r="AJ870" s="128"/>
    </row>
    <row r="871" spans="1:36" ht="18.95" customHeight="1" x14ac:dyDescent="0.25">
      <c r="A871" s="85"/>
      <c r="B871" s="119">
        <v>37354</v>
      </c>
      <c r="C871" s="120">
        <v>3.81108971746314</v>
      </c>
      <c r="D871" s="120">
        <v>4.2291419499618801</v>
      </c>
      <c r="E871" s="120">
        <v>4.5135994360210097</v>
      </c>
      <c r="F871" s="120">
        <v>4.7370772496838001</v>
      </c>
      <c r="G871" s="120">
        <v>4.8854638135571999</v>
      </c>
      <c r="H871" s="120">
        <v>5.0259028874004903</v>
      </c>
      <c r="I871" s="120">
        <v>5.1623393781382596</v>
      </c>
      <c r="J871" s="120">
        <v>5.2607653803821997</v>
      </c>
      <c r="K871" s="120">
        <v>5.3198454170093701</v>
      </c>
      <c r="L871" s="120">
        <v>5.3532338274557301</v>
      </c>
      <c r="M871" s="120">
        <v>5.6503152741987703</v>
      </c>
      <c r="N871" s="120">
        <v>5.7473000000000001</v>
      </c>
      <c r="O871" s="122">
        <v>5.8571</v>
      </c>
      <c r="P871" s="85"/>
      <c r="Q871" s="85"/>
      <c r="R871" s="85"/>
      <c r="S871" s="85"/>
      <c r="T871" s="85"/>
      <c r="AC871" s="126" t="e">
        <f>#REF!</f>
        <v>#REF!</v>
      </c>
      <c r="AD871" s="127" t="e">
        <f t="shared" si="3"/>
        <v>#DIV/0!</v>
      </c>
      <c r="AE871" s="128" t="e">
        <f t="shared" si="4"/>
        <v>#DIV/0!</v>
      </c>
      <c r="AF871" s="127" t="e">
        <f>ECB_reconst!#REF!*(AE871-ECB_reconst!#REF!)</f>
        <v>#REF!</v>
      </c>
      <c r="AG871" s="128" t="e">
        <f t="shared" si="5"/>
        <v>#REF!</v>
      </c>
      <c r="AH871" s="127"/>
      <c r="AI871" s="127"/>
      <c r="AJ871" s="128"/>
    </row>
    <row r="872" spans="1:36" ht="18.95" customHeight="1" x14ac:dyDescent="0.25">
      <c r="A872" s="85"/>
      <c r="B872" s="119">
        <v>37355</v>
      </c>
      <c r="C872" s="120">
        <v>3.8160897174631399</v>
      </c>
      <c r="D872" s="120">
        <v>4.2436919499618799</v>
      </c>
      <c r="E872" s="120">
        <v>4.5316494360210102</v>
      </c>
      <c r="F872" s="120">
        <v>4.7593272496837997</v>
      </c>
      <c r="G872" s="120">
        <v>4.9074138135572003</v>
      </c>
      <c r="H872" s="120">
        <v>5.0477028874004901</v>
      </c>
      <c r="I872" s="120">
        <v>5.1790393781382598</v>
      </c>
      <c r="J872" s="120">
        <v>5.2748653803821997</v>
      </c>
      <c r="K872" s="120">
        <v>5.3311454170093704</v>
      </c>
      <c r="L872" s="120">
        <v>5.3637338274557402</v>
      </c>
      <c r="M872" s="120">
        <v>5.6579152741987704</v>
      </c>
      <c r="N872" s="120">
        <v>5.7534999999999998</v>
      </c>
      <c r="O872" s="122">
        <v>5.8598999999999997</v>
      </c>
      <c r="P872" s="85"/>
      <c r="Q872" s="85"/>
      <c r="R872" s="85"/>
      <c r="S872" s="85"/>
      <c r="T872" s="85"/>
      <c r="AC872" s="126" t="e">
        <f>#REF!</f>
        <v>#REF!</v>
      </c>
      <c r="AD872" s="127" t="e">
        <f t="shared" si="3"/>
        <v>#DIV/0!</v>
      </c>
      <c r="AE872" s="128" t="e">
        <f t="shared" si="4"/>
        <v>#DIV/0!</v>
      </c>
      <c r="AF872" s="127" t="e">
        <f>ECB_reconst!#REF!*(AE872-ECB_reconst!#REF!)</f>
        <v>#REF!</v>
      </c>
      <c r="AG872" s="128" t="e">
        <f t="shared" si="5"/>
        <v>#REF!</v>
      </c>
      <c r="AH872" s="127"/>
      <c r="AI872" s="127"/>
      <c r="AJ872" s="128"/>
    </row>
    <row r="873" spans="1:36" ht="18.95" customHeight="1" x14ac:dyDescent="0.25">
      <c r="A873" s="85"/>
      <c r="B873" s="119">
        <v>37356</v>
      </c>
      <c r="C873" s="120">
        <v>3.81108971746314</v>
      </c>
      <c r="D873" s="120">
        <v>4.2467419499618799</v>
      </c>
      <c r="E873" s="120">
        <v>4.5358494360210102</v>
      </c>
      <c r="F873" s="120">
        <v>4.7659772496838002</v>
      </c>
      <c r="G873" s="120">
        <v>4.9183138135571998</v>
      </c>
      <c r="H873" s="120">
        <v>5.0586028874004896</v>
      </c>
      <c r="I873" s="120">
        <v>5.18958937813826</v>
      </c>
      <c r="J873" s="120">
        <v>5.2858653803821998</v>
      </c>
      <c r="K873" s="120">
        <v>5.3430954170093701</v>
      </c>
      <c r="L873" s="120">
        <v>5.3766338274557404</v>
      </c>
      <c r="M873" s="120">
        <v>5.6692652741987697</v>
      </c>
      <c r="N873" s="120">
        <v>5.7633000000000001</v>
      </c>
      <c r="O873" s="122">
        <v>5.8667999999999996</v>
      </c>
      <c r="P873" s="85"/>
      <c r="Q873" s="85"/>
      <c r="R873" s="85"/>
      <c r="S873" s="85"/>
      <c r="T873" s="85"/>
      <c r="AC873" s="126" t="e">
        <f>#REF!</f>
        <v>#REF!</v>
      </c>
      <c r="AD873" s="127" t="e">
        <f t="shared" si="3"/>
        <v>#DIV/0!</v>
      </c>
      <c r="AE873" s="128" t="e">
        <f t="shared" si="4"/>
        <v>#DIV/0!</v>
      </c>
      <c r="AF873" s="127" t="e">
        <f>ECB_reconst!#REF!*(AE873-ECB_reconst!#REF!)</f>
        <v>#REF!</v>
      </c>
      <c r="AG873" s="128" t="e">
        <f t="shared" si="5"/>
        <v>#REF!</v>
      </c>
      <c r="AH873" s="127"/>
      <c r="AI873" s="127"/>
      <c r="AJ873" s="128"/>
    </row>
    <row r="874" spans="1:36" ht="18.95" customHeight="1" x14ac:dyDescent="0.25">
      <c r="A874" s="85"/>
      <c r="B874" s="119">
        <v>37357</v>
      </c>
      <c r="C874" s="120">
        <v>3.8040897174631398</v>
      </c>
      <c r="D874" s="120">
        <v>4.2387919499618798</v>
      </c>
      <c r="E874" s="120">
        <v>4.5242994360210096</v>
      </c>
      <c r="F874" s="120">
        <v>4.7469772496838001</v>
      </c>
      <c r="G874" s="120">
        <v>4.8933638135572002</v>
      </c>
      <c r="H874" s="120">
        <v>5.0322028874004898</v>
      </c>
      <c r="I874" s="120">
        <v>5.1586893781382601</v>
      </c>
      <c r="J874" s="120">
        <v>5.2504153803821998</v>
      </c>
      <c r="K874" s="120">
        <v>5.3044954170093703</v>
      </c>
      <c r="L874" s="120">
        <v>5.3377838274557403</v>
      </c>
      <c r="M874" s="120">
        <v>5.6255152741987704</v>
      </c>
      <c r="N874" s="120">
        <v>5.7186000000000003</v>
      </c>
      <c r="O874" s="122">
        <v>5.8201999999999998</v>
      </c>
      <c r="P874" s="85"/>
      <c r="Q874" s="85"/>
      <c r="R874" s="85"/>
      <c r="S874" s="85"/>
      <c r="T874" s="85"/>
      <c r="AC874" s="126" t="e">
        <f>#REF!</f>
        <v>#REF!</v>
      </c>
      <c r="AD874" s="127" t="e">
        <f t="shared" si="3"/>
        <v>#DIV/0!</v>
      </c>
      <c r="AE874" s="128" t="e">
        <f t="shared" si="4"/>
        <v>#DIV/0!</v>
      </c>
      <c r="AF874" s="127" t="e">
        <f>ECB_reconst!#REF!*(AE874-ECB_reconst!#REF!)</f>
        <v>#REF!</v>
      </c>
      <c r="AG874" s="128" t="e">
        <f t="shared" si="5"/>
        <v>#REF!</v>
      </c>
      <c r="AH874" s="127"/>
      <c r="AI874" s="127"/>
      <c r="AJ874" s="128"/>
    </row>
    <row r="875" spans="1:36" ht="18.95" customHeight="1" x14ac:dyDescent="0.25">
      <c r="A875" s="85"/>
      <c r="B875" s="119">
        <v>37358</v>
      </c>
      <c r="C875" s="120">
        <v>3.7790897174631399</v>
      </c>
      <c r="D875" s="120">
        <v>4.2143919499618798</v>
      </c>
      <c r="E875" s="120">
        <v>4.5040494360210097</v>
      </c>
      <c r="F875" s="120">
        <v>4.7328772496838001</v>
      </c>
      <c r="G875" s="120">
        <v>4.8807138135572004</v>
      </c>
      <c r="H875" s="120">
        <v>5.0218028874004901</v>
      </c>
      <c r="I875" s="120">
        <v>5.1491393781382602</v>
      </c>
      <c r="J875" s="120">
        <v>5.2455153803821997</v>
      </c>
      <c r="K875" s="120">
        <v>5.3013954170093696</v>
      </c>
      <c r="L875" s="120">
        <v>5.3343338274557297</v>
      </c>
      <c r="M875" s="120">
        <v>5.6263652741987702</v>
      </c>
      <c r="N875" s="120">
        <v>5.7191000000000001</v>
      </c>
      <c r="O875" s="122">
        <v>5.8171999999999997</v>
      </c>
      <c r="P875" s="85"/>
      <c r="Q875" s="85"/>
      <c r="R875" s="85"/>
      <c r="S875" s="85"/>
      <c r="T875" s="85"/>
      <c r="AC875" s="126" t="e">
        <f>#REF!</f>
        <v>#REF!</v>
      </c>
      <c r="AD875" s="127" t="e">
        <f t="shared" si="3"/>
        <v>#DIV/0!</v>
      </c>
      <c r="AE875" s="128" t="e">
        <f t="shared" si="4"/>
        <v>#DIV/0!</v>
      </c>
      <c r="AF875" s="127" t="e">
        <f>ECB_reconst!#REF!*(AE875-ECB_reconst!#REF!)</f>
        <v>#REF!</v>
      </c>
      <c r="AG875" s="128" t="e">
        <f t="shared" si="5"/>
        <v>#REF!</v>
      </c>
      <c r="AH875" s="127"/>
      <c r="AI875" s="127"/>
      <c r="AJ875" s="128"/>
    </row>
    <row r="876" spans="1:36" ht="18.95" customHeight="1" x14ac:dyDescent="0.25">
      <c r="A876" s="85"/>
      <c r="B876" s="119">
        <v>37361</v>
      </c>
      <c r="C876" s="120">
        <v>3.7490897174631401</v>
      </c>
      <c r="D876" s="120">
        <v>4.1757419499618802</v>
      </c>
      <c r="E876" s="120">
        <v>4.4590494360210098</v>
      </c>
      <c r="F876" s="120">
        <v>4.6832772496838002</v>
      </c>
      <c r="G876" s="120">
        <v>4.8303138135571997</v>
      </c>
      <c r="H876" s="120">
        <v>4.9737028874004903</v>
      </c>
      <c r="I876" s="120">
        <v>5.1058893781382597</v>
      </c>
      <c r="J876" s="120">
        <v>5.2054153803821999</v>
      </c>
      <c r="K876" s="120">
        <v>5.2628454170093697</v>
      </c>
      <c r="L876" s="120">
        <v>5.2974338274557402</v>
      </c>
      <c r="M876" s="120">
        <v>5.6038652741987702</v>
      </c>
      <c r="N876" s="120">
        <v>5.6981000000000002</v>
      </c>
      <c r="O876" s="122">
        <v>5.8015999999999996</v>
      </c>
      <c r="P876" s="85"/>
      <c r="Q876" s="85"/>
      <c r="R876" s="85"/>
      <c r="S876" s="85"/>
      <c r="T876" s="85"/>
      <c r="AC876" s="126" t="e">
        <f>#REF!</f>
        <v>#REF!</v>
      </c>
      <c r="AD876" s="127" t="e">
        <f t="shared" si="3"/>
        <v>#DIV/0!</v>
      </c>
      <c r="AE876" s="128" t="e">
        <f t="shared" si="4"/>
        <v>#DIV/0!</v>
      </c>
      <c r="AF876" s="127" t="e">
        <f>ECB_reconst!#REF!*(AE876-ECB_reconst!#REF!)</f>
        <v>#REF!</v>
      </c>
      <c r="AG876" s="128" t="e">
        <f t="shared" si="5"/>
        <v>#REF!</v>
      </c>
      <c r="AH876" s="127"/>
      <c r="AI876" s="127"/>
      <c r="AJ876" s="128"/>
    </row>
    <row r="877" spans="1:36" ht="18.95" customHeight="1" x14ac:dyDescent="0.25">
      <c r="A877" s="85"/>
      <c r="B877" s="119">
        <v>37362</v>
      </c>
      <c r="C877" s="120">
        <v>3.8160897174631399</v>
      </c>
      <c r="D877" s="120">
        <v>4.2611419499618801</v>
      </c>
      <c r="E877" s="120">
        <v>4.5493994360210097</v>
      </c>
      <c r="F877" s="120">
        <v>4.7801272496838001</v>
      </c>
      <c r="G877" s="120">
        <v>4.9272638135572002</v>
      </c>
      <c r="H877" s="120">
        <v>5.0640028874004903</v>
      </c>
      <c r="I877" s="120">
        <v>5.1885393781382598</v>
      </c>
      <c r="J877" s="120">
        <v>5.2842153803822001</v>
      </c>
      <c r="K877" s="120">
        <v>5.3381954170093699</v>
      </c>
      <c r="L877" s="120">
        <v>5.3712838274557297</v>
      </c>
      <c r="M877" s="120">
        <v>5.6736152741987702</v>
      </c>
      <c r="N877" s="120">
        <v>5.7637</v>
      </c>
      <c r="O877" s="122">
        <v>5.8547000000000002</v>
      </c>
      <c r="P877" s="85"/>
      <c r="Q877" s="85"/>
      <c r="R877" s="85"/>
      <c r="S877" s="85"/>
      <c r="T877" s="85"/>
      <c r="AC877" s="126" t="e">
        <f>#REF!</f>
        <v>#REF!</v>
      </c>
      <c r="AD877" s="127" t="e">
        <f t="shared" si="3"/>
        <v>#DIV/0!</v>
      </c>
      <c r="AE877" s="128" t="e">
        <f t="shared" si="4"/>
        <v>#DIV/0!</v>
      </c>
      <c r="AF877" s="127" t="e">
        <f>ECB_reconst!#REF!*(AE877-ECB_reconst!#REF!)</f>
        <v>#REF!</v>
      </c>
      <c r="AG877" s="128" t="e">
        <f t="shared" si="5"/>
        <v>#REF!</v>
      </c>
      <c r="AH877" s="127"/>
      <c r="AI877" s="127"/>
      <c r="AJ877" s="128"/>
    </row>
    <row r="878" spans="1:36" ht="18.95" customHeight="1" x14ac:dyDescent="0.25">
      <c r="A878" s="85"/>
      <c r="B878" s="119">
        <v>37363</v>
      </c>
      <c r="C878" s="120">
        <v>3.7840897174631398</v>
      </c>
      <c r="D878" s="120">
        <v>4.2323919499618796</v>
      </c>
      <c r="E878" s="120">
        <v>4.5250994360210104</v>
      </c>
      <c r="F878" s="120">
        <v>4.7603772496837999</v>
      </c>
      <c r="G878" s="120">
        <v>4.9105138135572002</v>
      </c>
      <c r="H878" s="120">
        <v>5.05385288740049</v>
      </c>
      <c r="I878" s="120">
        <v>5.18808937813826</v>
      </c>
      <c r="J878" s="120">
        <v>5.2910153803822002</v>
      </c>
      <c r="K878" s="120">
        <v>5.3475454170093704</v>
      </c>
      <c r="L878" s="120">
        <v>5.37983382745574</v>
      </c>
      <c r="M878" s="120">
        <v>5.6940652741987696</v>
      </c>
      <c r="N878" s="120">
        <v>5.7885</v>
      </c>
      <c r="O878" s="122">
        <v>5.8882000000000003</v>
      </c>
      <c r="P878" s="85"/>
      <c r="Q878" s="85"/>
      <c r="R878" s="85"/>
      <c r="S878" s="85"/>
      <c r="T878" s="85"/>
      <c r="AC878" s="126" t="e">
        <f>#REF!</f>
        <v>#REF!</v>
      </c>
      <c r="AD878" s="127" t="e">
        <f t="shared" si="3"/>
        <v>#DIV/0!</v>
      </c>
      <c r="AE878" s="128" t="e">
        <f t="shared" si="4"/>
        <v>#DIV/0!</v>
      </c>
      <c r="AF878" s="127" t="e">
        <f>ECB_reconst!#REF!*(AE878-ECB_reconst!#REF!)</f>
        <v>#REF!</v>
      </c>
      <c r="AG878" s="128" t="e">
        <f t="shared" si="5"/>
        <v>#REF!</v>
      </c>
      <c r="AH878" s="127"/>
      <c r="AI878" s="127"/>
      <c r="AJ878" s="128"/>
    </row>
    <row r="879" spans="1:36" ht="18.95" customHeight="1" x14ac:dyDescent="0.25">
      <c r="A879" s="85"/>
      <c r="B879" s="119">
        <v>37364</v>
      </c>
      <c r="C879" s="120">
        <v>3.7630897174631399</v>
      </c>
      <c r="D879" s="120">
        <v>4.2187919499618802</v>
      </c>
      <c r="E879" s="120">
        <v>4.5168494360210101</v>
      </c>
      <c r="F879" s="120">
        <v>4.7597772496837996</v>
      </c>
      <c r="G879" s="120">
        <v>4.9164138135571998</v>
      </c>
      <c r="H879" s="120">
        <v>5.0615028874004899</v>
      </c>
      <c r="I879" s="120">
        <v>5.1988393781382598</v>
      </c>
      <c r="J879" s="120">
        <v>5.3022653803821997</v>
      </c>
      <c r="K879" s="120">
        <v>5.35914541700937</v>
      </c>
      <c r="L879" s="120">
        <v>5.39213382745573</v>
      </c>
      <c r="M879" s="120">
        <v>5.7061652741987698</v>
      </c>
      <c r="N879" s="120">
        <v>5.8014000000000001</v>
      </c>
      <c r="O879" s="122">
        <v>5.9063999999999997</v>
      </c>
      <c r="P879" s="85"/>
      <c r="Q879" s="85"/>
      <c r="R879" s="85"/>
      <c r="S879" s="85"/>
      <c r="T879" s="85"/>
      <c r="AC879" s="126" t="e">
        <f>#REF!</f>
        <v>#REF!</v>
      </c>
      <c r="AD879" s="127" t="e">
        <f t="shared" si="3"/>
        <v>#DIV/0!</v>
      </c>
      <c r="AE879" s="128" t="e">
        <f t="shared" si="4"/>
        <v>#DIV/0!</v>
      </c>
      <c r="AF879" s="127" t="e">
        <f>ECB_reconst!#REF!*(AE879-ECB_reconst!#REF!)</f>
        <v>#REF!</v>
      </c>
      <c r="AG879" s="128" t="e">
        <f t="shared" si="5"/>
        <v>#REF!</v>
      </c>
      <c r="AH879" s="127"/>
      <c r="AI879" s="127"/>
      <c r="AJ879" s="128"/>
    </row>
    <row r="880" spans="1:36" ht="18.95" customHeight="1" x14ac:dyDescent="0.25">
      <c r="A880" s="85"/>
      <c r="B880" s="119">
        <v>37365</v>
      </c>
      <c r="C880" s="120">
        <v>3.7750897174631399</v>
      </c>
      <c r="D880" s="120">
        <v>4.2317419499618802</v>
      </c>
      <c r="E880" s="120">
        <v>4.5270494360210103</v>
      </c>
      <c r="F880" s="120">
        <v>4.7707772496837997</v>
      </c>
      <c r="G880" s="120">
        <v>4.9260638135572004</v>
      </c>
      <c r="H880" s="120">
        <v>5.0697528874004902</v>
      </c>
      <c r="I880" s="120">
        <v>5.2007893781382597</v>
      </c>
      <c r="J880" s="120">
        <v>5.3017153803822001</v>
      </c>
      <c r="K880" s="120">
        <v>5.3586454170093702</v>
      </c>
      <c r="L880" s="120">
        <v>5.3919838274557303</v>
      </c>
      <c r="M880" s="120">
        <v>5.6990152741987696</v>
      </c>
      <c r="N880" s="120">
        <v>5.7952000000000004</v>
      </c>
      <c r="O880" s="122">
        <v>5.899</v>
      </c>
      <c r="P880" s="85"/>
      <c r="Q880" s="85"/>
      <c r="R880" s="85"/>
      <c r="S880" s="85"/>
      <c r="T880" s="85"/>
      <c r="AC880" s="126" t="e">
        <f>#REF!</f>
        <v>#REF!</v>
      </c>
      <c r="AD880" s="127" t="e">
        <f t="shared" si="3"/>
        <v>#DIV/0!</v>
      </c>
      <c r="AE880" s="128" t="e">
        <f t="shared" si="4"/>
        <v>#DIV/0!</v>
      </c>
      <c r="AF880" s="127" t="e">
        <f>ECB_reconst!#REF!*(AE880-ECB_reconst!#REF!)</f>
        <v>#REF!</v>
      </c>
      <c r="AG880" s="128" t="e">
        <f t="shared" si="5"/>
        <v>#REF!</v>
      </c>
      <c r="AH880" s="127"/>
      <c r="AI880" s="127"/>
      <c r="AJ880" s="128"/>
    </row>
    <row r="881" spans="1:36" ht="18.95" customHeight="1" x14ac:dyDescent="0.25">
      <c r="A881" s="85"/>
      <c r="B881" s="119">
        <v>37368</v>
      </c>
      <c r="C881" s="120">
        <v>3.7390897174631399</v>
      </c>
      <c r="D881" s="120">
        <v>4.18419194996188</v>
      </c>
      <c r="E881" s="120">
        <v>4.4795994360210099</v>
      </c>
      <c r="F881" s="120">
        <v>4.7180272496838001</v>
      </c>
      <c r="G881" s="120">
        <v>4.8753138135571996</v>
      </c>
      <c r="H881" s="120">
        <v>5.0204028874004898</v>
      </c>
      <c r="I881" s="120">
        <v>5.1547393781382604</v>
      </c>
      <c r="J881" s="120">
        <v>5.2572653803821998</v>
      </c>
      <c r="K881" s="120">
        <v>5.3147954170093703</v>
      </c>
      <c r="L881" s="120">
        <v>5.34898382745574</v>
      </c>
      <c r="M881" s="120">
        <v>5.6558652741987796</v>
      </c>
      <c r="N881" s="120">
        <v>5.7529000000000003</v>
      </c>
      <c r="O881" s="122">
        <v>5.8616999999999999</v>
      </c>
      <c r="P881" s="85"/>
      <c r="Q881" s="85"/>
      <c r="R881" s="85"/>
      <c r="S881" s="85"/>
      <c r="T881" s="85"/>
      <c r="AC881" s="126" t="e">
        <f>#REF!</f>
        <v>#REF!</v>
      </c>
      <c r="AD881" s="127" t="e">
        <f t="shared" si="3"/>
        <v>#DIV/0!</v>
      </c>
      <c r="AE881" s="128" t="e">
        <f t="shared" si="4"/>
        <v>#DIV/0!</v>
      </c>
      <c r="AF881" s="127" t="e">
        <f>ECB_reconst!#REF!*(AE881-ECB_reconst!#REF!)</f>
        <v>#REF!</v>
      </c>
      <c r="AG881" s="128" t="e">
        <f t="shared" si="5"/>
        <v>#REF!</v>
      </c>
      <c r="AH881" s="127"/>
      <c r="AI881" s="127"/>
      <c r="AJ881" s="128"/>
    </row>
    <row r="882" spans="1:36" ht="18.95" customHeight="1" x14ac:dyDescent="0.25">
      <c r="A882" s="85"/>
      <c r="B882" s="119">
        <v>37369</v>
      </c>
      <c r="C882" s="120">
        <v>3.7440897174631398</v>
      </c>
      <c r="D882" s="120">
        <v>4.2041419499618797</v>
      </c>
      <c r="E882" s="120">
        <v>4.5001994360210098</v>
      </c>
      <c r="F882" s="120">
        <v>4.7385272496838002</v>
      </c>
      <c r="G882" s="120">
        <v>4.8985638135571996</v>
      </c>
      <c r="H882" s="120">
        <v>5.0449528874004903</v>
      </c>
      <c r="I882" s="120">
        <v>5.1846893781382599</v>
      </c>
      <c r="J882" s="120">
        <v>5.2909153803822004</v>
      </c>
      <c r="K882" s="120">
        <v>5.3508954170093697</v>
      </c>
      <c r="L882" s="120">
        <v>5.3862838274557401</v>
      </c>
      <c r="M882" s="120">
        <v>5.69121527419877</v>
      </c>
      <c r="N882" s="120">
        <v>5.7881999999999998</v>
      </c>
      <c r="O882" s="122">
        <v>5.8983999999999996</v>
      </c>
      <c r="P882" s="85"/>
      <c r="Q882" s="85"/>
      <c r="R882" s="85"/>
      <c r="S882" s="85"/>
      <c r="T882" s="85"/>
      <c r="AC882" s="126" t="e">
        <f>#REF!</f>
        <v>#REF!</v>
      </c>
      <c r="AD882" s="127" t="e">
        <f t="shared" si="3"/>
        <v>#DIV/0!</v>
      </c>
      <c r="AE882" s="128" t="e">
        <f t="shared" si="4"/>
        <v>#DIV/0!</v>
      </c>
      <c r="AF882" s="127" t="e">
        <f>ECB_reconst!#REF!*(AE882-ECB_reconst!#REF!)</f>
        <v>#REF!</v>
      </c>
      <c r="AG882" s="128" t="e">
        <f t="shared" si="5"/>
        <v>#REF!</v>
      </c>
      <c r="AH882" s="127"/>
      <c r="AI882" s="127"/>
      <c r="AJ882" s="128"/>
    </row>
    <row r="883" spans="1:36" ht="18.95" customHeight="1" x14ac:dyDescent="0.25">
      <c r="A883" s="85"/>
      <c r="B883" s="119">
        <v>37370</v>
      </c>
      <c r="C883" s="120">
        <v>3.7250897174631401</v>
      </c>
      <c r="D883" s="120">
        <v>4.1722919499618802</v>
      </c>
      <c r="E883" s="120">
        <v>4.4662994360210098</v>
      </c>
      <c r="F883" s="120">
        <v>4.7036272496837999</v>
      </c>
      <c r="G883" s="120">
        <v>4.8630138135571999</v>
      </c>
      <c r="H883" s="120">
        <v>5.0093528874004898</v>
      </c>
      <c r="I883" s="120">
        <v>5.1492893781382598</v>
      </c>
      <c r="J883" s="120">
        <v>5.2522653803821999</v>
      </c>
      <c r="K883" s="120">
        <v>5.3107954170093699</v>
      </c>
      <c r="L883" s="120">
        <v>5.3469338274557296</v>
      </c>
      <c r="M883" s="120">
        <v>5.65236527419877</v>
      </c>
      <c r="N883" s="120">
        <v>5.7474999999999996</v>
      </c>
      <c r="O883" s="122">
        <v>5.8532000000000002</v>
      </c>
      <c r="P883" s="85"/>
      <c r="Q883" s="85"/>
      <c r="R883" s="85"/>
      <c r="S883" s="85"/>
      <c r="T883" s="85"/>
      <c r="AC883" s="126" t="e">
        <f>#REF!</f>
        <v>#REF!</v>
      </c>
      <c r="AD883" s="127" t="e">
        <f t="shared" si="3"/>
        <v>#DIV/0!</v>
      </c>
      <c r="AE883" s="128" t="e">
        <f t="shared" si="4"/>
        <v>#DIV/0!</v>
      </c>
      <c r="AF883" s="127" t="e">
        <f>ECB_reconst!#REF!*(AE883-ECB_reconst!#REF!)</f>
        <v>#REF!</v>
      </c>
      <c r="AG883" s="128" t="e">
        <f t="shared" si="5"/>
        <v>#REF!</v>
      </c>
      <c r="AH883" s="127"/>
      <c r="AI883" s="127"/>
      <c r="AJ883" s="128"/>
    </row>
    <row r="884" spans="1:36" ht="18.95" customHeight="1" x14ac:dyDescent="0.25">
      <c r="A884" s="85"/>
      <c r="B884" s="119">
        <v>37371</v>
      </c>
      <c r="C884" s="120">
        <v>3.6730897174631401</v>
      </c>
      <c r="D884" s="120">
        <v>4.1054419499618797</v>
      </c>
      <c r="E884" s="120">
        <v>4.39759943602101</v>
      </c>
      <c r="F884" s="120">
        <v>4.6352272496838003</v>
      </c>
      <c r="G884" s="120">
        <v>4.8010638135572004</v>
      </c>
      <c r="H884" s="120">
        <v>4.9532028874004901</v>
      </c>
      <c r="I884" s="120">
        <v>5.1017393781382596</v>
      </c>
      <c r="J884" s="120">
        <v>5.2091153803822001</v>
      </c>
      <c r="K884" s="120">
        <v>5.2711954170093698</v>
      </c>
      <c r="L884" s="120">
        <v>5.3088338274557403</v>
      </c>
      <c r="M884" s="120">
        <v>5.6190152741987696</v>
      </c>
      <c r="N884" s="120">
        <v>5.7149000000000001</v>
      </c>
      <c r="O884" s="122">
        <v>5.8234000000000004</v>
      </c>
      <c r="P884" s="85"/>
      <c r="Q884" s="85"/>
      <c r="R884" s="85"/>
      <c r="S884" s="85"/>
      <c r="T884" s="85"/>
      <c r="AC884" s="126" t="e">
        <f>#REF!</f>
        <v>#REF!</v>
      </c>
      <c r="AD884" s="127" t="e">
        <f t="shared" si="3"/>
        <v>#DIV/0!</v>
      </c>
      <c r="AE884" s="128" t="e">
        <f t="shared" si="4"/>
        <v>#DIV/0!</v>
      </c>
      <c r="AF884" s="127" t="e">
        <f>ECB_reconst!#REF!*(AE884-ECB_reconst!#REF!)</f>
        <v>#REF!</v>
      </c>
      <c r="AG884" s="128" t="e">
        <f t="shared" si="5"/>
        <v>#REF!</v>
      </c>
      <c r="AH884" s="127"/>
      <c r="AI884" s="127"/>
      <c r="AJ884" s="128"/>
    </row>
    <row r="885" spans="1:36" ht="18.95" customHeight="1" x14ac:dyDescent="0.25">
      <c r="A885" s="85"/>
      <c r="B885" s="119">
        <v>37372</v>
      </c>
      <c r="C885" s="120">
        <v>3.6730897174631401</v>
      </c>
      <c r="D885" s="120">
        <v>4.0987919499618801</v>
      </c>
      <c r="E885" s="120">
        <v>4.3948994360210101</v>
      </c>
      <c r="F885" s="120">
        <v>4.6247772496837998</v>
      </c>
      <c r="G885" s="120">
        <v>4.7883638135571998</v>
      </c>
      <c r="H885" s="120">
        <v>4.9433528874004899</v>
      </c>
      <c r="I885" s="120">
        <v>5.0899393781382596</v>
      </c>
      <c r="J885" s="120">
        <v>5.1913653803821997</v>
      </c>
      <c r="K885" s="120">
        <v>5.2522954170093703</v>
      </c>
      <c r="L885" s="120">
        <v>5.2892838274557299</v>
      </c>
      <c r="M885" s="120">
        <v>5.59671527419877</v>
      </c>
      <c r="N885" s="120">
        <v>5.6871</v>
      </c>
      <c r="O885" s="122">
        <v>5.7839999999999998</v>
      </c>
      <c r="P885" s="85"/>
      <c r="Q885" s="85"/>
      <c r="R885" s="85"/>
      <c r="S885" s="85"/>
      <c r="T885" s="85"/>
      <c r="AC885" s="126" t="e">
        <f>#REF!</f>
        <v>#REF!</v>
      </c>
      <c r="AD885" s="127" t="e">
        <f t="shared" si="3"/>
        <v>#DIV/0!</v>
      </c>
      <c r="AE885" s="128" t="e">
        <f t="shared" si="4"/>
        <v>#DIV/0!</v>
      </c>
      <c r="AF885" s="127" t="e">
        <f>ECB_reconst!#REF!*(AE885-ECB_reconst!#REF!)</f>
        <v>#REF!</v>
      </c>
      <c r="AG885" s="128" t="e">
        <f t="shared" si="5"/>
        <v>#REF!</v>
      </c>
      <c r="AH885" s="127"/>
      <c r="AI885" s="127"/>
      <c r="AJ885" s="128"/>
    </row>
    <row r="886" spans="1:36" ht="18.95" customHeight="1" x14ac:dyDescent="0.25">
      <c r="A886" s="85"/>
      <c r="B886" s="119">
        <v>37375</v>
      </c>
      <c r="C886" s="120">
        <v>3.6970897174631401</v>
      </c>
      <c r="D886" s="120">
        <v>4.1346419499618801</v>
      </c>
      <c r="E886" s="120">
        <v>4.4274994360210096</v>
      </c>
      <c r="F886" s="120">
        <v>4.6667772496837996</v>
      </c>
      <c r="G886" s="120">
        <v>4.8305638135572</v>
      </c>
      <c r="H886" s="120">
        <v>4.9829028874004901</v>
      </c>
      <c r="I886" s="120">
        <v>5.1348893781382596</v>
      </c>
      <c r="J886" s="120">
        <v>5.2368153803822004</v>
      </c>
      <c r="K886" s="120">
        <v>5.2976454170093703</v>
      </c>
      <c r="L886" s="120">
        <v>5.3351838274557304</v>
      </c>
      <c r="M886" s="120">
        <v>5.64361527419877</v>
      </c>
      <c r="N886" s="120">
        <v>5.7333999999999996</v>
      </c>
      <c r="O886" s="122">
        <v>5.827</v>
      </c>
      <c r="P886" s="85"/>
      <c r="Q886" s="85"/>
      <c r="R886" s="85"/>
      <c r="S886" s="85"/>
      <c r="T886" s="85"/>
      <c r="AC886" s="126" t="e">
        <f>#REF!</f>
        <v>#REF!</v>
      </c>
      <c r="AD886" s="127" t="e">
        <f t="shared" si="3"/>
        <v>#DIV/0!</v>
      </c>
      <c r="AE886" s="128" t="e">
        <f t="shared" si="4"/>
        <v>#DIV/0!</v>
      </c>
      <c r="AF886" s="127" t="e">
        <f>ECB_reconst!#REF!*(AE886-ECB_reconst!#REF!)</f>
        <v>#REF!</v>
      </c>
      <c r="AG886" s="128" t="e">
        <f t="shared" si="5"/>
        <v>#REF!</v>
      </c>
      <c r="AH886" s="127"/>
      <c r="AI886" s="127"/>
      <c r="AJ886" s="128"/>
    </row>
    <row r="887" spans="1:36" ht="18.95" customHeight="1" x14ac:dyDescent="0.25">
      <c r="A887" s="85"/>
      <c r="B887" s="119">
        <v>37376</v>
      </c>
      <c r="C887" s="120">
        <v>3.7040897174631402</v>
      </c>
      <c r="D887" s="120">
        <v>4.1357419499618802</v>
      </c>
      <c r="E887" s="120">
        <v>4.4271494360210104</v>
      </c>
      <c r="F887" s="120">
        <v>4.6658772496837999</v>
      </c>
      <c r="G887" s="120">
        <v>4.8279138135572</v>
      </c>
      <c r="H887" s="120">
        <v>4.9779028874004903</v>
      </c>
      <c r="I887" s="120">
        <v>5.1262893781382601</v>
      </c>
      <c r="J887" s="120">
        <v>5.2236153803822001</v>
      </c>
      <c r="K887" s="120">
        <v>5.2815954170093704</v>
      </c>
      <c r="L887" s="120">
        <v>5.3192838274557301</v>
      </c>
      <c r="M887" s="120">
        <v>5.6266152741987696</v>
      </c>
      <c r="N887" s="120">
        <v>5.7148000000000003</v>
      </c>
      <c r="O887" s="122">
        <v>5.8053999999999997</v>
      </c>
      <c r="P887" s="85"/>
      <c r="Q887" s="85"/>
      <c r="R887" s="85"/>
      <c r="S887" s="85"/>
      <c r="T887" s="85"/>
      <c r="AC887" s="126" t="e">
        <f>#REF!</f>
        <v>#REF!</v>
      </c>
      <c r="AD887" s="127" t="e">
        <f t="shared" si="3"/>
        <v>#DIV/0!</v>
      </c>
      <c r="AE887" s="128" t="e">
        <f t="shared" si="4"/>
        <v>#DIV/0!</v>
      </c>
      <c r="AF887" s="127" t="e">
        <f>ECB_reconst!#REF!*(AE887-ECB_reconst!#REF!)</f>
        <v>#REF!</v>
      </c>
      <c r="AG887" s="128" t="e">
        <f t="shared" si="5"/>
        <v>#REF!</v>
      </c>
      <c r="AH887" s="127"/>
      <c r="AI887" s="127"/>
      <c r="AJ887" s="128"/>
    </row>
    <row r="888" spans="1:36" ht="18.95" customHeight="1" x14ac:dyDescent="0.25">
      <c r="A888" s="85"/>
      <c r="B888" s="119">
        <v>37377</v>
      </c>
      <c r="C888" s="120">
        <v>3.6880897174631402</v>
      </c>
      <c r="D888" s="120">
        <v>4.1419919499618798</v>
      </c>
      <c r="E888" s="120">
        <v>4.4310994360210101</v>
      </c>
      <c r="F888" s="120">
        <v>4.6691772496838002</v>
      </c>
      <c r="G888" s="120">
        <v>4.8323638135572002</v>
      </c>
      <c r="H888" s="120">
        <v>4.9843028874004904</v>
      </c>
      <c r="I888" s="120">
        <v>5.1301893781382599</v>
      </c>
      <c r="J888" s="120">
        <v>5.2269153803822004</v>
      </c>
      <c r="K888" s="120">
        <v>5.28709541700937</v>
      </c>
      <c r="L888" s="120">
        <v>5.3251338274557298</v>
      </c>
      <c r="M888" s="120">
        <v>5.63141527419877</v>
      </c>
      <c r="N888" s="120">
        <v>5.7187999999999999</v>
      </c>
      <c r="O888" s="122">
        <v>5.8097000000000003</v>
      </c>
      <c r="P888" s="85"/>
      <c r="Q888" s="85"/>
      <c r="R888" s="85"/>
      <c r="S888" s="85"/>
      <c r="T888" s="85"/>
      <c r="AC888" s="126" t="e">
        <f>#REF!</f>
        <v>#REF!</v>
      </c>
      <c r="AD888" s="127" t="e">
        <f t="shared" si="3"/>
        <v>#DIV/0!</v>
      </c>
      <c r="AE888" s="128" t="e">
        <f t="shared" si="4"/>
        <v>#DIV/0!</v>
      </c>
      <c r="AF888" s="127" t="e">
        <f>ECB_reconst!#REF!*(AE888-ECB_reconst!#REF!)</f>
        <v>#REF!</v>
      </c>
      <c r="AG888" s="128" t="e">
        <f t="shared" si="5"/>
        <v>#REF!</v>
      </c>
      <c r="AH888" s="127"/>
      <c r="AI888" s="127"/>
      <c r="AJ888" s="128"/>
    </row>
    <row r="889" spans="1:36" ht="18.95" customHeight="1" x14ac:dyDescent="0.25">
      <c r="A889" s="85"/>
      <c r="B889" s="119">
        <v>37378</v>
      </c>
      <c r="C889" s="120">
        <v>3.77408971746314</v>
      </c>
      <c r="D889" s="120">
        <v>4.2213919499618804</v>
      </c>
      <c r="E889" s="120">
        <v>4.5075494360210104</v>
      </c>
      <c r="F889" s="120">
        <v>4.7430272496838004</v>
      </c>
      <c r="G889" s="120">
        <v>4.9037638135571999</v>
      </c>
      <c r="H889" s="120">
        <v>5.0488028874004902</v>
      </c>
      <c r="I889" s="120">
        <v>5.1914893781382601</v>
      </c>
      <c r="J889" s="120">
        <v>5.2843153803821998</v>
      </c>
      <c r="K889" s="120">
        <v>5.33969541700937</v>
      </c>
      <c r="L889" s="120">
        <v>5.3750838274557404</v>
      </c>
      <c r="M889" s="120">
        <v>5.6730152741987698</v>
      </c>
      <c r="N889" s="120">
        <v>5.7553999999999998</v>
      </c>
      <c r="O889" s="122">
        <v>5.8310000000000004</v>
      </c>
      <c r="P889" s="85"/>
      <c r="Q889" s="85"/>
      <c r="R889" s="85"/>
      <c r="S889" s="85"/>
      <c r="T889" s="85"/>
      <c r="AC889" s="126" t="e">
        <f>#REF!</f>
        <v>#REF!</v>
      </c>
      <c r="AD889" s="127" t="e">
        <f t="shared" si="3"/>
        <v>#DIV/0!</v>
      </c>
      <c r="AE889" s="128" t="e">
        <f t="shared" si="4"/>
        <v>#DIV/0!</v>
      </c>
      <c r="AF889" s="127" t="e">
        <f>ECB_reconst!#REF!*(AE889-ECB_reconst!#REF!)</f>
        <v>#REF!</v>
      </c>
      <c r="AG889" s="128" t="e">
        <f t="shared" si="5"/>
        <v>#REF!</v>
      </c>
      <c r="AH889" s="127"/>
      <c r="AI889" s="127"/>
      <c r="AJ889" s="128"/>
    </row>
    <row r="890" spans="1:36" ht="18.95" customHeight="1" x14ac:dyDescent="0.25">
      <c r="A890" s="85"/>
      <c r="B890" s="119">
        <v>37379</v>
      </c>
      <c r="C890" s="120">
        <v>3.75008971746314</v>
      </c>
      <c r="D890" s="120">
        <v>4.1649419499618796</v>
      </c>
      <c r="E890" s="120">
        <v>4.4547994360210099</v>
      </c>
      <c r="F890" s="120">
        <v>4.6786772496838003</v>
      </c>
      <c r="G890" s="120">
        <v>4.8369138135572003</v>
      </c>
      <c r="H890" s="120">
        <v>4.9802528874004901</v>
      </c>
      <c r="I890" s="120">
        <v>5.1204393781382596</v>
      </c>
      <c r="J890" s="120">
        <v>5.2145153803822</v>
      </c>
      <c r="K890" s="120">
        <v>5.2720954170093703</v>
      </c>
      <c r="L890" s="120">
        <v>5.30563382745573</v>
      </c>
      <c r="M890" s="120">
        <v>5.5993152741987702</v>
      </c>
      <c r="N890" s="120">
        <v>5.6843000000000004</v>
      </c>
      <c r="O890" s="122">
        <v>5.7641999999999998</v>
      </c>
      <c r="P890" s="85"/>
      <c r="Q890" s="85"/>
      <c r="R890" s="85"/>
      <c r="S890" s="85"/>
      <c r="T890" s="85"/>
      <c r="AC890" s="126" t="e">
        <f>#REF!</f>
        <v>#REF!</v>
      </c>
      <c r="AD890" s="127" t="e">
        <f t="shared" si="3"/>
        <v>#DIV/0!</v>
      </c>
      <c r="AE890" s="128" t="e">
        <f t="shared" si="4"/>
        <v>#DIV/0!</v>
      </c>
      <c r="AF890" s="127" t="e">
        <f>ECB_reconst!#REF!*(AE890-ECB_reconst!#REF!)</f>
        <v>#REF!</v>
      </c>
      <c r="AG890" s="128" t="e">
        <f t="shared" si="5"/>
        <v>#REF!</v>
      </c>
      <c r="AH890" s="127"/>
      <c r="AI890" s="127"/>
      <c r="AJ890" s="128"/>
    </row>
    <row r="891" spans="1:36" ht="18.95" customHeight="1" x14ac:dyDescent="0.25">
      <c r="A891" s="85"/>
      <c r="B891" s="119">
        <v>37382</v>
      </c>
      <c r="C891" s="120">
        <v>3.7570897174631401</v>
      </c>
      <c r="D891" s="120">
        <v>4.1640919499618798</v>
      </c>
      <c r="E891" s="120">
        <v>4.4546994360210102</v>
      </c>
      <c r="F891" s="120">
        <v>4.6765272496838</v>
      </c>
      <c r="G891" s="120">
        <v>4.8316638135572001</v>
      </c>
      <c r="H891" s="120">
        <v>4.9763028874004904</v>
      </c>
      <c r="I891" s="120">
        <v>5.1165393781382598</v>
      </c>
      <c r="J891" s="120">
        <v>5.2134653803821998</v>
      </c>
      <c r="K891" s="120">
        <v>5.2711954170093698</v>
      </c>
      <c r="L891" s="120">
        <v>5.3077338274557402</v>
      </c>
      <c r="M891" s="120">
        <v>5.6009652741987699</v>
      </c>
      <c r="N891" s="120">
        <v>5.6877000000000004</v>
      </c>
      <c r="O891" s="122">
        <v>5.7713999999999999</v>
      </c>
      <c r="P891" s="85"/>
      <c r="Q891" s="85"/>
      <c r="R891" s="85"/>
      <c r="S891" s="85"/>
      <c r="T891" s="85"/>
      <c r="AC891" s="126" t="e">
        <f>#REF!</f>
        <v>#REF!</v>
      </c>
      <c r="AD891" s="127" t="e">
        <f t="shared" si="3"/>
        <v>#DIV/0!</v>
      </c>
      <c r="AE891" s="128" t="e">
        <f t="shared" si="4"/>
        <v>#DIV/0!</v>
      </c>
      <c r="AF891" s="127" t="e">
        <f>ECB_reconst!#REF!*(AE891-ECB_reconst!#REF!)</f>
        <v>#REF!</v>
      </c>
      <c r="AG891" s="128" t="e">
        <f t="shared" si="5"/>
        <v>#REF!</v>
      </c>
      <c r="AH891" s="127"/>
      <c r="AI891" s="127"/>
      <c r="AJ891" s="128"/>
    </row>
    <row r="892" spans="1:36" ht="18.95" customHeight="1" x14ac:dyDescent="0.25">
      <c r="A892" s="85"/>
      <c r="B892" s="119">
        <v>37383</v>
      </c>
      <c r="C892" s="120">
        <v>3.7370897174631401</v>
      </c>
      <c r="D892" s="120">
        <v>4.1450919499618797</v>
      </c>
      <c r="E892" s="120">
        <v>4.4412994360210103</v>
      </c>
      <c r="F892" s="120">
        <v>4.6674772496837997</v>
      </c>
      <c r="G892" s="120">
        <v>4.8266138135572003</v>
      </c>
      <c r="H892" s="120">
        <v>4.9675028874004896</v>
      </c>
      <c r="I892" s="120">
        <v>5.1066893781382596</v>
      </c>
      <c r="J892" s="120">
        <v>5.2024153803821997</v>
      </c>
      <c r="K892" s="120">
        <v>5.2612954170093698</v>
      </c>
      <c r="L892" s="120">
        <v>5.2974338274557402</v>
      </c>
      <c r="M892" s="120">
        <v>5.5926152741987698</v>
      </c>
      <c r="N892" s="120">
        <v>5.6803999999999997</v>
      </c>
      <c r="O892" s="122">
        <v>5.766</v>
      </c>
      <c r="P892" s="85"/>
      <c r="Q892" s="85"/>
      <c r="R892" s="85"/>
      <c r="S892" s="85"/>
      <c r="T892" s="85"/>
      <c r="AC892" s="126" t="e">
        <f>#REF!</f>
        <v>#REF!</v>
      </c>
      <c r="AD892" s="127" t="e">
        <f t="shared" si="3"/>
        <v>#DIV/0!</v>
      </c>
      <c r="AE892" s="128" t="e">
        <f t="shared" si="4"/>
        <v>#DIV/0!</v>
      </c>
      <c r="AF892" s="127" t="e">
        <f>ECB_reconst!#REF!*(AE892-ECB_reconst!#REF!)</f>
        <v>#REF!</v>
      </c>
      <c r="AG892" s="128" t="e">
        <f t="shared" si="5"/>
        <v>#REF!</v>
      </c>
      <c r="AH892" s="127"/>
      <c r="AI892" s="127"/>
      <c r="AJ892" s="128"/>
    </row>
    <row r="893" spans="1:36" ht="18.95" customHeight="1" x14ac:dyDescent="0.25">
      <c r="A893" s="85"/>
      <c r="B893" s="119">
        <v>37384</v>
      </c>
      <c r="C893" s="120">
        <v>3.7890897174631402</v>
      </c>
      <c r="D893" s="120">
        <v>4.2003419499618797</v>
      </c>
      <c r="E893" s="120">
        <v>4.4999494360210104</v>
      </c>
      <c r="F893" s="120">
        <v>4.7297772496838002</v>
      </c>
      <c r="G893" s="120">
        <v>4.8907638135572</v>
      </c>
      <c r="H893" s="120">
        <v>5.0311528874004896</v>
      </c>
      <c r="I893" s="120">
        <v>5.1709893781382599</v>
      </c>
      <c r="J893" s="120">
        <v>5.2639153803822003</v>
      </c>
      <c r="K893" s="120">
        <v>5.3202954170093699</v>
      </c>
      <c r="L893" s="120">
        <v>5.3560838274557403</v>
      </c>
      <c r="M893" s="120">
        <v>5.65426527419877</v>
      </c>
      <c r="N893" s="120">
        <v>5.7382999999999997</v>
      </c>
      <c r="O893" s="122">
        <v>5.8174000000000001</v>
      </c>
      <c r="P893" s="85"/>
      <c r="Q893" s="85"/>
      <c r="R893" s="85"/>
      <c r="S893" s="85"/>
      <c r="T893" s="85"/>
      <c r="AC893" s="126" t="e">
        <f>#REF!</f>
        <v>#REF!</v>
      </c>
      <c r="AD893" s="127" t="e">
        <f t="shared" si="3"/>
        <v>#DIV/0!</v>
      </c>
      <c r="AE893" s="128" t="e">
        <f t="shared" si="4"/>
        <v>#DIV/0!</v>
      </c>
      <c r="AF893" s="127" t="e">
        <f>ECB_reconst!#REF!*(AE893-ECB_reconst!#REF!)</f>
        <v>#REF!</v>
      </c>
      <c r="AG893" s="128" t="e">
        <f t="shared" si="5"/>
        <v>#REF!</v>
      </c>
      <c r="AH893" s="127"/>
      <c r="AI893" s="127"/>
      <c r="AJ893" s="128"/>
    </row>
    <row r="894" spans="1:36" ht="18.95" customHeight="1" x14ac:dyDescent="0.25">
      <c r="A894" s="85"/>
      <c r="B894" s="119">
        <v>37385</v>
      </c>
      <c r="C894" s="120">
        <v>3.8180897174631401</v>
      </c>
      <c r="D894" s="120">
        <v>4.2416419499618803</v>
      </c>
      <c r="E894" s="120">
        <v>4.5372994360210104</v>
      </c>
      <c r="F894" s="120">
        <v>4.7645272496838</v>
      </c>
      <c r="G894" s="120">
        <v>4.9238138135572003</v>
      </c>
      <c r="H894" s="120">
        <v>5.0651028874004904</v>
      </c>
      <c r="I894" s="120">
        <v>5.2029893781382599</v>
      </c>
      <c r="J894" s="120">
        <v>5.2959653803822002</v>
      </c>
      <c r="K894" s="120">
        <v>5.3517454170093703</v>
      </c>
      <c r="L894" s="120">
        <v>5.38603382745573</v>
      </c>
      <c r="M894" s="120">
        <v>5.6852152741987698</v>
      </c>
      <c r="N894" s="120">
        <v>5.7683999999999997</v>
      </c>
      <c r="O894" s="122">
        <v>5.8451000000000004</v>
      </c>
      <c r="P894" s="85"/>
      <c r="Q894" s="85"/>
      <c r="R894" s="85"/>
      <c r="S894" s="85"/>
      <c r="T894" s="85"/>
      <c r="AC894" s="126" t="e">
        <f>#REF!</f>
        <v>#REF!</v>
      </c>
      <c r="AD894" s="127" t="e">
        <f t="shared" si="3"/>
        <v>#DIV/0!</v>
      </c>
      <c r="AE894" s="128" t="e">
        <f t="shared" si="4"/>
        <v>#DIV/0!</v>
      </c>
      <c r="AF894" s="127" t="e">
        <f>ECB_reconst!#REF!*(AE894-ECB_reconst!#REF!)</f>
        <v>#REF!</v>
      </c>
      <c r="AG894" s="128" t="e">
        <f t="shared" si="5"/>
        <v>#REF!</v>
      </c>
      <c r="AH894" s="127"/>
      <c r="AI894" s="127"/>
      <c r="AJ894" s="128"/>
    </row>
    <row r="895" spans="1:36" ht="18.95" customHeight="1" x14ac:dyDescent="0.25">
      <c r="A895" s="85"/>
      <c r="B895" s="119">
        <v>37386</v>
      </c>
      <c r="C895" s="120">
        <v>3.84308971746314</v>
      </c>
      <c r="D895" s="120">
        <v>4.2734919499618798</v>
      </c>
      <c r="E895" s="120">
        <v>4.5630994360210098</v>
      </c>
      <c r="F895" s="120">
        <v>4.7854772496838001</v>
      </c>
      <c r="G895" s="120">
        <v>4.9426138135572</v>
      </c>
      <c r="H895" s="120">
        <v>5.0794528874004898</v>
      </c>
      <c r="I895" s="120">
        <v>5.2114893781382596</v>
      </c>
      <c r="J895" s="120">
        <v>5.3018653803821998</v>
      </c>
      <c r="K895" s="120">
        <v>5.3555454170093704</v>
      </c>
      <c r="L895" s="120">
        <v>5.3899838274557297</v>
      </c>
      <c r="M895" s="120">
        <v>5.6849152741987803</v>
      </c>
      <c r="N895" s="120">
        <v>5.7706999999999997</v>
      </c>
      <c r="O895" s="122">
        <v>5.8479999999999999</v>
      </c>
      <c r="P895" s="85"/>
      <c r="Q895" s="85"/>
      <c r="R895" s="85"/>
      <c r="S895" s="85"/>
      <c r="T895" s="85"/>
      <c r="AC895" s="126" t="e">
        <f>#REF!</f>
        <v>#REF!</v>
      </c>
      <c r="AD895" s="127" t="e">
        <f t="shared" si="3"/>
        <v>#DIV/0!</v>
      </c>
      <c r="AE895" s="128" t="e">
        <f t="shared" si="4"/>
        <v>#DIV/0!</v>
      </c>
      <c r="AF895" s="127" t="e">
        <f>ECB_reconst!#REF!*(AE895-ECB_reconst!#REF!)</f>
        <v>#REF!</v>
      </c>
      <c r="AG895" s="128" t="e">
        <f t="shared" si="5"/>
        <v>#REF!</v>
      </c>
      <c r="AH895" s="127"/>
      <c r="AI895" s="127"/>
      <c r="AJ895" s="128"/>
    </row>
    <row r="896" spans="1:36" ht="18.95" customHeight="1" x14ac:dyDescent="0.25">
      <c r="A896" s="85"/>
      <c r="B896" s="119">
        <v>37389</v>
      </c>
      <c r="C896" s="120">
        <v>3.8640897174631399</v>
      </c>
      <c r="D896" s="120">
        <v>4.2966919499618799</v>
      </c>
      <c r="E896" s="120">
        <v>4.5858994360210099</v>
      </c>
      <c r="F896" s="120">
        <v>4.8021272496838003</v>
      </c>
      <c r="G896" s="120">
        <v>4.9555138135572001</v>
      </c>
      <c r="H896" s="120">
        <v>5.0892528874004901</v>
      </c>
      <c r="I896" s="120">
        <v>5.2210393781382596</v>
      </c>
      <c r="J896" s="120">
        <v>5.3052153803822</v>
      </c>
      <c r="K896" s="120">
        <v>5.3582454170093703</v>
      </c>
      <c r="L896" s="120">
        <v>5.3936838274557299</v>
      </c>
      <c r="M896" s="120">
        <v>5.6789152741987703</v>
      </c>
      <c r="N896" s="120">
        <v>5.7622999999999998</v>
      </c>
      <c r="O896" s="122">
        <v>5.8367000000000004</v>
      </c>
      <c r="P896" s="85"/>
      <c r="Q896" s="85"/>
      <c r="R896" s="85"/>
      <c r="S896" s="85"/>
      <c r="T896" s="85"/>
      <c r="AC896" s="126" t="e">
        <f>#REF!</f>
        <v>#REF!</v>
      </c>
      <c r="AD896" s="127" t="e">
        <f t="shared" si="3"/>
        <v>#DIV/0!</v>
      </c>
      <c r="AE896" s="128" t="e">
        <f t="shared" si="4"/>
        <v>#DIV/0!</v>
      </c>
      <c r="AF896" s="127" t="e">
        <f>ECB_reconst!#REF!*(AE896-ECB_reconst!#REF!)</f>
        <v>#REF!</v>
      </c>
      <c r="AG896" s="128" t="e">
        <f t="shared" si="5"/>
        <v>#REF!</v>
      </c>
      <c r="AH896" s="127"/>
      <c r="AI896" s="127"/>
      <c r="AJ896" s="128"/>
    </row>
    <row r="897" spans="1:36" ht="18.95" customHeight="1" x14ac:dyDescent="0.25">
      <c r="A897" s="85"/>
      <c r="B897" s="119">
        <v>37390</v>
      </c>
      <c r="C897" s="120">
        <v>3.9450897174631399</v>
      </c>
      <c r="D897" s="120">
        <v>4.3738419499618804</v>
      </c>
      <c r="E897" s="120">
        <v>4.66094943602101</v>
      </c>
      <c r="F897" s="120">
        <v>4.8690772496837997</v>
      </c>
      <c r="G897" s="120">
        <v>5.0172638135572001</v>
      </c>
      <c r="H897" s="120">
        <v>5.1468028874004901</v>
      </c>
      <c r="I897" s="120">
        <v>5.2767893781382602</v>
      </c>
      <c r="J897" s="120">
        <v>5.3610653803822004</v>
      </c>
      <c r="K897" s="120">
        <v>5.4122454170093697</v>
      </c>
      <c r="L897" s="120">
        <v>5.44473382745573</v>
      </c>
      <c r="M897" s="120">
        <v>5.7171152741987701</v>
      </c>
      <c r="N897" s="120">
        <v>5.8000999999999996</v>
      </c>
      <c r="O897" s="122">
        <v>5.8749000000000002</v>
      </c>
      <c r="P897" s="85"/>
      <c r="Q897" s="85"/>
      <c r="R897" s="85"/>
      <c r="S897" s="85"/>
      <c r="T897" s="85"/>
      <c r="AC897" s="126" t="e">
        <f>#REF!</f>
        <v>#REF!</v>
      </c>
      <c r="AD897" s="127" t="e">
        <f t="shared" si="3"/>
        <v>#DIV/0!</v>
      </c>
      <c r="AE897" s="128" t="e">
        <f t="shared" si="4"/>
        <v>#DIV/0!</v>
      </c>
      <c r="AF897" s="127" t="e">
        <f>ECB_reconst!#REF!*(AE897-ECB_reconst!#REF!)</f>
        <v>#REF!</v>
      </c>
      <c r="AG897" s="128" t="e">
        <f t="shared" si="5"/>
        <v>#REF!</v>
      </c>
      <c r="AH897" s="127"/>
      <c r="AI897" s="127"/>
      <c r="AJ897" s="128"/>
    </row>
    <row r="898" spans="1:36" ht="18.95" customHeight="1" x14ac:dyDescent="0.25">
      <c r="A898" s="85"/>
      <c r="B898" s="119">
        <v>37391</v>
      </c>
      <c r="C898" s="120">
        <v>3.9580897174631402</v>
      </c>
      <c r="D898" s="120">
        <v>4.3879419499618804</v>
      </c>
      <c r="E898" s="120">
        <v>4.6601994360210099</v>
      </c>
      <c r="F898" s="120">
        <v>4.8646772496838002</v>
      </c>
      <c r="G898" s="120">
        <v>5.0087638135572004</v>
      </c>
      <c r="H898" s="120">
        <v>5.1374528874004897</v>
      </c>
      <c r="I898" s="120">
        <v>5.26583937813826</v>
      </c>
      <c r="J898" s="120">
        <v>5.3514153803821998</v>
      </c>
      <c r="K898" s="120">
        <v>5.4026454170093698</v>
      </c>
      <c r="L898" s="120">
        <v>5.43508382745574</v>
      </c>
      <c r="M898" s="120">
        <v>5.6948652741987704</v>
      </c>
      <c r="N898" s="120">
        <v>5.7766000000000002</v>
      </c>
      <c r="O898" s="122">
        <v>5.8480999999999996</v>
      </c>
      <c r="P898" s="85"/>
      <c r="Q898" s="85"/>
      <c r="R898" s="85"/>
      <c r="S898" s="85"/>
      <c r="T898" s="85"/>
      <c r="AC898" s="126" t="e">
        <f>#REF!</f>
        <v>#REF!</v>
      </c>
      <c r="AD898" s="127" t="e">
        <f t="shared" si="3"/>
        <v>#DIV/0!</v>
      </c>
      <c r="AE898" s="128" t="e">
        <f t="shared" si="4"/>
        <v>#DIV/0!</v>
      </c>
      <c r="AF898" s="127" t="e">
        <f>ECB_reconst!#REF!*(AE898-ECB_reconst!#REF!)</f>
        <v>#REF!</v>
      </c>
      <c r="AG898" s="128" t="e">
        <f t="shared" si="5"/>
        <v>#REF!</v>
      </c>
      <c r="AH898" s="127"/>
      <c r="AI898" s="127"/>
      <c r="AJ898" s="128"/>
    </row>
    <row r="899" spans="1:36" ht="18.95" customHeight="1" x14ac:dyDescent="0.25">
      <c r="A899" s="85"/>
      <c r="B899" s="119">
        <v>37392</v>
      </c>
      <c r="C899" s="120">
        <v>3.9700897174631402</v>
      </c>
      <c r="D899" s="120">
        <v>4.3674919499618801</v>
      </c>
      <c r="E899" s="120">
        <v>4.6325494360210104</v>
      </c>
      <c r="F899" s="120">
        <v>4.8374272496837998</v>
      </c>
      <c r="G899" s="120">
        <v>4.9845138135572</v>
      </c>
      <c r="H899" s="120">
        <v>5.1177028874004904</v>
      </c>
      <c r="I899" s="120">
        <v>5.2457393781382597</v>
      </c>
      <c r="J899" s="120">
        <v>5.3355653803822003</v>
      </c>
      <c r="K899" s="120">
        <v>5.3855454170093697</v>
      </c>
      <c r="L899" s="120">
        <v>5.4207838274557396</v>
      </c>
      <c r="M899" s="120">
        <v>5.6795652741987697</v>
      </c>
      <c r="N899" s="120">
        <v>5.7611999999999997</v>
      </c>
      <c r="O899" s="122">
        <v>5.8357999999999999</v>
      </c>
      <c r="P899" s="85"/>
      <c r="Q899" s="85"/>
      <c r="R899" s="85"/>
      <c r="S899" s="85"/>
      <c r="T899" s="85"/>
      <c r="AC899" s="126" t="e">
        <f>#REF!</f>
        <v>#REF!</v>
      </c>
      <c r="AD899" s="127" t="e">
        <f t="shared" si="3"/>
        <v>#DIV/0!</v>
      </c>
      <c r="AE899" s="128" t="e">
        <f t="shared" si="4"/>
        <v>#DIV/0!</v>
      </c>
      <c r="AF899" s="127" t="e">
        <f>ECB_reconst!#REF!*(AE899-ECB_reconst!#REF!)</f>
        <v>#REF!</v>
      </c>
      <c r="AG899" s="128" t="e">
        <f t="shared" si="5"/>
        <v>#REF!</v>
      </c>
      <c r="AH899" s="127"/>
      <c r="AI899" s="127"/>
      <c r="AJ899" s="128"/>
    </row>
    <row r="900" spans="1:36" ht="18.95" customHeight="1" x14ac:dyDescent="0.25">
      <c r="A900" s="85"/>
      <c r="B900" s="119">
        <v>37393</v>
      </c>
      <c r="C900" s="120">
        <v>4.02008971746314</v>
      </c>
      <c r="D900" s="120">
        <v>4.4070919499618801</v>
      </c>
      <c r="E900" s="120">
        <v>4.6695994360210102</v>
      </c>
      <c r="F900" s="120">
        <v>4.8633772496837997</v>
      </c>
      <c r="G900" s="120">
        <v>5.0106138135571996</v>
      </c>
      <c r="H900" s="120">
        <v>5.1423028874004899</v>
      </c>
      <c r="I900" s="120">
        <v>5.2697393781382598</v>
      </c>
      <c r="J900" s="120">
        <v>5.3580653803822003</v>
      </c>
      <c r="K900" s="120">
        <v>5.40789541700937</v>
      </c>
      <c r="L900" s="120">
        <v>5.44433382745573</v>
      </c>
      <c r="M900" s="120">
        <v>5.7023652741987698</v>
      </c>
      <c r="N900" s="120">
        <v>5.7835999999999999</v>
      </c>
      <c r="O900" s="122">
        <v>5.8540999999999999</v>
      </c>
      <c r="P900" s="85"/>
      <c r="Q900" s="85"/>
      <c r="R900" s="85"/>
      <c r="S900" s="85"/>
      <c r="T900" s="85"/>
      <c r="AC900" s="126" t="e">
        <f>#REF!</f>
        <v>#REF!</v>
      </c>
      <c r="AD900" s="127" t="e">
        <f t="shared" si="3"/>
        <v>#DIV/0!</v>
      </c>
      <c r="AE900" s="128" t="e">
        <f t="shared" si="4"/>
        <v>#DIV/0!</v>
      </c>
      <c r="AF900" s="127" t="e">
        <f>ECB_reconst!#REF!*(AE900-ECB_reconst!#REF!)</f>
        <v>#REF!</v>
      </c>
      <c r="AG900" s="128" t="e">
        <f t="shared" si="5"/>
        <v>#REF!</v>
      </c>
      <c r="AH900" s="127"/>
      <c r="AI900" s="127"/>
      <c r="AJ900" s="128"/>
    </row>
    <row r="901" spans="1:36" ht="18.95" customHeight="1" x14ac:dyDescent="0.25">
      <c r="A901" s="85"/>
      <c r="B901" s="119">
        <v>37396</v>
      </c>
      <c r="C901" s="120">
        <v>4.0070897174631401</v>
      </c>
      <c r="D901" s="120">
        <v>4.3629919499618799</v>
      </c>
      <c r="E901" s="120">
        <v>4.6163994360210099</v>
      </c>
      <c r="F901" s="120">
        <v>4.7971772496838003</v>
      </c>
      <c r="G901" s="120">
        <v>4.9399638135571999</v>
      </c>
      <c r="H901" s="120">
        <v>5.07025288740049</v>
      </c>
      <c r="I901" s="120">
        <v>5.1965393781382598</v>
      </c>
      <c r="J901" s="120">
        <v>5.2821153803821996</v>
      </c>
      <c r="K901" s="120">
        <v>5.3335454170093701</v>
      </c>
      <c r="L901" s="120">
        <v>5.3720838274557403</v>
      </c>
      <c r="M901" s="120">
        <v>5.6465652741987702</v>
      </c>
      <c r="N901" s="120">
        <v>5.7329999999999997</v>
      </c>
      <c r="O901" s="122">
        <v>5.8125</v>
      </c>
      <c r="P901" s="85"/>
      <c r="Q901" s="85"/>
      <c r="R901" s="85"/>
      <c r="S901" s="85"/>
      <c r="T901" s="85"/>
      <c r="AC901" s="126" t="e">
        <f>#REF!</f>
        <v>#REF!</v>
      </c>
      <c r="AD901" s="127" t="e">
        <f t="shared" si="3"/>
        <v>#DIV/0!</v>
      </c>
      <c r="AE901" s="128" t="e">
        <f t="shared" si="4"/>
        <v>#DIV/0!</v>
      </c>
      <c r="AF901" s="127" t="e">
        <f>ECB_reconst!#REF!*(AE901-ECB_reconst!#REF!)</f>
        <v>#REF!</v>
      </c>
      <c r="AG901" s="128" t="e">
        <f t="shared" si="5"/>
        <v>#REF!</v>
      </c>
      <c r="AH901" s="127"/>
      <c r="AI901" s="127"/>
      <c r="AJ901" s="128"/>
    </row>
    <row r="902" spans="1:36" ht="18.95" customHeight="1" x14ac:dyDescent="0.25">
      <c r="A902" s="85"/>
      <c r="B902" s="119">
        <v>37397</v>
      </c>
      <c r="C902" s="120">
        <v>3.94008971746314</v>
      </c>
      <c r="D902" s="120">
        <v>4.3142419499618798</v>
      </c>
      <c r="E902" s="120">
        <v>4.57479943602101</v>
      </c>
      <c r="F902" s="120">
        <v>4.7697772496838002</v>
      </c>
      <c r="G902" s="120">
        <v>4.9209138135571999</v>
      </c>
      <c r="H902" s="120">
        <v>5.0546528874004899</v>
      </c>
      <c r="I902" s="120">
        <v>5.1837893781382602</v>
      </c>
      <c r="J902" s="120">
        <v>5.2713153803821999</v>
      </c>
      <c r="K902" s="120">
        <v>5.3224954170093701</v>
      </c>
      <c r="L902" s="120">
        <v>5.3626338274557304</v>
      </c>
      <c r="M902" s="120">
        <v>5.63521527419877</v>
      </c>
      <c r="N902" s="120">
        <v>5.7182000000000004</v>
      </c>
      <c r="O902" s="122">
        <v>5.7920999999999996</v>
      </c>
      <c r="P902" s="85"/>
      <c r="Q902" s="85"/>
      <c r="R902" s="85"/>
      <c r="S902" s="85"/>
      <c r="T902" s="85"/>
      <c r="AC902" s="126" t="e">
        <f>#REF!</f>
        <v>#REF!</v>
      </c>
      <c r="AD902" s="127" t="e">
        <f t="shared" si="3"/>
        <v>#DIV/0!</v>
      </c>
      <c r="AE902" s="128" t="e">
        <f t="shared" si="4"/>
        <v>#DIV/0!</v>
      </c>
      <c r="AF902" s="127" t="e">
        <f>ECB_reconst!#REF!*(AE902-ECB_reconst!#REF!)</f>
        <v>#REF!</v>
      </c>
      <c r="AG902" s="128" t="e">
        <f t="shared" si="5"/>
        <v>#REF!</v>
      </c>
      <c r="AH902" s="127"/>
      <c r="AI902" s="127"/>
      <c r="AJ902" s="128"/>
    </row>
    <row r="903" spans="1:36" ht="18.95" customHeight="1" x14ac:dyDescent="0.25">
      <c r="A903" s="85"/>
      <c r="B903" s="119">
        <v>37398</v>
      </c>
      <c r="C903" s="120">
        <v>3.9040897174631399</v>
      </c>
      <c r="D903" s="120">
        <v>4.2817419499618801</v>
      </c>
      <c r="E903" s="120">
        <v>4.5462494360210099</v>
      </c>
      <c r="F903" s="120">
        <v>4.7451272496838</v>
      </c>
      <c r="G903" s="120">
        <v>4.8941638135572001</v>
      </c>
      <c r="H903" s="120">
        <v>5.0333028874004899</v>
      </c>
      <c r="I903" s="120">
        <v>5.1644893781382599</v>
      </c>
      <c r="J903" s="120">
        <v>5.2550153803821997</v>
      </c>
      <c r="K903" s="120">
        <v>5.3097454170093696</v>
      </c>
      <c r="L903" s="120">
        <v>5.35013382745574</v>
      </c>
      <c r="M903" s="120">
        <v>5.6298152741987701</v>
      </c>
      <c r="N903" s="120">
        <v>5.7192999999999996</v>
      </c>
      <c r="O903" s="122">
        <v>5.8080999999999996</v>
      </c>
      <c r="P903" s="85"/>
      <c r="Q903" s="85"/>
      <c r="R903" s="85"/>
      <c r="S903" s="85"/>
      <c r="T903" s="85"/>
      <c r="AC903" s="126" t="e">
        <f>#REF!</f>
        <v>#REF!</v>
      </c>
      <c r="AD903" s="127" t="e">
        <f t="shared" si="3"/>
        <v>#DIV/0!</v>
      </c>
      <c r="AE903" s="128" t="e">
        <f t="shared" si="4"/>
        <v>#DIV/0!</v>
      </c>
      <c r="AF903" s="127" t="e">
        <f>ECB_reconst!#REF!*(AE903-ECB_reconst!#REF!)</f>
        <v>#REF!</v>
      </c>
      <c r="AG903" s="128" t="e">
        <f t="shared" si="5"/>
        <v>#REF!</v>
      </c>
      <c r="AH903" s="127"/>
      <c r="AI903" s="127"/>
      <c r="AJ903" s="128"/>
    </row>
    <row r="904" spans="1:36" ht="18.95" customHeight="1" x14ac:dyDescent="0.25">
      <c r="A904" s="85"/>
      <c r="B904" s="119">
        <v>37399</v>
      </c>
      <c r="C904" s="120">
        <v>3.90308971746314</v>
      </c>
      <c r="D904" s="120">
        <v>4.2778419499618803</v>
      </c>
      <c r="E904" s="120">
        <v>4.5398494360210098</v>
      </c>
      <c r="F904" s="120">
        <v>4.7356272496837999</v>
      </c>
      <c r="G904" s="120">
        <v>4.8779638135571997</v>
      </c>
      <c r="H904" s="120">
        <v>5.0147528874004896</v>
      </c>
      <c r="I904" s="120">
        <v>5.14578937813826</v>
      </c>
      <c r="J904" s="120">
        <v>5.2356653803822004</v>
      </c>
      <c r="K904" s="120">
        <v>5.2903954170093703</v>
      </c>
      <c r="L904" s="120">
        <v>5.3321338274557402</v>
      </c>
      <c r="M904" s="120">
        <v>5.6087152741987696</v>
      </c>
      <c r="N904" s="120">
        <v>5.6890999999999998</v>
      </c>
      <c r="O904" s="122">
        <v>5.7693000000000003</v>
      </c>
      <c r="P904" s="85"/>
      <c r="Q904" s="85"/>
      <c r="R904" s="85"/>
      <c r="S904" s="85"/>
      <c r="T904" s="85"/>
      <c r="AC904" s="126" t="e">
        <f>#REF!</f>
        <v>#REF!</v>
      </c>
      <c r="AD904" s="127" t="e">
        <f t="shared" si="3"/>
        <v>#DIV/0!</v>
      </c>
      <c r="AE904" s="128" t="e">
        <f t="shared" si="4"/>
        <v>#DIV/0!</v>
      </c>
      <c r="AF904" s="127" t="e">
        <f>ECB_reconst!#REF!*(AE904-ECB_reconst!#REF!)</f>
        <v>#REF!</v>
      </c>
      <c r="AG904" s="128" t="e">
        <f t="shared" si="5"/>
        <v>#REF!</v>
      </c>
      <c r="AH904" s="127"/>
      <c r="AI904" s="127"/>
      <c r="AJ904" s="128"/>
    </row>
    <row r="905" spans="1:36" ht="18.95" customHeight="1" x14ac:dyDescent="0.25">
      <c r="A905" s="85"/>
      <c r="B905" s="119">
        <v>37400</v>
      </c>
      <c r="C905" s="120">
        <v>3.9170897174631398</v>
      </c>
      <c r="D905" s="120">
        <v>4.2879419499618798</v>
      </c>
      <c r="E905" s="120">
        <v>4.5518494360210102</v>
      </c>
      <c r="F905" s="120">
        <v>4.7483772496838004</v>
      </c>
      <c r="G905" s="120">
        <v>4.8934138135572001</v>
      </c>
      <c r="H905" s="120">
        <v>5.0299028874004899</v>
      </c>
      <c r="I905" s="120">
        <v>5.1612393781382604</v>
      </c>
      <c r="J905" s="120">
        <v>5.2526653803821999</v>
      </c>
      <c r="K905" s="120">
        <v>5.3066454170093698</v>
      </c>
      <c r="L905" s="120">
        <v>5.3474838274557399</v>
      </c>
      <c r="M905" s="120">
        <v>5.62711527419878</v>
      </c>
      <c r="N905" s="120">
        <v>5.7095000000000002</v>
      </c>
      <c r="O905" s="122">
        <v>5.7816999999999998</v>
      </c>
      <c r="P905" s="85"/>
      <c r="Q905" s="85"/>
      <c r="R905" s="85"/>
      <c r="S905" s="85"/>
      <c r="T905" s="85"/>
      <c r="AC905" s="126" t="e">
        <f>#REF!</f>
        <v>#REF!</v>
      </c>
      <c r="AD905" s="127" t="e">
        <f t="shared" si="3"/>
        <v>#DIV/0!</v>
      </c>
      <c r="AE905" s="128" t="e">
        <f t="shared" si="4"/>
        <v>#DIV/0!</v>
      </c>
      <c r="AF905" s="127" t="e">
        <f>ECB_reconst!#REF!*(AE905-ECB_reconst!#REF!)</f>
        <v>#REF!</v>
      </c>
      <c r="AG905" s="128" t="e">
        <f t="shared" si="5"/>
        <v>#REF!</v>
      </c>
      <c r="AH905" s="127"/>
      <c r="AI905" s="127"/>
      <c r="AJ905" s="128"/>
    </row>
    <row r="906" spans="1:36" ht="18.95" customHeight="1" x14ac:dyDescent="0.25">
      <c r="A906" s="85"/>
      <c r="B906" s="119">
        <v>37403</v>
      </c>
      <c r="C906" s="120">
        <v>3.9510897174631401</v>
      </c>
      <c r="D906" s="120">
        <v>4.3251419499618802</v>
      </c>
      <c r="E906" s="120">
        <v>4.5897494360210098</v>
      </c>
      <c r="F906" s="120">
        <v>4.7820272496838001</v>
      </c>
      <c r="G906" s="120">
        <v>4.9265138135572002</v>
      </c>
      <c r="H906" s="120">
        <v>5.0639528874004904</v>
      </c>
      <c r="I906" s="120">
        <v>5.1957393781382599</v>
      </c>
      <c r="J906" s="120">
        <v>5.2845653803822001</v>
      </c>
      <c r="K906" s="120">
        <v>5.3380954170093702</v>
      </c>
      <c r="L906" s="120">
        <v>5.3788838274557396</v>
      </c>
      <c r="M906" s="120">
        <v>5.6548152741987696</v>
      </c>
      <c r="N906" s="120">
        <v>5.7347000000000001</v>
      </c>
      <c r="O906" s="122">
        <v>5.8037999999999998</v>
      </c>
      <c r="P906" s="85"/>
      <c r="Q906" s="85"/>
      <c r="R906" s="85"/>
      <c r="S906" s="85"/>
      <c r="T906" s="85"/>
      <c r="AC906" s="126" t="e">
        <f>#REF!</f>
        <v>#REF!</v>
      </c>
      <c r="AD906" s="127" t="e">
        <f t="shared" si="3"/>
        <v>#DIV/0!</v>
      </c>
      <c r="AE906" s="128" t="e">
        <f t="shared" si="4"/>
        <v>#DIV/0!</v>
      </c>
      <c r="AF906" s="127" t="e">
        <f>ECB_reconst!#REF!*(AE906-ECB_reconst!#REF!)</f>
        <v>#REF!</v>
      </c>
      <c r="AG906" s="128" t="e">
        <f t="shared" si="5"/>
        <v>#REF!</v>
      </c>
      <c r="AH906" s="127"/>
      <c r="AI906" s="127"/>
      <c r="AJ906" s="128"/>
    </row>
    <row r="907" spans="1:36" ht="18.95" customHeight="1" x14ac:dyDescent="0.25">
      <c r="A907" s="85"/>
      <c r="B907" s="119">
        <v>37404</v>
      </c>
      <c r="C907" s="120">
        <v>3.9540897174631402</v>
      </c>
      <c r="D907" s="120">
        <v>4.3190919499618801</v>
      </c>
      <c r="E907" s="120">
        <v>4.5767994360210098</v>
      </c>
      <c r="F907" s="120">
        <v>4.7686772496838001</v>
      </c>
      <c r="G907" s="120">
        <v>4.9112638135572002</v>
      </c>
      <c r="H907" s="120">
        <v>5.0445028874004896</v>
      </c>
      <c r="I907" s="120">
        <v>5.1758393781382601</v>
      </c>
      <c r="J907" s="120">
        <v>5.2632153803822002</v>
      </c>
      <c r="K907" s="120">
        <v>5.31494541700937</v>
      </c>
      <c r="L907" s="120">
        <v>5.3577838274557399</v>
      </c>
      <c r="M907" s="120">
        <v>5.6292152741987698</v>
      </c>
      <c r="N907" s="120">
        <v>5.7060000000000004</v>
      </c>
      <c r="O907" s="122">
        <v>5.7683</v>
      </c>
      <c r="P907" s="85"/>
      <c r="Q907" s="85"/>
      <c r="R907" s="85"/>
      <c r="S907" s="85"/>
      <c r="T907" s="85"/>
      <c r="AC907" s="126" t="e">
        <f>#REF!</f>
        <v>#REF!</v>
      </c>
      <c r="AD907" s="127" t="e">
        <f t="shared" si="3"/>
        <v>#DIV/0!</v>
      </c>
      <c r="AE907" s="128" t="e">
        <f t="shared" si="4"/>
        <v>#DIV/0!</v>
      </c>
      <c r="AF907" s="127" t="e">
        <f>ECB_reconst!#REF!*(AE907-ECB_reconst!#REF!)</f>
        <v>#REF!</v>
      </c>
      <c r="AG907" s="128" t="e">
        <f t="shared" si="5"/>
        <v>#REF!</v>
      </c>
      <c r="AH907" s="127"/>
      <c r="AI907" s="127"/>
      <c r="AJ907" s="128"/>
    </row>
    <row r="908" spans="1:36" ht="18.95" customHeight="1" x14ac:dyDescent="0.25">
      <c r="A908" s="85"/>
      <c r="B908" s="119">
        <v>37405</v>
      </c>
      <c r="C908" s="120">
        <v>3.94008971746314</v>
      </c>
      <c r="D908" s="120">
        <v>4.2939419499618801</v>
      </c>
      <c r="E908" s="120">
        <v>4.5533494360210103</v>
      </c>
      <c r="F908" s="120">
        <v>4.7457272496838003</v>
      </c>
      <c r="G908" s="120">
        <v>4.8908138135571999</v>
      </c>
      <c r="H908" s="120">
        <v>5.0270028874004904</v>
      </c>
      <c r="I908" s="120">
        <v>5.1563893781382601</v>
      </c>
      <c r="J908" s="120">
        <v>5.2465153803822</v>
      </c>
      <c r="K908" s="120">
        <v>5.3004954170093699</v>
      </c>
      <c r="L908" s="120">
        <v>5.3437838274557397</v>
      </c>
      <c r="M908" s="120">
        <v>5.6222152741987701</v>
      </c>
      <c r="N908" s="120">
        <v>5.7023000000000001</v>
      </c>
      <c r="O908" s="122">
        <v>5.7721</v>
      </c>
      <c r="P908" s="85"/>
      <c r="Q908" s="85"/>
      <c r="R908" s="85"/>
      <c r="S908" s="85"/>
      <c r="T908" s="85"/>
      <c r="AC908" s="126" t="e">
        <f>#REF!</f>
        <v>#REF!</v>
      </c>
      <c r="AD908" s="127" t="e">
        <f t="shared" si="3"/>
        <v>#DIV/0!</v>
      </c>
      <c r="AE908" s="128" t="e">
        <f t="shared" si="4"/>
        <v>#DIV/0!</v>
      </c>
      <c r="AF908" s="127" t="e">
        <f>ECB_reconst!#REF!*(AE908-ECB_reconst!#REF!)</f>
        <v>#REF!</v>
      </c>
      <c r="AG908" s="128" t="e">
        <f t="shared" si="5"/>
        <v>#REF!</v>
      </c>
      <c r="AH908" s="127"/>
      <c r="AI908" s="127"/>
      <c r="AJ908" s="128"/>
    </row>
    <row r="909" spans="1:36" ht="18.95" customHeight="1" x14ac:dyDescent="0.25">
      <c r="A909" s="85"/>
      <c r="B909" s="119">
        <v>37406</v>
      </c>
      <c r="C909" s="120">
        <v>3.9040897174631399</v>
      </c>
      <c r="D909" s="120">
        <v>4.2641919499618801</v>
      </c>
      <c r="E909" s="120">
        <v>4.52754943602101</v>
      </c>
      <c r="F909" s="120">
        <v>4.7260272496838001</v>
      </c>
      <c r="G909" s="120">
        <v>4.8745638135571996</v>
      </c>
      <c r="H909" s="120">
        <v>5.0112528874004898</v>
      </c>
      <c r="I909" s="120">
        <v>5.1408893781382599</v>
      </c>
      <c r="J909" s="120">
        <v>5.2309153803821999</v>
      </c>
      <c r="K909" s="120">
        <v>5.28634541700937</v>
      </c>
      <c r="L909" s="120">
        <v>5.32888382745573</v>
      </c>
      <c r="M909" s="120">
        <v>5.6128652741987697</v>
      </c>
      <c r="N909" s="120">
        <v>5.6966000000000001</v>
      </c>
      <c r="O909" s="122">
        <v>5.7743000000000002</v>
      </c>
      <c r="P909" s="85"/>
      <c r="Q909" s="85"/>
      <c r="R909" s="85"/>
      <c r="S909" s="85"/>
      <c r="T909" s="85"/>
      <c r="AC909" s="126" t="e">
        <f>#REF!</f>
        <v>#REF!</v>
      </c>
      <c r="AD909" s="127" t="e">
        <f t="shared" si="3"/>
        <v>#DIV/0!</v>
      </c>
      <c r="AE909" s="128" t="e">
        <f t="shared" si="4"/>
        <v>#DIV/0!</v>
      </c>
      <c r="AF909" s="127" t="e">
        <f>ECB_reconst!#REF!*(AE909-ECB_reconst!#REF!)</f>
        <v>#REF!</v>
      </c>
      <c r="AG909" s="128" t="e">
        <f t="shared" si="5"/>
        <v>#REF!</v>
      </c>
      <c r="AH909" s="127"/>
      <c r="AI909" s="127"/>
      <c r="AJ909" s="128"/>
    </row>
    <row r="910" spans="1:36" ht="18.95" customHeight="1" x14ac:dyDescent="0.25">
      <c r="A910" s="85"/>
      <c r="B910" s="119">
        <v>37407</v>
      </c>
      <c r="C910" s="120">
        <v>3.9260897174631402</v>
      </c>
      <c r="D910" s="120">
        <v>4.3045419499618802</v>
      </c>
      <c r="E910" s="120">
        <v>4.5659994360210101</v>
      </c>
      <c r="F910" s="120">
        <v>4.7614772496838</v>
      </c>
      <c r="G910" s="120">
        <v>4.9093138135572003</v>
      </c>
      <c r="H910" s="120">
        <v>5.04545288740049</v>
      </c>
      <c r="I910" s="120">
        <v>5.1760393781382597</v>
      </c>
      <c r="J910" s="120">
        <v>5.2648153803822</v>
      </c>
      <c r="K910" s="120">
        <v>5.31719541700937</v>
      </c>
      <c r="L910" s="120">
        <v>5.3584338274557402</v>
      </c>
      <c r="M910" s="120">
        <v>5.63521527419877</v>
      </c>
      <c r="N910" s="120">
        <v>5.7182000000000004</v>
      </c>
      <c r="O910" s="122">
        <v>5.7946999999999997</v>
      </c>
      <c r="P910" s="85"/>
      <c r="Q910" s="85"/>
      <c r="R910" s="85"/>
      <c r="S910" s="85"/>
      <c r="T910" s="85"/>
      <c r="AC910" s="126" t="e">
        <f>#REF!</f>
        <v>#REF!</v>
      </c>
      <c r="AD910" s="127" t="e">
        <f t="shared" si="3"/>
        <v>#DIV/0!</v>
      </c>
      <c r="AE910" s="128" t="e">
        <f t="shared" si="4"/>
        <v>#DIV/0!</v>
      </c>
      <c r="AF910" s="127" t="e">
        <f>ECB_reconst!#REF!*(AE910-ECB_reconst!#REF!)</f>
        <v>#REF!</v>
      </c>
      <c r="AG910" s="128" t="e">
        <f t="shared" si="5"/>
        <v>#REF!</v>
      </c>
      <c r="AH910" s="127"/>
      <c r="AI910" s="127"/>
      <c r="AJ910" s="128"/>
    </row>
    <row r="911" spans="1:36" ht="18.95" customHeight="1" x14ac:dyDescent="0.25">
      <c r="A911" s="85"/>
      <c r="B911" s="119">
        <v>37410</v>
      </c>
      <c r="C911" s="120">
        <v>3.9430897174631401</v>
      </c>
      <c r="D911" s="120">
        <v>4.3201419499618803</v>
      </c>
      <c r="E911" s="120">
        <v>4.5695994360210097</v>
      </c>
      <c r="F911" s="120">
        <v>4.7611272496838</v>
      </c>
      <c r="G911" s="120">
        <v>4.9054138135571996</v>
      </c>
      <c r="H911" s="120">
        <v>5.0461528874004902</v>
      </c>
      <c r="I911" s="120">
        <v>5.1734893781382603</v>
      </c>
      <c r="J911" s="120">
        <v>5.2637153803821999</v>
      </c>
      <c r="K911" s="120">
        <v>5.3147954170093703</v>
      </c>
      <c r="L911" s="120">
        <v>5.35583382745574</v>
      </c>
      <c r="M911" s="120">
        <v>5.6299152741987699</v>
      </c>
      <c r="N911" s="120">
        <v>5.7095000000000002</v>
      </c>
      <c r="O911" s="122">
        <v>5.7838000000000003</v>
      </c>
      <c r="P911" s="85"/>
      <c r="Q911" s="85"/>
      <c r="R911" s="85"/>
      <c r="S911" s="85"/>
      <c r="T911" s="85"/>
      <c r="AC911" s="126" t="e">
        <f>#REF!</f>
        <v>#REF!</v>
      </c>
      <c r="AD911" s="127" t="e">
        <f t="shared" si="3"/>
        <v>#DIV/0!</v>
      </c>
      <c r="AE911" s="128" t="e">
        <f t="shared" si="4"/>
        <v>#DIV/0!</v>
      </c>
      <c r="AF911" s="127" t="e">
        <f>ECB_reconst!#REF!*(AE911-ECB_reconst!#REF!)</f>
        <v>#REF!</v>
      </c>
      <c r="AG911" s="128" t="e">
        <f t="shared" si="5"/>
        <v>#REF!</v>
      </c>
      <c r="AH911" s="127"/>
      <c r="AI911" s="127"/>
      <c r="AJ911" s="128"/>
    </row>
    <row r="912" spans="1:36" ht="18.95" customHeight="1" x14ac:dyDescent="0.25">
      <c r="A912" s="85"/>
      <c r="B912" s="119">
        <v>37411</v>
      </c>
      <c r="C912" s="120">
        <v>3.9000897174631399</v>
      </c>
      <c r="D912" s="120">
        <v>4.2651919499618796</v>
      </c>
      <c r="E912" s="120">
        <v>4.5118494360210102</v>
      </c>
      <c r="F912" s="120">
        <v>4.7089772496837998</v>
      </c>
      <c r="G912" s="120">
        <v>4.8590138135572003</v>
      </c>
      <c r="H912" s="120">
        <v>5.0006028874004897</v>
      </c>
      <c r="I912" s="120">
        <v>5.1333893781382596</v>
      </c>
      <c r="J912" s="120">
        <v>5.2236153803822001</v>
      </c>
      <c r="K912" s="120">
        <v>5.2763454170093702</v>
      </c>
      <c r="L912" s="120">
        <v>5.3197838274557299</v>
      </c>
      <c r="M912" s="120">
        <v>5.6090152741987698</v>
      </c>
      <c r="N912" s="120">
        <v>5.6904000000000003</v>
      </c>
      <c r="O912" s="122">
        <v>5.7638999999999996</v>
      </c>
      <c r="P912" s="85"/>
      <c r="Q912" s="85"/>
      <c r="R912" s="85"/>
      <c r="S912" s="85"/>
      <c r="T912" s="85"/>
      <c r="AC912" s="126" t="e">
        <f>#REF!</f>
        <v>#REF!</v>
      </c>
      <c r="AD912" s="127" t="e">
        <f t="shared" si="3"/>
        <v>#DIV/0!</v>
      </c>
      <c r="AE912" s="128" t="e">
        <f t="shared" si="4"/>
        <v>#DIV/0!</v>
      </c>
      <c r="AF912" s="127" t="e">
        <f>ECB_reconst!#REF!*(AE912-ECB_reconst!#REF!)</f>
        <v>#REF!</v>
      </c>
      <c r="AG912" s="128" t="e">
        <f t="shared" si="5"/>
        <v>#REF!</v>
      </c>
      <c r="AH912" s="127"/>
      <c r="AI912" s="127"/>
      <c r="AJ912" s="128"/>
    </row>
    <row r="913" spans="1:36" ht="18.95" customHeight="1" x14ac:dyDescent="0.25">
      <c r="A913" s="85"/>
      <c r="B913" s="119">
        <v>37412</v>
      </c>
      <c r="C913" s="120">
        <v>3.88308971746314</v>
      </c>
      <c r="D913" s="120">
        <v>4.2506419499618797</v>
      </c>
      <c r="E913" s="120">
        <v>4.5014994360210103</v>
      </c>
      <c r="F913" s="120">
        <v>4.6978272496838001</v>
      </c>
      <c r="G913" s="120">
        <v>4.8496138135572</v>
      </c>
      <c r="H913" s="120">
        <v>4.9914028874004899</v>
      </c>
      <c r="I913" s="120">
        <v>5.1268893781382596</v>
      </c>
      <c r="J913" s="120">
        <v>5.2197153803822003</v>
      </c>
      <c r="K913" s="120">
        <v>5.27414541700937</v>
      </c>
      <c r="L913" s="120">
        <v>5.3176338274557304</v>
      </c>
      <c r="M913" s="120">
        <v>5.6038652741987702</v>
      </c>
      <c r="N913" s="120">
        <v>5.6852999999999998</v>
      </c>
      <c r="O913" s="122">
        <v>5.758</v>
      </c>
      <c r="P913" s="85"/>
      <c r="Q913" s="85"/>
      <c r="R913" s="85"/>
      <c r="S913" s="85"/>
      <c r="T913" s="85"/>
      <c r="AC913" s="126" t="e">
        <f>#REF!</f>
        <v>#REF!</v>
      </c>
      <c r="AD913" s="127" t="e">
        <f t="shared" si="3"/>
        <v>#DIV/0!</v>
      </c>
      <c r="AE913" s="128" t="e">
        <f t="shared" si="4"/>
        <v>#DIV/0!</v>
      </c>
      <c r="AF913" s="127" t="e">
        <f>ECB_reconst!#REF!*(AE913-ECB_reconst!#REF!)</f>
        <v>#REF!</v>
      </c>
      <c r="AG913" s="128" t="e">
        <f t="shared" si="5"/>
        <v>#REF!</v>
      </c>
      <c r="AH913" s="127"/>
      <c r="AI913" s="127"/>
      <c r="AJ913" s="128"/>
    </row>
    <row r="914" spans="1:36" ht="18.95" customHeight="1" x14ac:dyDescent="0.25">
      <c r="A914" s="85"/>
      <c r="B914" s="119">
        <v>37413</v>
      </c>
      <c r="C914" s="120">
        <v>3.8860897174631401</v>
      </c>
      <c r="D914" s="120">
        <v>4.2484919499618803</v>
      </c>
      <c r="E914" s="120">
        <v>4.50124943602101</v>
      </c>
      <c r="F914" s="120">
        <v>4.6966272496838002</v>
      </c>
      <c r="G914" s="120">
        <v>4.8494138135571996</v>
      </c>
      <c r="H914" s="120">
        <v>4.99020288740049</v>
      </c>
      <c r="I914" s="120">
        <v>5.1290393781382599</v>
      </c>
      <c r="J914" s="120">
        <v>5.2236153803822001</v>
      </c>
      <c r="K914" s="120">
        <v>5.27834541700937</v>
      </c>
      <c r="L914" s="120">
        <v>5.32038382745574</v>
      </c>
      <c r="M914" s="120">
        <v>5.6082652741987697</v>
      </c>
      <c r="N914" s="120">
        <v>5.6916000000000002</v>
      </c>
      <c r="O914" s="122">
        <v>5.7706</v>
      </c>
      <c r="P914" s="85"/>
      <c r="Q914" s="85"/>
      <c r="R914" s="85"/>
      <c r="S914" s="85"/>
      <c r="T914" s="85"/>
      <c r="AC914" s="126" t="e">
        <f>#REF!</f>
        <v>#REF!</v>
      </c>
      <c r="AD914" s="127" t="e">
        <f t="shared" si="3"/>
        <v>#DIV/0!</v>
      </c>
      <c r="AE914" s="128" t="e">
        <f t="shared" si="4"/>
        <v>#DIV/0!</v>
      </c>
      <c r="AF914" s="127" t="e">
        <f>ECB_reconst!#REF!*(AE914-ECB_reconst!#REF!)</f>
        <v>#REF!</v>
      </c>
      <c r="AG914" s="128" t="e">
        <f t="shared" si="5"/>
        <v>#REF!</v>
      </c>
      <c r="AH914" s="127"/>
      <c r="AI914" s="127"/>
      <c r="AJ914" s="128"/>
    </row>
    <row r="915" spans="1:36" ht="18.95" customHeight="1" x14ac:dyDescent="0.25">
      <c r="A915" s="85"/>
      <c r="B915" s="119">
        <v>37414</v>
      </c>
      <c r="C915" s="120">
        <v>3.8820897174631401</v>
      </c>
      <c r="D915" s="120">
        <v>4.23109194996188</v>
      </c>
      <c r="E915" s="120">
        <v>4.48484943602101</v>
      </c>
      <c r="F915" s="120">
        <v>4.6826272496838</v>
      </c>
      <c r="G915" s="120">
        <v>4.8387138135571997</v>
      </c>
      <c r="H915" s="120">
        <v>4.9835028874004896</v>
      </c>
      <c r="I915" s="120">
        <v>5.1264893781382597</v>
      </c>
      <c r="J915" s="120">
        <v>5.2239653803822002</v>
      </c>
      <c r="K915" s="120">
        <v>5.2824454170093702</v>
      </c>
      <c r="L915" s="120">
        <v>5.3277838274557396</v>
      </c>
      <c r="M915" s="120">
        <v>5.6250652741987697</v>
      </c>
      <c r="N915" s="120">
        <v>5.7099000000000002</v>
      </c>
      <c r="O915" s="122">
        <v>5.7931999999999997</v>
      </c>
      <c r="P915" s="85"/>
      <c r="Q915" s="85"/>
      <c r="R915" s="85"/>
      <c r="S915" s="85"/>
      <c r="T915" s="85"/>
      <c r="AC915" s="126" t="e">
        <f>#REF!</f>
        <v>#REF!</v>
      </c>
      <c r="AD915" s="127" t="e">
        <f t="shared" si="3"/>
        <v>#DIV/0!</v>
      </c>
      <c r="AE915" s="128" t="e">
        <f t="shared" si="4"/>
        <v>#DIV/0!</v>
      </c>
      <c r="AF915" s="127" t="e">
        <f>ECB_reconst!#REF!*(AE915-ECB_reconst!#REF!)</f>
        <v>#REF!</v>
      </c>
      <c r="AG915" s="128" t="e">
        <f t="shared" si="5"/>
        <v>#REF!</v>
      </c>
      <c r="AH915" s="127"/>
      <c r="AI915" s="127"/>
      <c r="AJ915" s="128"/>
    </row>
    <row r="916" spans="1:36" ht="18.95" customHeight="1" x14ac:dyDescent="0.25">
      <c r="A916" s="85"/>
      <c r="B916" s="119">
        <v>37417</v>
      </c>
      <c r="C916" s="120">
        <v>3.8730897174631398</v>
      </c>
      <c r="D916" s="120">
        <v>4.2052919499618797</v>
      </c>
      <c r="E916" s="120">
        <v>4.45399943602101</v>
      </c>
      <c r="F916" s="120">
        <v>4.6501272496838002</v>
      </c>
      <c r="G916" s="120">
        <v>4.8052638135572003</v>
      </c>
      <c r="H916" s="120">
        <v>4.9520028874004902</v>
      </c>
      <c r="I916" s="120">
        <v>5.0977893781382599</v>
      </c>
      <c r="J916" s="120">
        <v>5.1987153803822004</v>
      </c>
      <c r="K916" s="120">
        <v>5.2582454170093698</v>
      </c>
      <c r="L916" s="120">
        <v>5.3038338274557297</v>
      </c>
      <c r="M916" s="120">
        <v>5.6030652741987703</v>
      </c>
      <c r="N916" s="120">
        <v>5.6860999999999997</v>
      </c>
      <c r="O916" s="122">
        <v>5.7656999999999998</v>
      </c>
      <c r="P916" s="85"/>
      <c r="Q916" s="85"/>
      <c r="R916" s="85"/>
      <c r="S916" s="85"/>
      <c r="T916" s="85"/>
      <c r="AC916" s="126" t="e">
        <f>#REF!</f>
        <v>#REF!</v>
      </c>
      <c r="AD916" s="127" t="e">
        <f t="shared" si="3"/>
        <v>#DIV/0!</v>
      </c>
      <c r="AE916" s="128" t="e">
        <f t="shared" si="4"/>
        <v>#DIV/0!</v>
      </c>
      <c r="AF916" s="127" t="e">
        <f>ECB_reconst!#REF!*(AE916-ECB_reconst!#REF!)</f>
        <v>#REF!</v>
      </c>
      <c r="AG916" s="128" t="e">
        <f t="shared" si="5"/>
        <v>#REF!</v>
      </c>
      <c r="AH916" s="127"/>
      <c r="AI916" s="127"/>
      <c r="AJ916" s="128"/>
    </row>
    <row r="917" spans="1:36" ht="18.95" customHeight="1" x14ac:dyDescent="0.25">
      <c r="A917" s="85"/>
      <c r="B917" s="119">
        <v>37418</v>
      </c>
      <c r="C917" s="120">
        <v>3.8780897174631401</v>
      </c>
      <c r="D917" s="120">
        <v>4.2203419499618802</v>
      </c>
      <c r="E917" s="120">
        <v>4.4702494360210103</v>
      </c>
      <c r="F917" s="120">
        <v>4.6645272496838004</v>
      </c>
      <c r="G917" s="120">
        <v>4.8242638135571996</v>
      </c>
      <c r="H917" s="120">
        <v>4.9703528874004901</v>
      </c>
      <c r="I917" s="120">
        <v>5.1157893781382597</v>
      </c>
      <c r="J917" s="120">
        <v>5.2172153803821999</v>
      </c>
      <c r="K917" s="120">
        <v>5.2766454170093704</v>
      </c>
      <c r="L917" s="120">
        <v>5.3213338274557298</v>
      </c>
      <c r="M917" s="120">
        <v>5.6122652741987702</v>
      </c>
      <c r="N917" s="120">
        <v>5.6947000000000001</v>
      </c>
      <c r="O917" s="122">
        <v>5.7750000000000004</v>
      </c>
      <c r="P917" s="85"/>
      <c r="Q917" s="85"/>
      <c r="R917" s="85"/>
      <c r="S917" s="85"/>
      <c r="T917" s="85"/>
      <c r="AC917" s="126" t="e">
        <f>#REF!</f>
        <v>#REF!</v>
      </c>
      <c r="AD917" s="127" t="e">
        <f t="shared" ref="AD917:AD980" si="6">AVERAGE(AA163:AA917)</f>
        <v>#DIV/0!</v>
      </c>
      <c r="AE917" s="128" t="e">
        <f t="shared" ref="AE917:AE980" si="7">(AA917-AD917)/AD917*100</f>
        <v>#DIV/0!</v>
      </c>
      <c r="AF917" s="127" t="e">
        <f>ECB_reconst!#REF!*(AE917-ECB_reconst!#REF!)</f>
        <v>#REF!</v>
      </c>
      <c r="AG917" s="128" t="e">
        <f t="shared" ref="AG917:AG980" si="8">MIN(MAX(AF917,-10),10)</f>
        <v>#REF!</v>
      </c>
      <c r="AH917" s="127"/>
      <c r="AI917" s="127"/>
      <c r="AJ917" s="128"/>
    </row>
    <row r="918" spans="1:36" ht="18.95" customHeight="1" x14ac:dyDescent="0.25">
      <c r="A918" s="85"/>
      <c r="B918" s="119">
        <v>37419</v>
      </c>
      <c r="C918" s="120">
        <v>3.8490897174631402</v>
      </c>
      <c r="D918" s="120">
        <v>4.1862419499618797</v>
      </c>
      <c r="E918" s="120">
        <v>4.4332994360210103</v>
      </c>
      <c r="F918" s="120">
        <v>4.6230772496838002</v>
      </c>
      <c r="G918" s="120">
        <v>4.7833638135571999</v>
      </c>
      <c r="H918" s="120">
        <v>4.9294528874004904</v>
      </c>
      <c r="I918" s="120">
        <v>5.0765393781382597</v>
      </c>
      <c r="J918" s="120">
        <v>5.1787153803821999</v>
      </c>
      <c r="K918" s="120">
        <v>5.24024541700937</v>
      </c>
      <c r="L918" s="120">
        <v>5.2852838274557401</v>
      </c>
      <c r="M918" s="120">
        <v>5.5753152741987702</v>
      </c>
      <c r="N918" s="120">
        <v>5.6562999999999999</v>
      </c>
      <c r="O918" s="122">
        <v>5.7405999999999997</v>
      </c>
      <c r="P918" s="85"/>
      <c r="Q918" s="85"/>
      <c r="R918" s="85"/>
      <c r="S918" s="85"/>
      <c r="T918" s="85"/>
      <c r="AC918" s="126" t="e">
        <f>#REF!</f>
        <v>#REF!</v>
      </c>
      <c r="AD918" s="127" t="e">
        <f t="shared" si="6"/>
        <v>#DIV/0!</v>
      </c>
      <c r="AE918" s="128" t="e">
        <f t="shared" si="7"/>
        <v>#DIV/0!</v>
      </c>
      <c r="AF918" s="127" t="e">
        <f>ECB_reconst!#REF!*(AE918-ECB_reconst!#REF!)</f>
        <v>#REF!</v>
      </c>
      <c r="AG918" s="128" t="e">
        <f t="shared" si="8"/>
        <v>#REF!</v>
      </c>
      <c r="AH918" s="127"/>
      <c r="AI918" s="127"/>
      <c r="AJ918" s="128"/>
    </row>
    <row r="919" spans="1:36" ht="18.95" customHeight="1" x14ac:dyDescent="0.25">
      <c r="A919" s="85"/>
      <c r="B919" s="119">
        <v>37420</v>
      </c>
      <c r="C919" s="120">
        <v>3.8180897174631401</v>
      </c>
      <c r="D919" s="120">
        <v>4.1305419499618798</v>
      </c>
      <c r="E919" s="120">
        <v>4.3719494360210103</v>
      </c>
      <c r="F919" s="120">
        <v>4.5588272496837998</v>
      </c>
      <c r="G919" s="120">
        <v>4.7150138135572002</v>
      </c>
      <c r="H919" s="120">
        <v>4.8584028874004899</v>
      </c>
      <c r="I919" s="120">
        <v>5.0045393781382597</v>
      </c>
      <c r="J919" s="120">
        <v>5.1085153803822001</v>
      </c>
      <c r="K919" s="120">
        <v>5.1714954170093703</v>
      </c>
      <c r="L919" s="120">
        <v>5.2184838274557297</v>
      </c>
      <c r="M919" s="120">
        <v>5.5153652741987704</v>
      </c>
      <c r="N919" s="120">
        <v>5.5998000000000001</v>
      </c>
      <c r="O919" s="122">
        <v>5.6829000000000001</v>
      </c>
      <c r="P919" s="85"/>
      <c r="Q919" s="85"/>
      <c r="R919" s="85"/>
      <c r="S919" s="85"/>
      <c r="T919" s="85"/>
      <c r="AC919" s="126" t="e">
        <f>#REF!</f>
        <v>#REF!</v>
      </c>
      <c r="AD919" s="127" t="e">
        <f t="shared" si="6"/>
        <v>#DIV/0!</v>
      </c>
      <c r="AE919" s="128" t="e">
        <f t="shared" si="7"/>
        <v>#DIV/0!</v>
      </c>
      <c r="AF919" s="127" t="e">
        <f>ECB_reconst!#REF!*(AE919-ECB_reconst!#REF!)</f>
        <v>#REF!</v>
      </c>
      <c r="AG919" s="128" t="e">
        <f t="shared" si="8"/>
        <v>#REF!</v>
      </c>
      <c r="AH919" s="127"/>
      <c r="AI919" s="127"/>
      <c r="AJ919" s="128"/>
    </row>
    <row r="920" spans="1:36" ht="18.95" customHeight="1" x14ac:dyDescent="0.25">
      <c r="A920" s="85"/>
      <c r="B920" s="119">
        <v>37421</v>
      </c>
      <c r="C920" s="120">
        <v>3.77008971746314</v>
      </c>
      <c r="D920" s="120">
        <v>4.0708919499618803</v>
      </c>
      <c r="E920" s="120">
        <v>4.3084994360210098</v>
      </c>
      <c r="F920" s="120">
        <v>4.4981772496837999</v>
      </c>
      <c r="G920" s="120">
        <v>4.6544638135572001</v>
      </c>
      <c r="H920" s="120">
        <v>4.8016528874004898</v>
      </c>
      <c r="I920" s="120">
        <v>4.9541893781382598</v>
      </c>
      <c r="J920" s="120">
        <v>5.0614153803821997</v>
      </c>
      <c r="K920" s="120">
        <v>5.1280454170093703</v>
      </c>
      <c r="L920" s="120">
        <v>5.1773838274557402</v>
      </c>
      <c r="M920" s="120">
        <v>5.4804152741987702</v>
      </c>
      <c r="N920" s="120">
        <v>5.5647000000000002</v>
      </c>
      <c r="O920" s="122">
        <v>5.6487999999999996</v>
      </c>
      <c r="P920" s="85"/>
      <c r="Q920" s="85"/>
      <c r="R920" s="85"/>
      <c r="S920" s="85"/>
      <c r="T920" s="85"/>
      <c r="AC920" s="126" t="e">
        <f>#REF!</f>
        <v>#REF!</v>
      </c>
      <c r="AD920" s="127" t="e">
        <f t="shared" si="6"/>
        <v>#DIV/0!</v>
      </c>
      <c r="AE920" s="128" t="e">
        <f t="shared" si="7"/>
        <v>#DIV/0!</v>
      </c>
      <c r="AF920" s="127" t="e">
        <f>ECB_reconst!#REF!*(AE920-ECB_reconst!#REF!)</f>
        <v>#REF!</v>
      </c>
      <c r="AG920" s="128" t="e">
        <f t="shared" si="8"/>
        <v>#REF!</v>
      </c>
      <c r="AH920" s="127"/>
      <c r="AI920" s="127"/>
      <c r="AJ920" s="128"/>
    </row>
    <row r="921" spans="1:36" ht="18.95" customHeight="1" x14ac:dyDescent="0.25">
      <c r="A921" s="85"/>
      <c r="B921" s="119">
        <v>37424</v>
      </c>
      <c r="C921" s="120">
        <v>3.7960897174631398</v>
      </c>
      <c r="D921" s="120">
        <v>4.1024919499618804</v>
      </c>
      <c r="E921" s="120">
        <v>4.3429494360210104</v>
      </c>
      <c r="F921" s="120">
        <v>4.5360772496838004</v>
      </c>
      <c r="G921" s="120">
        <v>4.6920138135571996</v>
      </c>
      <c r="H921" s="120">
        <v>4.8407528874004901</v>
      </c>
      <c r="I921" s="120">
        <v>4.9919393781382597</v>
      </c>
      <c r="J921" s="120">
        <v>5.1004153803822003</v>
      </c>
      <c r="K921" s="120">
        <v>5.1673954170093701</v>
      </c>
      <c r="L921" s="120">
        <v>5.2165338274557298</v>
      </c>
      <c r="M921" s="120">
        <v>5.50676527419877</v>
      </c>
      <c r="N921" s="120">
        <v>5.5884999999999998</v>
      </c>
      <c r="O921" s="122">
        <v>5.6684000000000001</v>
      </c>
      <c r="P921" s="85"/>
      <c r="Q921" s="85"/>
      <c r="R921" s="85"/>
      <c r="S921" s="85"/>
      <c r="T921" s="85"/>
      <c r="AC921" s="126" t="e">
        <f>#REF!</f>
        <v>#REF!</v>
      </c>
      <c r="AD921" s="127" t="e">
        <f t="shared" si="6"/>
        <v>#DIV/0!</v>
      </c>
      <c r="AE921" s="128" t="e">
        <f t="shared" si="7"/>
        <v>#DIV/0!</v>
      </c>
      <c r="AF921" s="127" t="e">
        <f>ECB_reconst!#REF!*(AE921-ECB_reconst!#REF!)</f>
        <v>#REF!</v>
      </c>
      <c r="AG921" s="128" t="e">
        <f t="shared" si="8"/>
        <v>#REF!</v>
      </c>
      <c r="AH921" s="127"/>
      <c r="AI921" s="127"/>
      <c r="AJ921" s="128"/>
    </row>
    <row r="922" spans="1:36" ht="18.95" customHeight="1" x14ac:dyDescent="0.25">
      <c r="A922" s="85"/>
      <c r="B922" s="119">
        <v>37425</v>
      </c>
      <c r="C922" s="120">
        <v>3.7950897174631399</v>
      </c>
      <c r="D922" s="120">
        <v>4.0963419499618796</v>
      </c>
      <c r="E922" s="120">
        <v>4.33279943602101</v>
      </c>
      <c r="F922" s="120">
        <v>4.5211772496837996</v>
      </c>
      <c r="G922" s="120">
        <v>4.6749638135572003</v>
      </c>
      <c r="H922" s="120">
        <v>4.8209528874004901</v>
      </c>
      <c r="I922" s="120">
        <v>4.9682393781382599</v>
      </c>
      <c r="J922" s="120">
        <v>5.0733153803822004</v>
      </c>
      <c r="K922" s="120">
        <v>5.1376454170093702</v>
      </c>
      <c r="L922" s="120">
        <v>5.1875838274557404</v>
      </c>
      <c r="M922" s="120">
        <v>5.4732152741987701</v>
      </c>
      <c r="N922" s="120">
        <v>5.5487000000000002</v>
      </c>
      <c r="O922" s="122">
        <v>5.6117999999999997</v>
      </c>
      <c r="P922" s="85"/>
      <c r="Q922" s="85"/>
      <c r="R922" s="85"/>
      <c r="S922" s="85"/>
      <c r="T922" s="85"/>
      <c r="AC922" s="126" t="e">
        <f>#REF!</f>
        <v>#REF!</v>
      </c>
      <c r="AD922" s="127" t="e">
        <f t="shared" si="6"/>
        <v>#DIV/0!</v>
      </c>
      <c r="AE922" s="128" t="e">
        <f t="shared" si="7"/>
        <v>#DIV/0!</v>
      </c>
      <c r="AF922" s="127" t="e">
        <f>ECB_reconst!#REF!*(AE922-ECB_reconst!#REF!)</f>
        <v>#REF!</v>
      </c>
      <c r="AG922" s="128" t="e">
        <f t="shared" si="8"/>
        <v>#REF!</v>
      </c>
      <c r="AH922" s="127"/>
      <c r="AI922" s="127"/>
      <c r="AJ922" s="128"/>
    </row>
    <row r="923" spans="1:36" ht="18.95" customHeight="1" x14ac:dyDescent="0.25">
      <c r="A923" s="85"/>
      <c r="B923" s="119">
        <v>37426</v>
      </c>
      <c r="C923" s="120">
        <v>3.7870897174631399</v>
      </c>
      <c r="D923" s="120">
        <v>4.0788419499618804</v>
      </c>
      <c r="E923" s="120">
        <v>4.3112994360210104</v>
      </c>
      <c r="F923" s="120">
        <v>4.4974272496837999</v>
      </c>
      <c r="G923" s="120">
        <v>4.6533638135572</v>
      </c>
      <c r="H923" s="120">
        <v>4.7971528874004896</v>
      </c>
      <c r="I923" s="120">
        <v>4.9426893781382599</v>
      </c>
      <c r="J923" s="120">
        <v>5.0441153803822001</v>
      </c>
      <c r="K923" s="120">
        <v>5.1069954170093697</v>
      </c>
      <c r="L923" s="120">
        <v>5.1584838274557301</v>
      </c>
      <c r="M923" s="120">
        <v>5.4383152741987697</v>
      </c>
      <c r="N923" s="120">
        <v>5.5098000000000003</v>
      </c>
      <c r="O923" s="122">
        <v>5.5667999999999997</v>
      </c>
      <c r="P923" s="85"/>
      <c r="Q923" s="85"/>
      <c r="R923" s="85"/>
      <c r="S923" s="85"/>
      <c r="T923" s="85"/>
      <c r="AC923" s="126" t="e">
        <f>#REF!</f>
        <v>#REF!</v>
      </c>
      <c r="AD923" s="127" t="e">
        <f t="shared" si="6"/>
        <v>#DIV/0!</v>
      </c>
      <c r="AE923" s="128" t="e">
        <f t="shared" si="7"/>
        <v>#DIV/0!</v>
      </c>
      <c r="AF923" s="127" t="e">
        <f>ECB_reconst!#REF!*(AE923-ECB_reconst!#REF!)</f>
        <v>#REF!</v>
      </c>
      <c r="AG923" s="128" t="e">
        <f t="shared" si="8"/>
        <v>#REF!</v>
      </c>
      <c r="AH923" s="127"/>
      <c r="AI923" s="127"/>
      <c r="AJ923" s="128"/>
    </row>
    <row r="924" spans="1:36" ht="18.95" customHeight="1" x14ac:dyDescent="0.25">
      <c r="A924" s="85"/>
      <c r="B924" s="119">
        <v>37427</v>
      </c>
      <c r="C924" s="120">
        <v>3.7760897174631398</v>
      </c>
      <c r="D924" s="120">
        <v>4.0831919499618801</v>
      </c>
      <c r="E924" s="120">
        <v>4.3237494360210098</v>
      </c>
      <c r="F924" s="120">
        <v>4.5152272496838002</v>
      </c>
      <c r="G924" s="120">
        <v>4.6724138135572</v>
      </c>
      <c r="H924" s="120">
        <v>4.8167028874004902</v>
      </c>
      <c r="I924" s="120">
        <v>4.9618393781382597</v>
      </c>
      <c r="J924" s="120">
        <v>5.0614153803821997</v>
      </c>
      <c r="K924" s="120">
        <v>5.1242954170093702</v>
      </c>
      <c r="L924" s="120">
        <v>5.17378382745573</v>
      </c>
      <c r="M924" s="120">
        <v>5.4557652741987699</v>
      </c>
      <c r="N924" s="120">
        <v>5.5247999999999999</v>
      </c>
      <c r="O924" s="122">
        <v>5.5723000000000003</v>
      </c>
      <c r="P924" s="85"/>
      <c r="Q924" s="85"/>
      <c r="R924" s="85"/>
      <c r="S924" s="85"/>
      <c r="T924" s="85"/>
      <c r="AC924" s="126" t="e">
        <f>#REF!</f>
        <v>#REF!</v>
      </c>
      <c r="AD924" s="127" t="e">
        <f t="shared" si="6"/>
        <v>#DIV/0!</v>
      </c>
      <c r="AE924" s="128" t="e">
        <f t="shared" si="7"/>
        <v>#DIV/0!</v>
      </c>
      <c r="AF924" s="127" t="e">
        <f>ECB_reconst!#REF!*(AE924-ECB_reconst!#REF!)</f>
        <v>#REF!</v>
      </c>
      <c r="AG924" s="128" t="e">
        <f t="shared" si="8"/>
        <v>#REF!</v>
      </c>
      <c r="AH924" s="127"/>
      <c r="AI924" s="127"/>
      <c r="AJ924" s="128"/>
    </row>
    <row r="925" spans="1:36" ht="18.95" customHeight="1" x14ac:dyDescent="0.25">
      <c r="A925" s="85"/>
      <c r="B925" s="119">
        <v>37428</v>
      </c>
      <c r="C925" s="120">
        <v>3.76208971746314</v>
      </c>
      <c r="D925" s="120">
        <v>4.0859919499618798</v>
      </c>
      <c r="E925" s="120">
        <v>4.3296994360210102</v>
      </c>
      <c r="F925" s="120">
        <v>4.5200772496838004</v>
      </c>
      <c r="G925" s="120">
        <v>4.6789638135571998</v>
      </c>
      <c r="H925" s="120">
        <v>4.8241028874004899</v>
      </c>
      <c r="I925" s="120">
        <v>4.9649893781382604</v>
      </c>
      <c r="J925" s="120">
        <v>5.0590153803822</v>
      </c>
      <c r="K925" s="120">
        <v>5.12019541700937</v>
      </c>
      <c r="L925" s="120">
        <v>5.1681838274557297</v>
      </c>
      <c r="M925" s="120">
        <v>5.4383152741987697</v>
      </c>
      <c r="N925" s="120">
        <v>5.5003000000000002</v>
      </c>
      <c r="O925" s="122">
        <v>5.5442999999999998</v>
      </c>
      <c r="P925" s="85"/>
      <c r="Q925" s="85"/>
      <c r="R925" s="85"/>
      <c r="S925" s="85"/>
      <c r="T925" s="85"/>
      <c r="AC925" s="126" t="e">
        <f>#REF!</f>
        <v>#REF!</v>
      </c>
      <c r="AD925" s="127" t="e">
        <f t="shared" si="6"/>
        <v>#DIV/0!</v>
      </c>
      <c r="AE925" s="128" t="e">
        <f t="shared" si="7"/>
        <v>#DIV/0!</v>
      </c>
      <c r="AF925" s="127" t="e">
        <f>ECB_reconst!#REF!*(AE925-ECB_reconst!#REF!)</f>
        <v>#REF!</v>
      </c>
      <c r="AG925" s="128" t="e">
        <f t="shared" si="8"/>
        <v>#REF!</v>
      </c>
      <c r="AH925" s="127"/>
      <c r="AI925" s="127"/>
      <c r="AJ925" s="128"/>
    </row>
    <row r="926" spans="1:36" ht="18.95" customHeight="1" x14ac:dyDescent="0.25">
      <c r="A926" s="85"/>
      <c r="B926" s="119">
        <v>37431</v>
      </c>
      <c r="C926" s="120">
        <v>3.7070897174631399</v>
      </c>
      <c r="D926" s="120">
        <v>4.03214194996188</v>
      </c>
      <c r="E926" s="120">
        <v>4.2746494360210097</v>
      </c>
      <c r="F926" s="120">
        <v>4.4694272496838003</v>
      </c>
      <c r="G926" s="120">
        <v>4.6292138135572003</v>
      </c>
      <c r="H926" s="120">
        <v>4.7774528874004902</v>
      </c>
      <c r="I926" s="120">
        <v>4.9219393781382603</v>
      </c>
      <c r="J926" s="120">
        <v>5.0207153803822004</v>
      </c>
      <c r="K926" s="120">
        <v>5.0841454170093696</v>
      </c>
      <c r="L926" s="120">
        <v>5.1338338274557298</v>
      </c>
      <c r="M926" s="120">
        <v>5.39206527419877</v>
      </c>
      <c r="N926" s="120">
        <v>5.4522000000000004</v>
      </c>
      <c r="O926" s="122">
        <v>5.4782999999999999</v>
      </c>
      <c r="P926" s="85"/>
      <c r="Q926" s="85"/>
      <c r="R926" s="85"/>
      <c r="S926" s="85"/>
      <c r="T926" s="85"/>
      <c r="AC926" s="126" t="e">
        <f>#REF!</f>
        <v>#REF!</v>
      </c>
      <c r="AD926" s="127" t="e">
        <f t="shared" si="6"/>
        <v>#DIV/0!</v>
      </c>
      <c r="AE926" s="128" t="e">
        <f t="shared" si="7"/>
        <v>#DIV/0!</v>
      </c>
      <c r="AF926" s="127" t="e">
        <f>ECB_reconst!#REF!*(AE926-ECB_reconst!#REF!)</f>
        <v>#REF!</v>
      </c>
      <c r="AG926" s="128" t="e">
        <f t="shared" si="8"/>
        <v>#REF!</v>
      </c>
      <c r="AH926" s="127"/>
      <c r="AI926" s="127"/>
      <c r="AJ926" s="128"/>
    </row>
    <row r="927" spans="1:36" ht="18.95" customHeight="1" x14ac:dyDescent="0.25">
      <c r="A927" s="85"/>
      <c r="B927" s="119">
        <v>37432</v>
      </c>
      <c r="C927" s="120">
        <v>3.73808971746314</v>
      </c>
      <c r="D927" s="120">
        <v>4.0760919499618797</v>
      </c>
      <c r="E927" s="120">
        <v>4.3224494360210102</v>
      </c>
      <c r="F927" s="120">
        <v>4.5180772496837998</v>
      </c>
      <c r="G927" s="120">
        <v>4.6765638135572001</v>
      </c>
      <c r="H927" s="120">
        <v>4.8257528874004896</v>
      </c>
      <c r="I927" s="120">
        <v>4.9739893781382598</v>
      </c>
      <c r="J927" s="120">
        <v>5.0724653803821997</v>
      </c>
      <c r="K927" s="120">
        <v>5.1356454170093704</v>
      </c>
      <c r="L927" s="120">
        <v>5.1840838274557299</v>
      </c>
      <c r="M927" s="120">
        <v>5.4485152741987699</v>
      </c>
      <c r="N927" s="120">
        <v>5.5076000000000001</v>
      </c>
      <c r="O927" s="122">
        <v>5.5332999999999997</v>
      </c>
      <c r="P927" s="85"/>
      <c r="Q927" s="85"/>
      <c r="R927" s="85"/>
      <c r="S927" s="85"/>
      <c r="T927" s="85"/>
      <c r="AC927" s="126" t="e">
        <f>#REF!</f>
        <v>#REF!</v>
      </c>
      <c r="AD927" s="127" t="e">
        <f t="shared" si="6"/>
        <v>#DIV/0!</v>
      </c>
      <c r="AE927" s="128" t="e">
        <f t="shared" si="7"/>
        <v>#DIV/0!</v>
      </c>
      <c r="AF927" s="127" t="e">
        <f>ECB_reconst!#REF!*(AE927-ECB_reconst!#REF!)</f>
        <v>#REF!</v>
      </c>
      <c r="AG927" s="128" t="e">
        <f t="shared" si="8"/>
        <v>#REF!</v>
      </c>
      <c r="AH927" s="127"/>
      <c r="AI927" s="127"/>
      <c r="AJ927" s="128"/>
    </row>
    <row r="928" spans="1:36" ht="18.95" customHeight="1" x14ac:dyDescent="0.25">
      <c r="A928" s="85"/>
      <c r="B928" s="119">
        <v>37433</v>
      </c>
      <c r="C928" s="120">
        <v>3.6710897174631398</v>
      </c>
      <c r="D928" s="120">
        <v>3.9946919499618798</v>
      </c>
      <c r="E928" s="120">
        <v>4.2370994360210101</v>
      </c>
      <c r="F928" s="120">
        <v>4.4350772496837996</v>
      </c>
      <c r="G928" s="120">
        <v>4.5938638135572001</v>
      </c>
      <c r="H928" s="120">
        <v>4.7442528874004903</v>
      </c>
      <c r="I928" s="120">
        <v>4.8913893781382596</v>
      </c>
      <c r="J928" s="120">
        <v>4.9913653803821996</v>
      </c>
      <c r="K928" s="120">
        <v>5.0556454170093703</v>
      </c>
      <c r="L928" s="120">
        <v>5.1039838274557301</v>
      </c>
      <c r="M928" s="120">
        <v>5.3693152741987697</v>
      </c>
      <c r="N928" s="120">
        <v>5.4192</v>
      </c>
      <c r="O928" s="122">
        <v>5.4231999999999996</v>
      </c>
      <c r="P928" s="85"/>
      <c r="Q928" s="85"/>
      <c r="R928" s="85"/>
      <c r="S928" s="85"/>
      <c r="T928" s="85"/>
      <c r="AC928" s="126" t="e">
        <f>#REF!</f>
        <v>#REF!</v>
      </c>
      <c r="AD928" s="127" t="e">
        <f t="shared" si="6"/>
        <v>#DIV/0!</v>
      </c>
      <c r="AE928" s="128" t="e">
        <f t="shared" si="7"/>
        <v>#DIV/0!</v>
      </c>
      <c r="AF928" s="127" t="e">
        <f>ECB_reconst!#REF!*(AE928-ECB_reconst!#REF!)</f>
        <v>#REF!</v>
      </c>
      <c r="AG928" s="128" t="e">
        <f t="shared" si="8"/>
        <v>#REF!</v>
      </c>
      <c r="AH928" s="127"/>
      <c r="AI928" s="127"/>
      <c r="AJ928" s="128"/>
    </row>
    <row r="929" spans="1:36" ht="18.95" customHeight="1" x14ac:dyDescent="0.25">
      <c r="A929" s="85"/>
      <c r="B929" s="119">
        <v>37434</v>
      </c>
      <c r="C929" s="120">
        <v>3.6870897174631398</v>
      </c>
      <c r="D929" s="120">
        <v>4.0147919499618796</v>
      </c>
      <c r="E929" s="120">
        <v>4.2589994360210097</v>
      </c>
      <c r="F929" s="120">
        <v>4.4567772496837996</v>
      </c>
      <c r="G929" s="120">
        <v>4.6146138135571997</v>
      </c>
      <c r="H929" s="120">
        <v>4.7661528874004899</v>
      </c>
      <c r="I929" s="120">
        <v>4.9130393781382597</v>
      </c>
      <c r="J929" s="120">
        <v>5.0145653803821997</v>
      </c>
      <c r="K929" s="120">
        <v>5.0757454170093697</v>
      </c>
      <c r="L929" s="120">
        <v>5.1247338274557297</v>
      </c>
      <c r="M929" s="120">
        <v>5.3925652741987697</v>
      </c>
      <c r="N929" s="120">
        <v>5.4512</v>
      </c>
      <c r="O929" s="122">
        <v>5.4733999999999998</v>
      </c>
      <c r="P929" s="85"/>
      <c r="Q929" s="85"/>
      <c r="R929" s="85"/>
      <c r="S929" s="85"/>
      <c r="T929" s="85"/>
      <c r="AC929" s="126" t="e">
        <f>#REF!</f>
        <v>#REF!</v>
      </c>
      <c r="AD929" s="127" t="e">
        <f t="shared" si="6"/>
        <v>#DIV/0!</v>
      </c>
      <c r="AE929" s="128" t="e">
        <f t="shared" si="7"/>
        <v>#DIV/0!</v>
      </c>
      <c r="AF929" s="127" t="e">
        <f>ECB_reconst!#REF!*(AE929-ECB_reconst!#REF!)</f>
        <v>#REF!</v>
      </c>
      <c r="AG929" s="128" t="e">
        <f t="shared" si="8"/>
        <v>#REF!</v>
      </c>
      <c r="AH929" s="127"/>
      <c r="AI929" s="127"/>
      <c r="AJ929" s="128"/>
    </row>
    <row r="930" spans="1:36" ht="18.95" customHeight="1" x14ac:dyDescent="0.25">
      <c r="A930" s="85"/>
      <c r="B930" s="119">
        <v>37435</v>
      </c>
      <c r="C930" s="120">
        <v>3.6690897174631401</v>
      </c>
      <c r="D930" s="120">
        <v>3.9934419499618801</v>
      </c>
      <c r="E930" s="120">
        <v>4.2496494360210102</v>
      </c>
      <c r="F930" s="120">
        <v>4.4606272496838004</v>
      </c>
      <c r="G930" s="120">
        <v>4.6244138135571999</v>
      </c>
      <c r="H930" s="120">
        <v>4.7805028874004902</v>
      </c>
      <c r="I930" s="120">
        <v>4.9344893781382604</v>
      </c>
      <c r="J930" s="120">
        <v>5.0403653803821999</v>
      </c>
      <c r="K930" s="120">
        <v>5.10724541700937</v>
      </c>
      <c r="L930" s="120">
        <v>5.15728382745574</v>
      </c>
      <c r="M930" s="120">
        <v>5.4315152741987696</v>
      </c>
      <c r="N930" s="120">
        <v>5.4950999999999999</v>
      </c>
      <c r="O930" s="122">
        <v>5.5301999999999998</v>
      </c>
      <c r="P930" s="85"/>
      <c r="Q930" s="85"/>
      <c r="R930" s="85"/>
      <c r="S930" s="85"/>
      <c r="T930" s="85"/>
      <c r="AC930" s="126" t="e">
        <f>#REF!</f>
        <v>#REF!</v>
      </c>
      <c r="AD930" s="127" t="e">
        <f t="shared" si="6"/>
        <v>#DIV/0!</v>
      </c>
      <c r="AE930" s="128" t="e">
        <f t="shared" si="7"/>
        <v>#DIV/0!</v>
      </c>
      <c r="AF930" s="127" t="e">
        <f>ECB_reconst!#REF!*(AE930-ECB_reconst!#REF!)</f>
        <v>#REF!</v>
      </c>
      <c r="AG930" s="128" t="e">
        <f t="shared" si="8"/>
        <v>#REF!</v>
      </c>
      <c r="AH930" s="127"/>
      <c r="AI930" s="127"/>
      <c r="AJ930" s="128"/>
    </row>
    <row r="931" spans="1:36" ht="18.95" customHeight="1" x14ac:dyDescent="0.25">
      <c r="A931" s="85"/>
      <c r="B931" s="119">
        <v>37438</v>
      </c>
      <c r="C931" s="120">
        <v>3.6710897174631398</v>
      </c>
      <c r="D931" s="120">
        <v>3.9955919499618799</v>
      </c>
      <c r="E931" s="120">
        <v>4.2572494360210102</v>
      </c>
      <c r="F931" s="120">
        <v>4.4772772496837998</v>
      </c>
      <c r="G931" s="120">
        <v>4.6478638135572004</v>
      </c>
      <c r="H931" s="120">
        <v>4.8073528874004898</v>
      </c>
      <c r="I931" s="120">
        <v>4.9647393781382601</v>
      </c>
      <c r="J931" s="120">
        <v>5.0731653803821999</v>
      </c>
      <c r="K931" s="120">
        <v>5.1421454170093703</v>
      </c>
      <c r="L931" s="120">
        <v>5.1940838274557297</v>
      </c>
      <c r="M931" s="120">
        <v>5.4783652741987803</v>
      </c>
      <c r="N931" s="120">
        <v>5.5452000000000004</v>
      </c>
      <c r="O931" s="122">
        <v>5.5873999999999997</v>
      </c>
      <c r="P931" s="85"/>
      <c r="Q931" s="85"/>
      <c r="R931" s="85"/>
      <c r="S931" s="85"/>
      <c r="T931" s="85"/>
      <c r="AC931" s="126" t="e">
        <f>#REF!</f>
        <v>#REF!</v>
      </c>
      <c r="AD931" s="127" t="e">
        <f t="shared" si="6"/>
        <v>#DIV/0!</v>
      </c>
      <c r="AE931" s="128" t="e">
        <f t="shared" si="7"/>
        <v>#DIV/0!</v>
      </c>
      <c r="AF931" s="127" t="e">
        <f>ECB_reconst!#REF!*(AE931-ECB_reconst!#REF!)</f>
        <v>#REF!</v>
      </c>
      <c r="AG931" s="128" t="e">
        <f t="shared" si="8"/>
        <v>#REF!</v>
      </c>
      <c r="AH931" s="127"/>
      <c r="AI931" s="127"/>
      <c r="AJ931" s="128"/>
    </row>
    <row r="932" spans="1:36" ht="18.95" customHeight="1" x14ac:dyDescent="0.25">
      <c r="A932" s="85"/>
      <c r="B932" s="119">
        <v>37439</v>
      </c>
      <c r="C932" s="120">
        <v>3.63708971746314</v>
      </c>
      <c r="D932" s="120">
        <v>3.9472419499618798</v>
      </c>
      <c r="E932" s="120">
        <v>4.2064994360210104</v>
      </c>
      <c r="F932" s="120">
        <v>4.4210272496838003</v>
      </c>
      <c r="G932" s="120">
        <v>4.5924638135571998</v>
      </c>
      <c r="H932" s="120">
        <v>4.7527528874004901</v>
      </c>
      <c r="I932" s="120">
        <v>4.9116393781382603</v>
      </c>
      <c r="J932" s="120">
        <v>5.0226653803822003</v>
      </c>
      <c r="K932" s="120">
        <v>5.0920954170093697</v>
      </c>
      <c r="L932" s="120">
        <v>5.1457838274557401</v>
      </c>
      <c r="M932" s="120">
        <v>5.4354652741987799</v>
      </c>
      <c r="N932" s="120">
        <v>5.5022000000000002</v>
      </c>
      <c r="O932" s="122">
        <v>5.5434000000000001</v>
      </c>
      <c r="P932" s="85"/>
      <c r="Q932" s="85"/>
      <c r="R932" s="85"/>
      <c r="S932" s="85"/>
      <c r="T932" s="85"/>
      <c r="AC932" s="126" t="e">
        <f>#REF!</f>
        <v>#REF!</v>
      </c>
      <c r="AD932" s="127" t="e">
        <f t="shared" si="6"/>
        <v>#DIV/0!</v>
      </c>
      <c r="AE932" s="128" t="e">
        <f t="shared" si="7"/>
        <v>#DIV/0!</v>
      </c>
      <c r="AF932" s="127" t="e">
        <f>ECB_reconst!#REF!*(AE932-ECB_reconst!#REF!)</f>
        <v>#REF!</v>
      </c>
      <c r="AG932" s="128" t="e">
        <f t="shared" si="8"/>
        <v>#REF!</v>
      </c>
      <c r="AH932" s="127"/>
      <c r="AI932" s="127"/>
      <c r="AJ932" s="128"/>
    </row>
    <row r="933" spans="1:36" ht="18.95" customHeight="1" x14ac:dyDescent="0.25">
      <c r="A933" s="85"/>
      <c r="B933" s="119">
        <v>37440</v>
      </c>
      <c r="C933" s="120">
        <v>3.6440897174631401</v>
      </c>
      <c r="D933" s="120">
        <v>3.9584919499618798</v>
      </c>
      <c r="E933" s="120">
        <v>4.2177494360210099</v>
      </c>
      <c r="F933" s="120">
        <v>4.4295772496838</v>
      </c>
      <c r="G933" s="120">
        <v>4.6000638135571998</v>
      </c>
      <c r="H933" s="120">
        <v>4.7658028874004899</v>
      </c>
      <c r="I933" s="120">
        <v>4.9203393781382596</v>
      </c>
      <c r="J933" s="120">
        <v>5.0302653803822004</v>
      </c>
      <c r="K933" s="120">
        <v>5.1008454170093698</v>
      </c>
      <c r="L933" s="120">
        <v>5.1540338274557298</v>
      </c>
      <c r="M933" s="120">
        <v>5.4427152741987701</v>
      </c>
      <c r="N933" s="120">
        <v>5.5076999999999998</v>
      </c>
      <c r="O933" s="122">
        <v>5.5460000000000003</v>
      </c>
      <c r="P933" s="85"/>
      <c r="Q933" s="85"/>
      <c r="R933" s="85"/>
      <c r="S933" s="85"/>
      <c r="T933" s="85"/>
      <c r="AC933" s="126" t="e">
        <f>#REF!</f>
        <v>#REF!</v>
      </c>
      <c r="AD933" s="127" t="e">
        <f t="shared" si="6"/>
        <v>#DIV/0!</v>
      </c>
      <c r="AE933" s="128" t="e">
        <f t="shared" si="7"/>
        <v>#DIV/0!</v>
      </c>
      <c r="AF933" s="127" t="e">
        <f>ECB_reconst!#REF!*(AE933-ECB_reconst!#REF!)</f>
        <v>#REF!</v>
      </c>
      <c r="AG933" s="128" t="e">
        <f t="shared" si="8"/>
        <v>#REF!</v>
      </c>
      <c r="AH933" s="127"/>
      <c r="AI933" s="127"/>
      <c r="AJ933" s="128"/>
    </row>
    <row r="934" spans="1:36" ht="18.95" customHeight="1" x14ac:dyDescent="0.25">
      <c r="A934" s="85"/>
      <c r="B934" s="119">
        <v>37441</v>
      </c>
      <c r="C934" s="120">
        <v>3.6760897174631402</v>
      </c>
      <c r="D934" s="120">
        <v>4.0006919499618796</v>
      </c>
      <c r="E934" s="120">
        <v>4.2603494360210101</v>
      </c>
      <c r="F934" s="120">
        <v>4.4720272496837996</v>
      </c>
      <c r="G934" s="120">
        <v>4.6416638135571997</v>
      </c>
      <c r="H934" s="120">
        <v>4.8070028874004898</v>
      </c>
      <c r="I934" s="120">
        <v>4.9621893781382598</v>
      </c>
      <c r="J934" s="120">
        <v>5.0711653803822001</v>
      </c>
      <c r="K934" s="120">
        <v>5.1415954170093698</v>
      </c>
      <c r="L934" s="120">
        <v>5.1940338274557298</v>
      </c>
      <c r="M934" s="120">
        <v>5.48126527419877</v>
      </c>
      <c r="N934" s="120">
        <v>5.5454999999999997</v>
      </c>
      <c r="O934" s="122">
        <v>5.5827</v>
      </c>
      <c r="P934" s="85"/>
      <c r="Q934" s="85"/>
      <c r="R934" s="85"/>
      <c r="S934" s="85"/>
      <c r="T934" s="85"/>
      <c r="AC934" s="126" t="e">
        <f>#REF!</f>
        <v>#REF!</v>
      </c>
      <c r="AD934" s="127" t="e">
        <f t="shared" si="6"/>
        <v>#DIV/0!</v>
      </c>
      <c r="AE934" s="128" t="e">
        <f t="shared" si="7"/>
        <v>#DIV/0!</v>
      </c>
      <c r="AF934" s="127" t="e">
        <f>ECB_reconst!#REF!*(AE934-ECB_reconst!#REF!)</f>
        <v>#REF!</v>
      </c>
      <c r="AG934" s="128" t="e">
        <f t="shared" si="8"/>
        <v>#REF!</v>
      </c>
      <c r="AH934" s="127"/>
      <c r="AI934" s="127"/>
      <c r="AJ934" s="128"/>
    </row>
    <row r="935" spans="1:36" ht="18.95" customHeight="1" x14ac:dyDescent="0.25">
      <c r="A935" s="85"/>
      <c r="B935" s="119">
        <v>37442</v>
      </c>
      <c r="C935" s="120">
        <v>3.71408971746314</v>
      </c>
      <c r="D935" s="120">
        <v>4.0563419499618796</v>
      </c>
      <c r="E935" s="120">
        <v>4.3133494360210101</v>
      </c>
      <c r="F935" s="120">
        <v>4.5190772496838001</v>
      </c>
      <c r="G935" s="120">
        <v>4.6876638135572</v>
      </c>
      <c r="H935" s="120">
        <v>4.8528528874004904</v>
      </c>
      <c r="I935" s="120">
        <v>5.0087393781382596</v>
      </c>
      <c r="J935" s="120">
        <v>5.1148653803822004</v>
      </c>
      <c r="K935" s="120">
        <v>5.1866454170093697</v>
      </c>
      <c r="L935" s="120">
        <v>5.2387838274557401</v>
      </c>
      <c r="M935" s="120">
        <v>5.5261652741987701</v>
      </c>
      <c r="N935" s="120">
        <v>5.5932000000000004</v>
      </c>
      <c r="O935" s="122">
        <v>5.6364000000000001</v>
      </c>
      <c r="P935" s="85"/>
      <c r="Q935" s="85"/>
      <c r="R935" s="85"/>
      <c r="S935" s="85"/>
      <c r="T935" s="85"/>
      <c r="AC935" s="126" t="e">
        <f>#REF!</f>
        <v>#REF!</v>
      </c>
      <c r="AD935" s="127" t="e">
        <f t="shared" si="6"/>
        <v>#DIV/0!</v>
      </c>
      <c r="AE935" s="128" t="e">
        <f t="shared" si="7"/>
        <v>#DIV/0!</v>
      </c>
      <c r="AF935" s="127" t="e">
        <f>ECB_reconst!#REF!*(AE935-ECB_reconst!#REF!)</f>
        <v>#REF!</v>
      </c>
      <c r="AG935" s="128" t="e">
        <f t="shared" si="8"/>
        <v>#REF!</v>
      </c>
      <c r="AH935" s="127"/>
      <c r="AI935" s="127"/>
      <c r="AJ935" s="128"/>
    </row>
    <row r="936" spans="1:36" ht="18.95" customHeight="1" x14ac:dyDescent="0.25">
      <c r="A936" s="85"/>
      <c r="B936" s="119">
        <v>37445</v>
      </c>
      <c r="C936" s="120">
        <v>3.7010897174631401</v>
      </c>
      <c r="D936" s="120">
        <v>4.0450419499618802</v>
      </c>
      <c r="E936" s="120">
        <v>4.3008994360210098</v>
      </c>
      <c r="F936" s="120">
        <v>4.5093772496837996</v>
      </c>
      <c r="G936" s="120">
        <v>4.6773138135572001</v>
      </c>
      <c r="H936" s="120">
        <v>4.8414028874004904</v>
      </c>
      <c r="I936" s="120">
        <v>4.9961893781382596</v>
      </c>
      <c r="J936" s="120">
        <v>5.1011153803821996</v>
      </c>
      <c r="K936" s="120">
        <v>5.1695454170093704</v>
      </c>
      <c r="L936" s="120">
        <v>5.2166838274557401</v>
      </c>
      <c r="M936" s="120">
        <v>5.5129652741987698</v>
      </c>
      <c r="N936" s="120">
        <v>5.5792999999999999</v>
      </c>
      <c r="O936" s="122">
        <v>5.6222000000000003</v>
      </c>
      <c r="P936" s="85"/>
      <c r="Q936" s="85"/>
      <c r="R936" s="85"/>
      <c r="S936" s="85"/>
      <c r="T936" s="85"/>
      <c r="AC936" s="126" t="e">
        <f>#REF!</f>
        <v>#REF!</v>
      </c>
      <c r="AD936" s="127" t="e">
        <f t="shared" si="6"/>
        <v>#DIV/0!</v>
      </c>
      <c r="AE936" s="128" t="e">
        <f t="shared" si="7"/>
        <v>#DIV/0!</v>
      </c>
      <c r="AF936" s="127" t="e">
        <f>ECB_reconst!#REF!*(AE936-ECB_reconst!#REF!)</f>
        <v>#REF!</v>
      </c>
      <c r="AG936" s="128" t="e">
        <f t="shared" si="8"/>
        <v>#REF!</v>
      </c>
      <c r="AH936" s="127"/>
      <c r="AI936" s="127"/>
      <c r="AJ936" s="128"/>
    </row>
    <row r="937" spans="1:36" ht="18.95" customHeight="1" x14ac:dyDescent="0.25">
      <c r="A937" s="85"/>
      <c r="B937" s="119">
        <v>37446</v>
      </c>
      <c r="C937" s="120">
        <v>3.6880897174631402</v>
      </c>
      <c r="D937" s="120">
        <v>4.0314919499618798</v>
      </c>
      <c r="E937" s="120">
        <v>4.2921494360210097</v>
      </c>
      <c r="F937" s="120">
        <v>4.4993272496837999</v>
      </c>
      <c r="G937" s="120">
        <v>4.6710138135571997</v>
      </c>
      <c r="H937" s="120">
        <v>4.8360028874004897</v>
      </c>
      <c r="I937" s="120">
        <v>4.9928393781382603</v>
      </c>
      <c r="J937" s="120">
        <v>5.1007153803821996</v>
      </c>
      <c r="K937" s="120">
        <v>5.1717454170093697</v>
      </c>
      <c r="L937" s="120">
        <v>5.2180838274557404</v>
      </c>
      <c r="M937" s="120">
        <v>5.5132152741987701</v>
      </c>
      <c r="N937" s="120">
        <v>5.5797999999999996</v>
      </c>
      <c r="O937" s="122">
        <v>5.6222000000000003</v>
      </c>
      <c r="P937" s="85"/>
      <c r="Q937" s="85"/>
      <c r="R937" s="85"/>
      <c r="S937" s="85"/>
      <c r="T937" s="85"/>
      <c r="AC937" s="126" t="e">
        <f>#REF!</f>
        <v>#REF!</v>
      </c>
      <c r="AD937" s="127" t="e">
        <f t="shared" si="6"/>
        <v>#DIV/0!</v>
      </c>
      <c r="AE937" s="128" t="e">
        <f t="shared" si="7"/>
        <v>#DIV/0!</v>
      </c>
      <c r="AF937" s="127" t="e">
        <f>ECB_reconst!#REF!*(AE937-ECB_reconst!#REF!)</f>
        <v>#REF!</v>
      </c>
      <c r="AG937" s="128" t="e">
        <f t="shared" si="8"/>
        <v>#REF!</v>
      </c>
      <c r="AH937" s="127"/>
      <c r="AI937" s="127"/>
      <c r="AJ937" s="128"/>
    </row>
    <row r="938" spans="1:36" ht="18.95" customHeight="1" x14ac:dyDescent="0.25">
      <c r="A938" s="85"/>
      <c r="B938" s="119">
        <v>37447</v>
      </c>
      <c r="C938" s="120">
        <v>3.6350897174631398</v>
      </c>
      <c r="D938" s="120">
        <v>3.9646419499618801</v>
      </c>
      <c r="E938" s="120">
        <v>4.2239994360210096</v>
      </c>
      <c r="F938" s="120">
        <v>4.4281272496837998</v>
      </c>
      <c r="G938" s="120">
        <v>4.6034638135571999</v>
      </c>
      <c r="H938" s="120">
        <v>4.7689528874004896</v>
      </c>
      <c r="I938" s="120">
        <v>4.9252893781382596</v>
      </c>
      <c r="J938" s="120">
        <v>5.0342153803822001</v>
      </c>
      <c r="K938" s="120">
        <v>5.1071454170093702</v>
      </c>
      <c r="L938" s="120">
        <v>5.15508382745573</v>
      </c>
      <c r="M938" s="120">
        <v>5.4493652741987697</v>
      </c>
      <c r="N938" s="120">
        <v>5.5126999999999997</v>
      </c>
      <c r="O938" s="122">
        <v>5.5465</v>
      </c>
      <c r="P938" s="85"/>
      <c r="Q938" s="85"/>
      <c r="R938" s="85"/>
      <c r="S938" s="85"/>
      <c r="T938" s="85"/>
      <c r="AC938" s="126" t="e">
        <f>#REF!</f>
        <v>#REF!</v>
      </c>
      <c r="AD938" s="127" t="e">
        <f t="shared" si="6"/>
        <v>#DIV/0!</v>
      </c>
      <c r="AE938" s="128" t="e">
        <f t="shared" si="7"/>
        <v>#DIV/0!</v>
      </c>
      <c r="AF938" s="127" t="e">
        <f>ECB_reconst!#REF!*(AE938-ECB_reconst!#REF!)</f>
        <v>#REF!</v>
      </c>
      <c r="AG938" s="128" t="e">
        <f t="shared" si="8"/>
        <v>#REF!</v>
      </c>
      <c r="AH938" s="127"/>
      <c r="AI938" s="127"/>
      <c r="AJ938" s="128"/>
    </row>
    <row r="939" spans="1:36" ht="18.95" customHeight="1" x14ac:dyDescent="0.25">
      <c r="A939" s="85"/>
      <c r="B939" s="119">
        <v>37448</v>
      </c>
      <c r="C939" s="120">
        <v>3.5940897174631399</v>
      </c>
      <c r="D939" s="120">
        <v>3.9011919499618801</v>
      </c>
      <c r="E939" s="120">
        <v>4.1600494360210103</v>
      </c>
      <c r="F939" s="120">
        <v>4.3659272496838</v>
      </c>
      <c r="G939" s="120">
        <v>4.5427638135572002</v>
      </c>
      <c r="H939" s="120">
        <v>4.7087528874004896</v>
      </c>
      <c r="I939" s="120">
        <v>4.8656393781382601</v>
      </c>
      <c r="J939" s="120">
        <v>4.9748653803821998</v>
      </c>
      <c r="K939" s="120">
        <v>5.0498454170093696</v>
      </c>
      <c r="L939" s="120">
        <v>5.09793382745573</v>
      </c>
      <c r="M939" s="120">
        <v>5.3883152741987699</v>
      </c>
      <c r="N939" s="120">
        <v>5.4523999999999999</v>
      </c>
      <c r="O939" s="122">
        <v>5.4877000000000002</v>
      </c>
      <c r="P939" s="85"/>
      <c r="Q939" s="85"/>
      <c r="R939" s="85"/>
      <c r="S939" s="85"/>
      <c r="T939" s="85"/>
      <c r="AC939" s="126" t="e">
        <f>#REF!</f>
        <v>#REF!</v>
      </c>
      <c r="AD939" s="127" t="e">
        <f t="shared" si="6"/>
        <v>#DIV/0!</v>
      </c>
      <c r="AE939" s="128" t="e">
        <f t="shared" si="7"/>
        <v>#DIV/0!</v>
      </c>
      <c r="AF939" s="127" t="e">
        <f>ECB_reconst!#REF!*(AE939-ECB_reconst!#REF!)</f>
        <v>#REF!</v>
      </c>
      <c r="AG939" s="128" t="e">
        <f t="shared" si="8"/>
        <v>#REF!</v>
      </c>
      <c r="AH939" s="127"/>
      <c r="AI939" s="127"/>
      <c r="AJ939" s="128"/>
    </row>
    <row r="940" spans="1:36" ht="18.95" customHeight="1" x14ac:dyDescent="0.25">
      <c r="A940" s="85"/>
      <c r="B940" s="119">
        <v>37449</v>
      </c>
      <c r="C940" s="120">
        <v>3.5750897174631402</v>
      </c>
      <c r="D940" s="120">
        <v>3.8831919499618799</v>
      </c>
      <c r="E940" s="120">
        <v>4.1446994360210097</v>
      </c>
      <c r="F940" s="120">
        <v>4.3524272496838003</v>
      </c>
      <c r="G940" s="120">
        <v>4.5281138135571997</v>
      </c>
      <c r="H940" s="120">
        <v>4.6945528874004898</v>
      </c>
      <c r="I940" s="120">
        <v>4.8491393781382603</v>
      </c>
      <c r="J940" s="120">
        <v>4.9546653803821998</v>
      </c>
      <c r="K940" s="120">
        <v>5.0278954170093701</v>
      </c>
      <c r="L940" s="120">
        <v>5.07733382745573</v>
      </c>
      <c r="M940" s="120">
        <v>5.3692652741987699</v>
      </c>
      <c r="N940" s="120">
        <v>5.4321000000000002</v>
      </c>
      <c r="O940" s="122">
        <v>5.4664000000000001</v>
      </c>
      <c r="P940" s="85"/>
      <c r="Q940" s="85"/>
      <c r="R940" s="85"/>
      <c r="S940" s="85"/>
      <c r="T940" s="85"/>
      <c r="AC940" s="126" t="e">
        <f>#REF!</f>
        <v>#REF!</v>
      </c>
      <c r="AD940" s="127" t="e">
        <f t="shared" si="6"/>
        <v>#DIV/0!</v>
      </c>
      <c r="AE940" s="128" t="e">
        <f t="shared" si="7"/>
        <v>#DIV/0!</v>
      </c>
      <c r="AF940" s="127" t="e">
        <f>ECB_reconst!#REF!*(AE940-ECB_reconst!#REF!)</f>
        <v>#REF!</v>
      </c>
      <c r="AG940" s="128" t="e">
        <f t="shared" si="8"/>
        <v>#REF!</v>
      </c>
      <c r="AH940" s="127"/>
      <c r="AI940" s="127"/>
      <c r="AJ940" s="128"/>
    </row>
    <row r="941" spans="1:36" ht="18.95" customHeight="1" x14ac:dyDescent="0.25">
      <c r="A941" s="85"/>
      <c r="B941" s="119">
        <v>37452</v>
      </c>
      <c r="C941" s="120">
        <v>3.5370897174631399</v>
      </c>
      <c r="D941" s="120">
        <v>3.8296419499618799</v>
      </c>
      <c r="E941" s="120">
        <v>4.0916494360210098</v>
      </c>
      <c r="F941" s="120">
        <v>4.3046272496837998</v>
      </c>
      <c r="G941" s="120">
        <v>4.4835138135571997</v>
      </c>
      <c r="H941" s="120">
        <v>4.6487028874004901</v>
      </c>
      <c r="I941" s="120">
        <v>4.8026893781382602</v>
      </c>
      <c r="J941" s="120">
        <v>4.9066653803821998</v>
      </c>
      <c r="K941" s="120">
        <v>4.97879541700937</v>
      </c>
      <c r="L941" s="120">
        <v>5.0285338274557301</v>
      </c>
      <c r="M941" s="120">
        <v>5.32911527419878</v>
      </c>
      <c r="N941" s="120">
        <v>5.3898999999999999</v>
      </c>
      <c r="O941" s="122">
        <v>5.4219999999999997</v>
      </c>
      <c r="P941" s="85"/>
      <c r="Q941" s="85"/>
      <c r="R941" s="85"/>
      <c r="S941" s="85"/>
      <c r="T941" s="85"/>
      <c r="AC941" s="126" t="e">
        <f>#REF!</f>
        <v>#REF!</v>
      </c>
      <c r="AD941" s="127" t="e">
        <f t="shared" si="6"/>
        <v>#DIV/0!</v>
      </c>
      <c r="AE941" s="128" t="e">
        <f t="shared" si="7"/>
        <v>#DIV/0!</v>
      </c>
      <c r="AF941" s="127" t="e">
        <f>ECB_reconst!#REF!*(AE941-ECB_reconst!#REF!)</f>
        <v>#REF!</v>
      </c>
      <c r="AG941" s="128" t="e">
        <f t="shared" si="8"/>
        <v>#REF!</v>
      </c>
      <c r="AH941" s="127"/>
      <c r="AI941" s="127"/>
      <c r="AJ941" s="128"/>
    </row>
    <row r="942" spans="1:36" ht="18.95" customHeight="1" x14ac:dyDescent="0.25">
      <c r="A942" s="85"/>
      <c r="B942" s="119">
        <v>37453</v>
      </c>
      <c r="C942" s="120">
        <v>3.5670897174631402</v>
      </c>
      <c r="D942" s="120">
        <v>3.8597919499618798</v>
      </c>
      <c r="E942" s="120">
        <v>4.1231494360210101</v>
      </c>
      <c r="F942" s="120">
        <v>4.3408272496837998</v>
      </c>
      <c r="G942" s="120">
        <v>4.5231638135571997</v>
      </c>
      <c r="H942" s="120">
        <v>4.69065288740049</v>
      </c>
      <c r="I942" s="120">
        <v>4.8410893781382596</v>
      </c>
      <c r="J942" s="120">
        <v>4.9466153803821999</v>
      </c>
      <c r="K942" s="120">
        <v>5.0212954170093704</v>
      </c>
      <c r="L942" s="120">
        <v>5.0729338274557296</v>
      </c>
      <c r="M942" s="120">
        <v>5.3790652741987701</v>
      </c>
      <c r="N942" s="120">
        <v>5.4438000000000004</v>
      </c>
      <c r="O942" s="122">
        <v>5.4809000000000001</v>
      </c>
      <c r="P942" s="85"/>
      <c r="Q942" s="85"/>
      <c r="R942" s="85"/>
      <c r="S942" s="85"/>
      <c r="T942" s="85"/>
      <c r="AC942" s="126" t="e">
        <f>#REF!</f>
        <v>#REF!</v>
      </c>
      <c r="AD942" s="127" t="e">
        <f t="shared" si="6"/>
        <v>#DIV/0!</v>
      </c>
      <c r="AE942" s="128" t="e">
        <f t="shared" si="7"/>
        <v>#DIV/0!</v>
      </c>
      <c r="AF942" s="127" t="e">
        <f>ECB_reconst!#REF!*(AE942-ECB_reconst!#REF!)</f>
        <v>#REF!</v>
      </c>
      <c r="AG942" s="128" t="e">
        <f t="shared" si="8"/>
        <v>#REF!</v>
      </c>
      <c r="AH942" s="127"/>
      <c r="AI942" s="127"/>
      <c r="AJ942" s="128"/>
    </row>
    <row r="943" spans="1:36" ht="18.95" customHeight="1" x14ac:dyDescent="0.25">
      <c r="A943" s="85"/>
      <c r="B943" s="119">
        <v>37454</v>
      </c>
      <c r="C943" s="120">
        <v>3.5880897174631401</v>
      </c>
      <c r="D943" s="120">
        <v>3.89764194996188</v>
      </c>
      <c r="E943" s="120">
        <v>4.1571994360210098</v>
      </c>
      <c r="F943" s="120">
        <v>4.3741272496838004</v>
      </c>
      <c r="G943" s="120">
        <v>4.5566638135571997</v>
      </c>
      <c r="H943" s="120">
        <v>4.7222028874004902</v>
      </c>
      <c r="I943" s="120">
        <v>4.8735893781382602</v>
      </c>
      <c r="J943" s="120">
        <v>4.9803153803821996</v>
      </c>
      <c r="K943" s="120">
        <v>5.0545454170093702</v>
      </c>
      <c r="L943" s="120">
        <v>5.1019838274557303</v>
      </c>
      <c r="M943" s="120">
        <v>5.4053652741987701</v>
      </c>
      <c r="N943" s="120">
        <v>5.4772999999999996</v>
      </c>
      <c r="O943" s="122">
        <v>5.5331999999999999</v>
      </c>
      <c r="P943" s="85"/>
      <c r="Q943" s="85"/>
      <c r="R943" s="85"/>
      <c r="S943" s="85"/>
      <c r="T943" s="85"/>
      <c r="AC943" s="126" t="e">
        <f>#REF!</f>
        <v>#REF!</v>
      </c>
      <c r="AD943" s="127" t="e">
        <f t="shared" si="6"/>
        <v>#DIV/0!</v>
      </c>
      <c r="AE943" s="128" t="e">
        <f t="shared" si="7"/>
        <v>#DIV/0!</v>
      </c>
      <c r="AF943" s="127" t="e">
        <f>ECB_reconst!#REF!*(AE943-ECB_reconst!#REF!)</f>
        <v>#REF!</v>
      </c>
      <c r="AG943" s="128" t="e">
        <f t="shared" si="8"/>
        <v>#REF!</v>
      </c>
      <c r="AH943" s="127"/>
      <c r="AI943" s="127"/>
      <c r="AJ943" s="128"/>
    </row>
    <row r="944" spans="1:36" ht="18.95" customHeight="1" x14ac:dyDescent="0.25">
      <c r="A944" s="85"/>
      <c r="B944" s="119">
        <v>37455</v>
      </c>
      <c r="C944" s="120">
        <v>3.58908971746314</v>
      </c>
      <c r="D944" s="120">
        <v>3.89039194996188</v>
      </c>
      <c r="E944" s="120">
        <v>4.1523494360210096</v>
      </c>
      <c r="F944" s="120">
        <v>4.3697772496837999</v>
      </c>
      <c r="G944" s="120">
        <v>4.5496638135572001</v>
      </c>
      <c r="H944" s="120">
        <v>4.7137028874004896</v>
      </c>
      <c r="I944" s="120">
        <v>4.8609893781382603</v>
      </c>
      <c r="J944" s="120">
        <v>4.9669153803821997</v>
      </c>
      <c r="K944" s="120">
        <v>5.0410954170093696</v>
      </c>
      <c r="L944" s="120">
        <v>5.0893838274557401</v>
      </c>
      <c r="M944" s="120">
        <v>5.3907152741987696</v>
      </c>
      <c r="N944" s="120">
        <v>5.4644000000000004</v>
      </c>
      <c r="O944" s="122">
        <v>5.5233999999999996</v>
      </c>
      <c r="P944" s="85"/>
      <c r="Q944" s="85"/>
      <c r="R944" s="85"/>
      <c r="S944" s="85"/>
      <c r="T944" s="85"/>
      <c r="AC944" s="126" t="e">
        <f>#REF!</f>
        <v>#REF!</v>
      </c>
      <c r="AD944" s="127" t="e">
        <f t="shared" si="6"/>
        <v>#DIV/0!</v>
      </c>
      <c r="AE944" s="128" t="e">
        <f t="shared" si="7"/>
        <v>#DIV/0!</v>
      </c>
      <c r="AF944" s="127" t="e">
        <f>ECB_reconst!#REF!*(AE944-ECB_reconst!#REF!)</f>
        <v>#REF!</v>
      </c>
      <c r="AG944" s="128" t="e">
        <f t="shared" si="8"/>
        <v>#REF!</v>
      </c>
      <c r="AH944" s="127"/>
      <c r="AI944" s="127"/>
      <c r="AJ944" s="128"/>
    </row>
    <row r="945" spans="1:36" ht="18.95" customHeight="1" x14ac:dyDescent="0.25">
      <c r="A945" s="85"/>
      <c r="B945" s="119">
        <v>37456</v>
      </c>
      <c r="C945" s="120">
        <v>3.5410897174631399</v>
      </c>
      <c r="D945" s="120">
        <v>3.8367419499618798</v>
      </c>
      <c r="E945" s="120">
        <v>4.1000994360210097</v>
      </c>
      <c r="F945" s="120">
        <v>4.3139772496838003</v>
      </c>
      <c r="G945" s="120">
        <v>4.4956638135571998</v>
      </c>
      <c r="H945" s="120">
        <v>4.66095288740049</v>
      </c>
      <c r="I945" s="120">
        <v>4.8100893781382599</v>
      </c>
      <c r="J945" s="120">
        <v>4.9202153803822002</v>
      </c>
      <c r="K945" s="120">
        <v>4.9943454170093702</v>
      </c>
      <c r="L945" s="120">
        <v>5.0424838274557304</v>
      </c>
      <c r="M945" s="120">
        <v>5.3515652741987703</v>
      </c>
      <c r="N945" s="120">
        <v>5.4295</v>
      </c>
      <c r="O945" s="122">
        <v>5.4962</v>
      </c>
      <c r="P945" s="85"/>
      <c r="Q945" s="85"/>
      <c r="R945" s="85"/>
      <c r="S945" s="85"/>
      <c r="T945" s="85"/>
      <c r="AC945" s="126" t="e">
        <f>#REF!</f>
        <v>#REF!</v>
      </c>
      <c r="AD945" s="127" t="e">
        <f t="shared" si="6"/>
        <v>#DIV/0!</v>
      </c>
      <c r="AE945" s="128" t="e">
        <f t="shared" si="7"/>
        <v>#DIV/0!</v>
      </c>
      <c r="AF945" s="127" t="e">
        <f>ECB_reconst!#REF!*(AE945-ECB_reconst!#REF!)</f>
        <v>#REF!</v>
      </c>
      <c r="AG945" s="128" t="e">
        <f t="shared" si="8"/>
        <v>#REF!</v>
      </c>
      <c r="AH945" s="127"/>
      <c r="AI945" s="127"/>
      <c r="AJ945" s="128"/>
    </row>
    <row r="946" spans="1:36" ht="18.95" customHeight="1" x14ac:dyDescent="0.25">
      <c r="A946" s="85"/>
      <c r="B946" s="119">
        <v>37459</v>
      </c>
      <c r="C946" s="120">
        <v>3.5050897174631399</v>
      </c>
      <c r="D946" s="120">
        <v>3.7951419499618799</v>
      </c>
      <c r="E946" s="120">
        <v>4.0589994360210104</v>
      </c>
      <c r="F946" s="120">
        <v>4.2744272496838001</v>
      </c>
      <c r="G946" s="120">
        <v>4.4582138135572</v>
      </c>
      <c r="H946" s="120">
        <v>4.6253028874004896</v>
      </c>
      <c r="I946" s="120">
        <v>4.7767393781382603</v>
      </c>
      <c r="J946" s="120">
        <v>4.8913653803821999</v>
      </c>
      <c r="K946" s="120">
        <v>4.9664454170093704</v>
      </c>
      <c r="L946" s="120">
        <v>5.0146838274557402</v>
      </c>
      <c r="M946" s="120">
        <v>5.3182652741987697</v>
      </c>
      <c r="N946" s="120">
        <v>5.3921000000000001</v>
      </c>
      <c r="O946" s="122">
        <v>5.4511000000000003</v>
      </c>
      <c r="P946" s="85"/>
      <c r="Q946" s="85"/>
      <c r="R946" s="85"/>
      <c r="S946" s="85"/>
      <c r="T946" s="85"/>
      <c r="AC946" s="126" t="e">
        <f>#REF!</f>
        <v>#REF!</v>
      </c>
      <c r="AD946" s="127" t="e">
        <f t="shared" si="6"/>
        <v>#DIV/0!</v>
      </c>
      <c r="AE946" s="128" t="e">
        <f t="shared" si="7"/>
        <v>#DIV/0!</v>
      </c>
      <c r="AF946" s="127" t="e">
        <f>ECB_reconst!#REF!*(AE946-ECB_reconst!#REF!)</f>
        <v>#REF!</v>
      </c>
      <c r="AG946" s="128" t="e">
        <f t="shared" si="8"/>
        <v>#REF!</v>
      </c>
      <c r="AH946" s="127"/>
      <c r="AI946" s="127"/>
      <c r="AJ946" s="128"/>
    </row>
    <row r="947" spans="1:36" ht="18.95" customHeight="1" x14ac:dyDescent="0.25">
      <c r="A947" s="85"/>
      <c r="B947" s="119">
        <v>37460</v>
      </c>
      <c r="C947" s="120">
        <v>3.5100897174631398</v>
      </c>
      <c r="D947" s="120">
        <v>3.7977419499618801</v>
      </c>
      <c r="E947" s="120">
        <v>4.0609494360210103</v>
      </c>
      <c r="F947" s="120">
        <v>4.2760272496837999</v>
      </c>
      <c r="G947" s="120">
        <v>4.4596138135572003</v>
      </c>
      <c r="H947" s="120">
        <v>4.6255528874004899</v>
      </c>
      <c r="I947" s="120">
        <v>4.7791893781382599</v>
      </c>
      <c r="J947" s="120">
        <v>4.8968653803822004</v>
      </c>
      <c r="K947" s="120">
        <v>4.9714454170093703</v>
      </c>
      <c r="L947" s="120">
        <v>5.0207838274557401</v>
      </c>
      <c r="M947" s="120">
        <v>5.3157152741987703</v>
      </c>
      <c r="N947" s="120">
        <v>5.3808999999999996</v>
      </c>
      <c r="O947" s="122">
        <v>5.4214000000000002</v>
      </c>
      <c r="P947" s="85"/>
      <c r="Q947" s="85"/>
      <c r="R947" s="85"/>
      <c r="S947" s="85"/>
      <c r="T947" s="85"/>
      <c r="AC947" s="126" t="e">
        <f>#REF!</f>
        <v>#REF!</v>
      </c>
      <c r="AD947" s="127" t="e">
        <f t="shared" si="6"/>
        <v>#DIV/0!</v>
      </c>
      <c r="AE947" s="128" t="e">
        <f t="shared" si="7"/>
        <v>#DIV/0!</v>
      </c>
      <c r="AF947" s="127" t="e">
        <f>ECB_reconst!#REF!*(AE947-ECB_reconst!#REF!)</f>
        <v>#REF!</v>
      </c>
      <c r="AG947" s="128" t="e">
        <f t="shared" si="8"/>
        <v>#REF!</v>
      </c>
      <c r="AH947" s="127"/>
      <c r="AI947" s="127"/>
      <c r="AJ947" s="128"/>
    </row>
    <row r="948" spans="1:36" ht="18.95" customHeight="1" x14ac:dyDescent="0.25">
      <c r="A948" s="85"/>
      <c r="B948" s="119">
        <v>37461</v>
      </c>
      <c r="C948" s="120">
        <v>3.4250897174631398</v>
      </c>
      <c r="D948" s="120">
        <v>3.7014419499618798</v>
      </c>
      <c r="E948" s="120">
        <v>3.9650994360210099</v>
      </c>
      <c r="F948" s="120">
        <v>4.1808272496837997</v>
      </c>
      <c r="G948" s="120">
        <v>4.3686638135572</v>
      </c>
      <c r="H948" s="120">
        <v>4.5397028874004901</v>
      </c>
      <c r="I948" s="120">
        <v>4.6975393781382602</v>
      </c>
      <c r="J948" s="120">
        <v>4.8197653803821998</v>
      </c>
      <c r="K948" s="120">
        <v>4.8992454170093698</v>
      </c>
      <c r="L948" s="120">
        <v>4.9497338274557299</v>
      </c>
      <c r="M948" s="120">
        <v>5.2483652741987701</v>
      </c>
      <c r="N948" s="120">
        <v>5.3189000000000002</v>
      </c>
      <c r="O948" s="122">
        <v>5.3704999999999998</v>
      </c>
      <c r="P948" s="85"/>
      <c r="Q948" s="85"/>
      <c r="R948" s="85"/>
      <c r="S948" s="85"/>
      <c r="T948" s="85"/>
      <c r="AC948" s="126" t="e">
        <f>#REF!</f>
        <v>#REF!</v>
      </c>
      <c r="AD948" s="127" t="e">
        <f t="shared" si="6"/>
        <v>#DIV/0!</v>
      </c>
      <c r="AE948" s="128" t="e">
        <f t="shared" si="7"/>
        <v>#DIV/0!</v>
      </c>
      <c r="AF948" s="127" t="e">
        <f>ECB_reconst!#REF!*(AE948-ECB_reconst!#REF!)</f>
        <v>#REF!</v>
      </c>
      <c r="AG948" s="128" t="e">
        <f t="shared" si="8"/>
        <v>#REF!</v>
      </c>
      <c r="AH948" s="127"/>
      <c r="AI948" s="127"/>
      <c r="AJ948" s="128"/>
    </row>
    <row r="949" spans="1:36" ht="18.95" customHeight="1" x14ac:dyDescent="0.25">
      <c r="A949" s="85"/>
      <c r="B949" s="119">
        <v>37462</v>
      </c>
      <c r="C949" s="120">
        <v>3.4470897174631401</v>
      </c>
      <c r="D949" s="120">
        <v>3.71584194996188</v>
      </c>
      <c r="E949" s="120">
        <v>3.9740994360210098</v>
      </c>
      <c r="F949" s="120">
        <v>4.1922272496837998</v>
      </c>
      <c r="G949" s="120">
        <v>4.3767138135571999</v>
      </c>
      <c r="H949" s="120">
        <v>4.54850288740049</v>
      </c>
      <c r="I949" s="120">
        <v>4.7099393781382597</v>
      </c>
      <c r="J949" s="120">
        <v>4.8325153803822003</v>
      </c>
      <c r="K949" s="120">
        <v>4.9129454170093698</v>
      </c>
      <c r="L949" s="120">
        <v>4.9662838274557304</v>
      </c>
      <c r="M949" s="120">
        <v>5.2725152741987698</v>
      </c>
      <c r="N949" s="120">
        <v>5.3475000000000001</v>
      </c>
      <c r="O949" s="122">
        <v>5.4108999999999998</v>
      </c>
      <c r="P949" s="85"/>
      <c r="Q949" s="85"/>
      <c r="R949" s="85"/>
      <c r="S949" s="85"/>
      <c r="T949" s="85"/>
      <c r="AC949" s="126" t="e">
        <f>#REF!</f>
        <v>#REF!</v>
      </c>
      <c r="AD949" s="127" t="e">
        <f t="shared" si="6"/>
        <v>#DIV/0!</v>
      </c>
      <c r="AE949" s="128" t="e">
        <f t="shared" si="7"/>
        <v>#DIV/0!</v>
      </c>
      <c r="AF949" s="127" t="e">
        <f>ECB_reconst!#REF!*(AE949-ECB_reconst!#REF!)</f>
        <v>#REF!</v>
      </c>
      <c r="AG949" s="128" t="e">
        <f t="shared" si="8"/>
        <v>#REF!</v>
      </c>
      <c r="AH949" s="127"/>
      <c r="AI949" s="127"/>
      <c r="AJ949" s="128"/>
    </row>
    <row r="950" spans="1:36" ht="18.95" customHeight="1" x14ac:dyDescent="0.25">
      <c r="A950" s="85"/>
      <c r="B950" s="119">
        <v>37463</v>
      </c>
      <c r="C950" s="120">
        <v>3.39108971746314</v>
      </c>
      <c r="D950" s="120">
        <v>3.6579919499618798</v>
      </c>
      <c r="E950" s="120">
        <v>3.9243994360210102</v>
      </c>
      <c r="F950" s="120">
        <v>4.1510272496837999</v>
      </c>
      <c r="G950" s="120">
        <v>4.3460638135572003</v>
      </c>
      <c r="H950" s="120">
        <v>4.5236028874004903</v>
      </c>
      <c r="I950" s="120">
        <v>4.68958937813826</v>
      </c>
      <c r="J950" s="120">
        <v>4.8154653803822001</v>
      </c>
      <c r="K950" s="120">
        <v>4.8990954170093701</v>
      </c>
      <c r="L950" s="120">
        <v>4.9550338274557397</v>
      </c>
      <c r="M950" s="120">
        <v>5.2769152741987702</v>
      </c>
      <c r="N950" s="120">
        <v>5.3531000000000004</v>
      </c>
      <c r="O950" s="122">
        <v>5.4191000000000003</v>
      </c>
      <c r="P950" s="85"/>
      <c r="Q950" s="85"/>
      <c r="R950" s="85"/>
      <c r="S950" s="85"/>
      <c r="T950" s="85"/>
      <c r="AC950" s="126" t="e">
        <f>#REF!</f>
        <v>#REF!</v>
      </c>
      <c r="AD950" s="127" t="e">
        <f t="shared" si="6"/>
        <v>#DIV/0!</v>
      </c>
      <c r="AE950" s="128" t="e">
        <f t="shared" si="7"/>
        <v>#DIV/0!</v>
      </c>
      <c r="AF950" s="127" t="e">
        <f>ECB_reconst!#REF!*(AE950-ECB_reconst!#REF!)</f>
        <v>#REF!</v>
      </c>
      <c r="AG950" s="128" t="e">
        <f t="shared" si="8"/>
        <v>#REF!</v>
      </c>
      <c r="AH950" s="127"/>
      <c r="AI950" s="127"/>
      <c r="AJ950" s="128"/>
    </row>
    <row r="951" spans="1:36" ht="18.95" customHeight="1" x14ac:dyDescent="0.25">
      <c r="A951" s="85"/>
      <c r="B951" s="119">
        <v>37466</v>
      </c>
      <c r="C951" s="120">
        <v>3.4690897174631399</v>
      </c>
      <c r="D951" s="120">
        <v>3.74329194996188</v>
      </c>
      <c r="E951" s="120">
        <v>4.00164943602101</v>
      </c>
      <c r="F951" s="120">
        <v>4.2302272496838</v>
      </c>
      <c r="G951" s="120">
        <v>4.4204138135572002</v>
      </c>
      <c r="H951" s="120">
        <v>4.5946028874004901</v>
      </c>
      <c r="I951" s="120">
        <v>4.7553393781382596</v>
      </c>
      <c r="J951" s="120">
        <v>4.8760153803822002</v>
      </c>
      <c r="K951" s="120">
        <v>4.9588454170093703</v>
      </c>
      <c r="L951" s="120">
        <v>5.0142838274557402</v>
      </c>
      <c r="M951" s="120">
        <v>5.35891527419877</v>
      </c>
      <c r="N951" s="120">
        <v>5.4447000000000001</v>
      </c>
      <c r="O951" s="122">
        <v>5.5343</v>
      </c>
      <c r="P951" s="85"/>
      <c r="Q951" s="85"/>
      <c r="R951" s="85"/>
      <c r="S951" s="85"/>
      <c r="T951" s="85"/>
      <c r="AC951" s="126" t="e">
        <f>#REF!</f>
        <v>#REF!</v>
      </c>
      <c r="AD951" s="127" t="e">
        <f t="shared" si="6"/>
        <v>#DIV/0!</v>
      </c>
      <c r="AE951" s="128" t="e">
        <f t="shared" si="7"/>
        <v>#DIV/0!</v>
      </c>
      <c r="AF951" s="127" t="e">
        <f>ECB_reconst!#REF!*(AE951-ECB_reconst!#REF!)</f>
        <v>#REF!</v>
      </c>
      <c r="AG951" s="128" t="e">
        <f t="shared" si="8"/>
        <v>#REF!</v>
      </c>
      <c r="AH951" s="127"/>
      <c r="AI951" s="127"/>
      <c r="AJ951" s="128"/>
    </row>
    <row r="952" spans="1:36" ht="18.95" customHeight="1" x14ac:dyDescent="0.25">
      <c r="A952" s="85"/>
      <c r="B952" s="119">
        <v>37467</v>
      </c>
      <c r="C952" s="120">
        <v>3.45608971746314</v>
      </c>
      <c r="D952" s="120">
        <v>3.7389919499618798</v>
      </c>
      <c r="E952" s="120">
        <v>4.0021994360210096</v>
      </c>
      <c r="F952" s="120">
        <v>4.2382772496837999</v>
      </c>
      <c r="G952" s="120">
        <v>4.4311138135572001</v>
      </c>
      <c r="H952" s="120">
        <v>4.6051528874004903</v>
      </c>
      <c r="I952" s="120">
        <v>4.7660893781382603</v>
      </c>
      <c r="J952" s="120">
        <v>4.8866153803822003</v>
      </c>
      <c r="K952" s="120">
        <v>4.9683454170093704</v>
      </c>
      <c r="L952" s="120">
        <v>5.02398382745573</v>
      </c>
      <c r="M952" s="120">
        <v>5.3663652741987802</v>
      </c>
      <c r="N952" s="120">
        <v>5.4512</v>
      </c>
      <c r="O952" s="122">
        <v>5.5387000000000004</v>
      </c>
      <c r="P952" s="85"/>
      <c r="Q952" s="85"/>
      <c r="R952" s="85"/>
      <c r="S952" s="85"/>
      <c r="T952" s="85"/>
      <c r="AC952" s="126" t="e">
        <f>#REF!</f>
        <v>#REF!</v>
      </c>
      <c r="AD952" s="127" t="e">
        <f t="shared" si="6"/>
        <v>#DIV/0!</v>
      </c>
      <c r="AE952" s="128" t="e">
        <f t="shared" si="7"/>
        <v>#DIV/0!</v>
      </c>
      <c r="AF952" s="127" t="e">
        <f>ECB_reconst!#REF!*(AE952-ECB_reconst!#REF!)</f>
        <v>#REF!</v>
      </c>
      <c r="AG952" s="128" t="e">
        <f t="shared" si="8"/>
        <v>#REF!</v>
      </c>
      <c r="AH952" s="127"/>
      <c r="AI952" s="127"/>
      <c r="AJ952" s="128"/>
    </row>
    <row r="953" spans="1:36" ht="18.95" customHeight="1" x14ac:dyDescent="0.25">
      <c r="A953" s="85"/>
      <c r="B953" s="119">
        <v>37468</v>
      </c>
      <c r="C953" s="120">
        <v>3.4080897174631399</v>
      </c>
      <c r="D953" s="120">
        <v>3.66649194996188</v>
      </c>
      <c r="E953" s="120">
        <v>3.9357994360210098</v>
      </c>
      <c r="F953" s="120">
        <v>4.1749772496838</v>
      </c>
      <c r="G953" s="120">
        <v>4.3689638135572002</v>
      </c>
      <c r="H953" s="120">
        <v>4.5475028874004897</v>
      </c>
      <c r="I953" s="120">
        <v>4.7124393781382601</v>
      </c>
      <c r="J953" s="120">
        <v>4.8358153803821997</v>
      </c>
      <c r="K953" s="120">
        <v>4.9203454170093703</v>
      </c>
      <c r="L953" s="120">
        <v>4.9769338274557304</v>
      </c>
      <c r="M953" s="120">
        <v>5.3114152741987803</v>
      </c>
      <c r="N953" s="120">
        <v>5.3945999999999996</v>
      </c>
      <c r="O953" s="122">
        <v>5.4774000000000003</v>
      </c>
      <c r="P953" s="85"/>
      <c r="Q953" s="85"/>
      <c r="R953" s="85"/>
      <c r="S953" s="85"/>
      <c r="T953" s="85"/>
      <c r="AC953" s="126" t="e">
        <f>#REF!</f>
        <v>#REF!</v>
      </c>
      <c r="AD953" s="127" t="e">
        <f t="shared" si="6"/>
        <v>#DIV/0!</v>
      </c>
      <c r="AE953" s="128" t="e">
        <f t="shared" si="7"/>
        <v>#DIV/0!</v>
      </c>
      <c r="AF953" s="127" t="e">
        <f>ECB_reconst!#REF!*(AE953-ECB_reconst!#REF!)</f>
        <v>#REF!</v>
      </c>
      <c r="AG953" s="128" t="e">
        <f t="shared" si="8"/>
        <v>#REF!</v>
      </c>
      <c r="AH953" s="127"/>
      <c r="AI953" s="127"/>
      <c r="AJ953" s="128"/>
    </row>
    <row r="954" spans="1:36" ht="18.95" customHeight="1" x14ac:dyDescent="0.25">
      <c r="A954" s="85"/>
      <c r="B954" s="119">
        <v>37469</v>
      </c>
      <c r="C954" s="120">
        <v>3.3720897174631399</v>
      </c>
      <c r="D954" s="120">
        <v>3.60379194996188</v>
      </c>
      <c r="E954" s="120">
        <v>3.8668494360210102</v>
      </c>
      <c r="F954" s="120">
        <v>4.1061772496837996</v>
      </c>
      <c r="G954" s="120">
        <v>4.3044638135572004</v>
      </c>
      <c r="H954" s="120">
        <v>4.4834528874004898</v>
      </c>
      <c r="I954" s="120">
        <v>4.6511893781382598</v>
      </c>
      <c r="J954" s="120">
        <v>4.7759653803821998</v>
      </c>
      <c r="K954" s="120">
        <v>4.8613954170093701</v>
      </c>
      <c r="L954" s="120">
        <v>4.9170838274557402</v>
      </c>
      <c r="M954" s="120">
        <v>5.2572652741987698</v>
      </c>
      <c r="N954" s="120">
        <v>5.3406000000000002</v>
      </c>
      <c r="O954" s="122">
        <v>5.4210000000000003</v>
      </c>
      <c r="P954" s="85"/>
      <c r="Q954" s="85"/>
      <c r="R954" s="85"/>
      <c r="S954" s="85"/>
      <c r="T954" s="85"/>
      <c r="AC954" s="126" t="e">
        <f>#REF!</f>
        <v>#REF!</v>
      </c>
      <c r="AD954" s="127" t="e">
        <f t="shared" si="6"/>
        <v>#DIV/0!</v>
      </c>
      <c r="AE954" s="128" t="e">
        <f t="shared" si="7"/>
        <v>#DIV/0!</v>
      </c>
      <c r="AF954" s="127" t="e">
        <f>ECB_reconst!#REF!*(AE954-ECB_reconst!#REF!)</f>
        <v>#REF!</v>
      </c>
      <c r="AG954" s="128" t="e">
        <f t="shared" si="8"/>
        <v>#REF!</v>
      </c>
      <c r="AH954" s="127"/>
      <c r="AI954" s="127"/>
      <c r="AJ954" s="128"/>
    </row>
    <row r="955" spans="1:36" ht="18.95" customHeight="1" x14ac:dyDescent="0.25">
      <c r="A955" s="85"/>
      <c r="B955" s="119">
        <v>37470</v>
      </c>
      <c r="C955" s="120">
        <v>3.2970897174631402</v>
      </c>
      <c r="D955" s="120">
        <v>3.5071419499618801</v>
      </c>
      <c r="E955" s="120">
        <v>3.7750994360210099</v>
      </c>
      <c r="F955" s="120">
        <v>4.0173772496837996</v>
      </c>
      <c r="G955" s="120">
        <v>4.2188138135572002</v>
      </c>
      <c r="H955" s="120">
        <v>4.4019028874004897</v>
      </c>
      <c r="I955" s="120">
        <v>4.5781393781382604</v>
      </c>
      <c r="J955" s="120">
        <v>4.7078653803822004</v>
      </c>
      <c r="K955" s="120">
        <v>4.7981954170093699</v>
      </c>
      <c r="L955" s="120">
        <v>4.85403382745573</v>
      </c>
      <c r="M955" s="120">
        <v>5.2129152741987701</v>
      </c>
      <c r="N955" s="120">
        <v>5.2972000000000001</v>
      </c>
      <c r="O955" s="122">
        <v>5.3906999999999998</v>
      </c>
      <c r="P955" s="85"/>
      <c r="Q955" s="85"/>
      <c r="R955" s="85"/>
      <c r="S955" s="85"/>
      <c r="T955" s="85"/>
      <c r="AC955" s="126" t="e">
        <f>#REF!</f>
        <v>#REF!</v>
      </c>
      <c r="AD955" s="127" t="e">
        <f t="shared" si="6"/>
        <v>#DIV/0!</v>
      </c>
      <c r="AE955" s="128" t="e">
        <f t="shared" si="7"/>
        <v>#DIV/0!</v>
      </c>
      <c r="AF955" s="127" t="e">
        <f>ECB_reconst!#REF!*(AE955-ECB_reconst!#REF!)</f>
        <v>#REF!</v>
      </c>
      <c r="AG955" s="128" t="e">
        <f t="shared" si="8"/>
        <v>#REF!</v>
      </c>
      <c r="AH955" s="127"/>
      <c r="AI955" s="127"/>
      <c r="AJ955" s="128"/>
    </row>
    <row r="956" spans="1:36" ht="18.95" customHeight="1" x14ac:dyDescent="0.25">
      <c r="A956" s="85"/>
      <c r="B956" s="119">
        <v>37473</v>
      </c>
      <c r="C956" s="120">
        <v>3.2320897174631402</v>
      </c>
      <c r="D956" s="120">
        <v>3.4092919499618799</v>
      </c>
      <c r="E956" s="120">
        <v>3.6764494360210098</v>
      </c>
      <c r="F956" s="120">
        <v>3.9267772496837998</v>
      </c>
      <c r="G956" s="120">
        <v>4.1331138135572001</v>
      </c>
      <c r="H956" s="120">
        <v>4.3210528874004899</v>
      </c>
      <c r="I956" s="120">
        <v>4.4969393781382596</v>
      </c>
      <c r="J956" s="120">
        <v>4.6308153803821996</v>
      </c>
      <c r="K956" s="120">
        <v>4.7256454170093702</v>
      </c>
      <c r="L956" s="120">
        <v>4.7851838274557297</v>
      </c>
      <c r="M956" s="120">
        <v>5.13216527419877</v>
      </c>
      <c r="N956" s="120">
        <v>5.2263999999999999</v>
      </c>
      <c r="O956" s="122">
        <v>5.3303000000000003</v>
      </c>
      <c r="P956" s="85"/>
      <c r="Q956" s="85"/>
      <c r="R956" s="85"/>
      <c r="S956" s="85"/>
      <c r="T956" s="85"/>
      <c r="AC956" s="126" t="e">
        <f>#REF!</f>
        <v>#REF!</v>
      </c>
      <c r="AD956" s="127" t="e">
        <f t="shared" si="6"/>
        <v>#DIV/0!</v>
      </c>
      <c r="AE956" s="128" t="e">
        <f t="shared" si="7"/>
        <v>#DIV/0!</v>
      </c>
      <c r="AF956" s="127" t="e">
        <f>ECB_reconst!#REF!*(AE956-ECB_reconst!#REF!)</f>
        <v>#REF!</v>
      </c>
      <c r="AG956" s="128" t="e">
        <f t="shared" si="8"/>
        <v>#REF!</v>
      </c>
      <c r="AH956" s="127"/>
      <c r="AI956" s="127"/>
      <c r="AJ956" s="128"/>
    </row>
    <row r="957" spans="1:36" ht="18.95" customHeight="1" x14ac:dyDescent="0.25">
      <c r="A957" s="85"/>
      <c r="B957" s="119">
        <v>37474</v>
      </c>
      <c r="C957" s="120">
        <v>3.3140897174631401</v>
      </c>
      <c r="D957" s="120">
        <v>3.5171419499618799</v>
      </c>
      <c r="E957" s="120">
        <v>3.7741994360210098</v>
      </c>
      <c r="F957" s="120">
        <v>4.0128772496838003</v>
      </c>
      <c r="G957" s="120">
        <v>4.2093138135572001</v>
      </c>
      <c r="H957" s="120">
        <v>4.3918528874004901</v>
      </c>
      <c r="I957" s="120">
        <v>4.5613393781382596</v>
      </c>
      <c r="J957" s="120">
        <v>4.6906153803821997</v>
      </c>
      <c r="K957" s="120">
        <v>4.7822954170093697</v>
      </c>
      <c r="L957" s="120">
        <v>4.8397838274557401</v>
      </c>
      <c r="M957" s="120">
        <v>5.1905152741987699</v>
      </c>
      <c r="N957" s="120">
        <v>5.2859999999999996</v>
      </c>
      <c r="O957" s="122">
        <v>5.3913000000000002</v>
      </c>
      <c r="P957" s="85"/>
      <c r="Q957" s="85"/>
      <c r="R957" s="85"/>
      <c r="S957" s="85"/>
      <c r="T957" s="85"/>
      <c r="AC957" s="126" t="e">
        <f>#REF!</f>
        <v>#REF!</v>
      </c>
      <c r="AD957" s="127" t="e">
        <f t="shared" si="6"/>
        <v>#DIV/0!</v>
      </c>
      <c r="AE957" s="128" t="e">
        <f t="shared" si="7"/>
        <v>#DIV/0!</v>
      </c>
      <c r="AF957" s="127" t="e">
        <f>ECB_reconst!#REF!*(AE957-ECB_reconst!#REF!)</f>
        <v>#REF!</v>
      </c>
      <c r="AG957" s="128" t="e">
        <f t="shared" si="8"/>
        <v>#REF!</v>
      </c>
      <c r="AH957" s="127"/>
      <c r="AI957" s="127"/>
      <c r="AJ957" s="128"/>
    </row>
    <row r="958" spans="1:36" ht="18.95" customHeight="1" x14ac:dyDescent="0.25">
      <c r="A958" s="85"/>
      <c r="B958" s="119">
        <v>37475</v>
      </c>
      <c r="C958" s="120">
        <v>3.2560897174631398</v>
      </c>
      <c r="D958" s="120">
        <v>3.4457919499618801</v>
      </c>
      <c r="E958" s="120">
        <v>3.7051994360210099</v>
      </c>
      <c r="F958" s="120">
        <v>3.9480772496837999</v>
      </c>
      <c r="G958" s="120">
        <v>4.1431638135571998</v>
      </c>
      <c r="H958" s="120">
        <v>4.3255028874004902</v>
      </c>
      <c r="I958" s="120">
        <v>4.4951893781382601</v>
      </c>
      <c r="J958" s="120">
        <v>4.6251653803822004</v>
      </c>
      <c r="K958" s="120">
        <v>4.7155454170093698</v>
      </c>
      <c r="L958" s="120">
        <v>4.7735338274557302</v>
      </c>
      <c r="M958" s="120">
        <v>5.12721527419877</v>
      </c>
      <c r="N958" s="120">
        <v>5.2218999999999998</v>
      </c>
      <c r="O958" s="122">
        <v>5.3266</v>
      </c>
      <c r="P958" s="85"/>
      <c r="Q958" s="85"/>
      <c r="R958" s="85"/>
      <c r="S958" s="85"/>
      <c r="T958" s="85"/>
      <c r="AC958" s="126" t="e">
        <f>#REF!</f>
        <v>#REF!</v>
      </c>
      <c r="AD958" s="127" t="e">
        <f t="shared" si="6"/>
        <v>#DIV/0!</v>
      </c>
      <c r="AE958" s="128" t="e">
        <f t="shared" si="7"/>
        <v>#DIV/0!</v>
      </c>
      <c r="AF958" s="127" t="e">
        <f>ECB_reconst!#REF!*(AE958-ECB_reconst!#REF!)</f>
        <v>#REF!</v>
      </c>
      <c r="AG958" s="128" t="e">
        <f t="shared" si="8"/>
        <v>#REF!</v>
      </c>
      <c r="AH958" s="127"/>
      <c r="AI958" s="127"/>
      <c r="AJ958" s="128"/>
    </row>
    <row r="959" spans="1:36" ht="18.95" customHeight="1" x14ac:dyDescent="0.25">
      <c r="A959" s="85"/>
      <c r="B959" s="119">
        <v>37476</v>
      </c>
      <c r="C959" s="120">
        <v>3.2810897174631402</v>
      </c>
      <c r="D959" s="120">
        <v>3.4864419499618799</v>
      </c>
      <c r="E959" s="120">
        <v>3.7471994360210101</v>
      </c>
      <c r="F959" s="120">
        <v>3.9881772496838002</v>
      </c>
      <c r="G959" s="120">
        <v>4.1859138135571996</v>
      </c>
      <c r="H959" s="120">
        <v>4.3734528874004903</v>
      </c>
      <c r="I959" s="120">
        <v>4.5434393781382596</v>
      </c>
      <c r="J959" s="120">
        <v>4.6710153803822001</v>
      </c>
      <c r="K959" s="120">
        <v>4.7604954170093698</v>
      </c>
      <c r="L959" s="120">
        <v>4.8173838274557399</v>
      </c>
      <c r="M959" s="120">
        <v>5.17256527419877</v>
      </c>
      <c r="N959" s="120">
        <v>5.2680999999999996</v>
      </c>
      <c r="O959" s="122">
        <v>5.375</v>
      </c>
      <c r="P959" s="85"/>
      <c r="Q959" s="85"/>
      <c r="R959" s="85"/>
      <c r="S959" s="85"/>
      <c r="T959" s="85"/>
      <c r="AC959" s="126" t="e">
        <f>#REF!</f>
        <v>#REF!</v>
      </c>
      <c r="AD959" s="127" t="e">
        <f t="shared" si="6"/>
        <v>#DIV/0!</v>
      </c>
      <c r="AE959" s="128" t="e">
        <f t="shared" si="7"/>
        <v>#DIV/0!</v>
      </c>
      <c r="AF959" s="127" t="e">
        <f>ECB_reconst!#REF!*(AE959-ECB_reconst!#REF!)</f>
        <v>#REF!</v>
      </c>
      <c r="AG959" s="128" t="e">
        <f t="shared" si="8"/>
        <v>#REF!</v>
      </c>
      <c r="AH959" s="127"/>
      <c r="AI959" s="127"/>
      <c r="AJ959" s="128"/>
    </row>
    <row r="960" spans="1:36" ht="18.95" customHeight="1" x14ac:dyDescent="0.25">
      <c r="A960" s="85"/>
      <c r="B960" s="119">
        <v>37477</v>
      </c>
      <c r="C960" s="120">
        <v>3.3090897174631402</v>
      </c>
      <c r="D960" s="120">
        <v>3.5078919499618801</v>
      </c>
      <c r="E960" s="120">
        <v>3.7574494360210098</v>
      </c>
      <c r="F960" s="120">
        <v>3.9871772496837998</v>
      </c>
      <c r="G960" s="120">
        <v>4.1777638135571999</v>
      </c>
      <c r="H960" s="120">
        <v>4.3574028874004904</v>
      </c>
      <c r="I960" s="120">
        <v>4.5180893781382601</v>
      </c>
      <c r="J960" s="120">
        <v>4.6392153803821996</v>
      </c>
      <c r="K960" s="120">
        <v>4.7227954170093698</v>
      </c>
      <c r="L960" s="120">
        <v>4.7791838274557401</v>
      </c>
      <c r="M960" s="120">
        <v>5.1320652741987702</v>
      </c>
      <c r="N960" s="120">
        <v>5.2251000000000003</v>
      </c>
      <c r="O960" s="122">
        <v>5.3274999999999997</v>
      </c>
      <c r="P960" s="85"/>
      <c r="Q960" s="85"/>
      <c r="R960" s="85"/>
      <c r="S960" s="85"/>
      <c r="T960" s="85"/>
      <c r="AC960" s="126" t="e">
        <f>#REF!</f>
        <v>#REF!</v>
      </c>
      <c r="AD960" s="127" t="e">
        <f t="shared" si="6"/>
        <v>#DIV/0!</v>
      </c>
      <c r="AE960" s="128" t="e">
        <f t="shared" si="7"/>
        <v>#DIV/0!</v>
      </c>
      <c r="AF960" s="127" t="e">
        <f>ECB_reconst!#REF!*(AE960-ECB_reconst!#REF!)</f>
        <v>#REF!</v>
      </c>
      <c r="AG960" s="128" t="e">
        <f t="shared" si="8"/>
        <v>#REF!</v>
      </c>
      <c r="AH960" s="127"/>
      <c r="AI960" s="127"/>
      <c r="AJ960" s="128"/>
    </row>
    <row r="961" spans="1:36" ht="18.95" customHeight="1" x14ac:dyDescent="0.25">
      <c r="A961" s="85"/>
      <c r="B961" s="119">
        <v>37480</v>
      </c>
      <c r="C961" s="120">
        <v>3.32308971746314</v>
      </c>
      <c r="D961" s="120">
        <v>3.5234919499618802</v>
      </c>
      <c r="E961" s="120">
        <v>3.7596994360210099</v>
      </c>
      <c r="F961" s="120">
        <v>3.9777772496838</v>
      </c>
      <c r="G961" s="120">
        <v>4.1623638135572003</v>
      </c>
      <c r="H961" s="120">
        <v>4.3376028874004904</v>
      </c>
      <c r="I961" s="120">
        <v>4.4936893781382601</v>
      </c>
      <c r="J961" s="120">
        <v>4.6122153803822004</v>
      </c>
      <c r="K961" s="120">
        <v>4.6935454170093696</v>
      </c>
      <c r="L961" s="120">
        <v>4.7501338274557403</v>
      </c>
      <c r="M961" s="120">
        <v>5.09711527419877</v>
      </c>
      <c r="N961" s="120">
        <v>5.2102000000000004</v>
      </c>
      <c r="O961" s="122">
        <v>5.2893999999999997</v>
      </c>
      <c r="P961" s="85"/>
      <c r="Q961" s="85"/>
      <c r="R961" s="85"/>
      <c r="S961" s="85"/>
      <c r="T961" s="85"/>
      <c r="AC961" s="126" t="e">
        <f>#REF!</f>
        <v>#REF!</v>
      </c>
      <c r="AD961" s="127" t="e">
        <f t="shared" si="6"/>
        <v>#DIV/0!</v>
      </c>
      <c r="AE961" s="128" t="e">
        <f t="shared" si="7"/>
        <v>#DIV/0!</v>
      </c>
      <c r="AF961" s="127" t="e">
        <f>ECB_reconst!#REF!*(AE961-ECB_reconst!#REF!)</f>
        <v>#REF!</v>
      </c>
      <c r="AG961" s="128" t="e">
        <f t="shared" si="8"/>
        <v>#REF!</v>
      </c>
      <c r="AH961" s="127"/>
      <c r="AI961" s="127"/>
      <c r="AJ961" s="128"/>
    </row>
    <row r="962" spans="1:36" ht="18.95" customHeight="1" x14ac:dyDescent="0.25">
      <c r="A962" s="85"/>
      <c r="B962" s="119">
        <v>37481</v>
      </c>
      <c r="C962" s="120">
        <v>3.3000897174631398</v>
      </c>
      <c r="D962" s="120">
        <v>3.4880919499618801</v>
      </c>
      <c r="E962" s="120">
        <v>3.72419943602101</v>
      </c>
      <c r="F962" s="120">
        <v>3.9418272496837998</v>
      </c>
      <c r="G962" s="120">
        <v>4.1269638135572002</v>
      </c>
      <c r="H962" s="120">
        <v>4.30270288740049</v>
      </c>
      <c r="I962" s="120">
        <v>4.4584893781382604</v>
      </c>
      <c r="J962" s="120">
        <v>4.5755653803821996</v>
      </c>
      <c r="K962" s="120">
        <v>4.6581454170093703</v>
      </c>
      <c r="L962" s="120">
        <v>4.71368382745574</v>
      </c>
      <c r="M962" s="120">
        <v>5.0615652741987702</v>
      </c>
      <c r="N962" s="120">
        <v>5.1778000000000004</v>
      </c>
      <c r="O962" s="122">
        <v>5.2607999999999997</v>
      </c>
      <c r="P962" s="85"/>
      <c r="Q962" s="85"/>
      <c r="R962" s="85"/>
      <c r="S962" s="85"/>
      <c r="T962" s="85"/>
      <c r="AC962" s="126" t="e">
        <f>#REF!</f>
        <v>#REF!</v>
      </c>
      <c r="AD962" s="127" t="e">
        <f t="shared" si="6"/>
        <v>#DIV/0!</v>
      </c>
      <c r="AE962" s="128" t="e">
        <f t="shared" si="7"/>
        <v>#DIV/0!</v>
      </c>
      <c r="AF962" s="127" t="e">
        <f>ECB_reconst!#REF!*(AE962-ECB_reconst!#REF!)</f>
        <v>#REF!</v>
      </c>
      <c r="AG962" s="128" t="e">
        <f t="shared" si="8"/>
        <v>#REF!</v>
      </c>
      <c r="AH962" s="127"/>
      <c r="AI962" s="127"/>
      <c r="AJ962" s="128"/>
    </row>
    <row r="963" spans="1:36" ht="18.95" customHeight="1" x14ac:dyDescent="0.25">
      <c r="A963" s="85"/>
      <c r="B963" s="119">
        <v>37482</v>
      </c>
      <c r="C963" s="120">
        <v>3.27808971746314</v>
      </c>
      <c r="D963" s="120">
        <v>3.4523419499618799</v>
      </c>
      <c r="E963" s="120">
        <v>3.67959943602101</v>
      </c>
      <c r="F963" s="120">
        <v>3.8925772496838</v>
      </c>
      <c r="G963" s="120">
        <v>4.0736638135572001</v>
      </c>
      <c r="H963" s="120">
        <v>4.2448028874004899</v>
      </c>
      <c r="I963" s="120">
        <v>4.3964893781382601</v>
      </c>
      <c r="J963" s="120">
        <v>4.5115153803821997</v>
      </c>
      <c r="K963" s="120">
        <v>4.59349541700937</v>
      </c>
      <c r="L963" s="120">
        <v>4.6462838274557301</v>
      </c>
      <c r="M963" s="120">
        <v>4.98611527419878</v>
      </c>
      <c r="N963" s="120">
        <v>5.0999999999999996</v>
      </c>
      <c r="O963" s="122">
        <v>5.1784999999999997</v>
      </c>
      <c r="P963" s="85"/>
      <c r="Q963" s="85"/>
      <c r="R963" s="85"/>
      <c r="S963" s="85"/>
      <c r="T963" s="85"/>
      <c r="AC963" s="126" t="e">
        <f>#REF!</f>
        <v>#REF!</v>
      </c>
      <c r="AD963" s="127" t="e">
        <f t="shared" si="6"/>
        <v>#DIV/0!</v>
      </c>
      <c r="AE963" s="128" t="e">
        <f t="shared" si="7"/>
        <v>#DIV/0!</v>
      </c>
      <c r="AF963" s="127" t="e">
        <f>ECB_reconst!#REF!*(AE963-ECB_reconst!#REF!)</f>
        <v>#REF!</v>
      </c>
      <c r="AG963" s="128" t="e">
        <f t="shared" si="8"/>
        <v>#REF!</v>
      </c>
      <c r="AH963" s="127"/>
      <c r="AI963" s="127"/>
      <c r="AJ963" s="128"/>
    </row>
    <row r="964" spans="1:36" ht="18.95" customHeight="1" x14ac:dyDescent="0.25">
      <c r="A964" s="85"/>
      <c r="B964" s="119">
        <v>37483</v>
      </c>
      <c r="C964" s="120">
        <v>3.4040897174631399</v>
      </c>
      <c r="D964" s="120">
        <v>3.64704194996188</v>
      </c>
      <c r="E964" s="120">
        <v>3.88559943602101</v>
      </c>
      <c r="F964" s="120">
        <v>4.0811272496838003</v>
      </c>
      <c r="G964" s="120">
        <v>4.2544138135571998</v>
      </c>
      <c r="H964" s="120">
        <v>4.4178528874004899</v>
      </c>
      <c r="I964" s="120">
        <v>4.5572393781382603</v>
      </c>
      <c r="J964" s="120">
        <v>4.6601153803821997</v>
      </c>
      <c r="K964" s="120">
        <v>4.7326454170093699</v>
      </c>
      <c r="L964" s="120">
        <v>4.7819838274557398</v>
      </c>
      <c r="M964" s="120">
        <v>5.1124152741987698</v>
      </c>
      <c r="N964" s="120">
        <v>5.2173999999999996</v>
      </c>
      <c r="O964" s="122">
        <v>5.29</v>
      </c>
      <c r="P964" s="85"/>
      <c r="Q964" s="85"/>
      <c r="R964" s="85"/>
      <c r="S964" s="85"/>
      <c r="T964" s="85"/>
      <c r="AC964" s="126" t="e">
        <f>#REF!</f>
        <v>#REF!</v>
      </c>
      <c r="AD964" s="127" t="e">
        <f t="shared" si="6"/>
        <v>#DIV/0!</v>
      </c>
      <c r="AE964" s="128" t="e">
        <f t="shared" si="7"/>
        <v>#DIV/0!</v>
      </c>
      <c r="AF964" s="127" t="e">
        <f>ECB_reconst!#REF!*(AE964-ECB_reconst!#REF!)</f>
        <v>#REF!</v>
      </c>
      <c r="AG964" s="128" t="e">
        <f t="shared" si="8"/>
        <v>#REF!</v>
      </c>
      <c r="AH964" s="127"/>
      <c r="AI964" s="127"/>
      <c r="AJ964" s="128"/>
    </row>
    <row r="965" spans="1:36" ht="18.95" customHeight="1" x14ac:dyDescent="0.25">
      <c r="A965" s="85"/>
      <c r="B965" s="119">
        <v>37484</v>
      </c>
      <c r="C965" s="120">
        <v>3.4170897174631398</v>
      </c>
      <c r="D965" s="120">
        <v>3.6631919499618801</v>
      </c>
      <c r="E965" s="120">
        <v>3.8935494360210101</v>
      </c>
      <c r="F965" s="120">
        <v>4.0850272496838</v>
      </c>
      <c r="G965" s="120">
        <v>4.2548138135571998</v>
      </c>
      <c r="H965" s="120">
        <v>4.4190028874004899</v>
      </c>
      <c r="I965" s="120">
        <v>4.5612393781382599</v>
      </c>
      <c r="J965" s="120">
        <v>4.6663153803822004</v>
      </c>
      <c r="K965" s="120">
        <v>4.7383954170093698</v>
      </c>
      <c r="L965" s="120">
        <v>4.7843838274557404</v>
      </c>
      <c r="M965" s="120">
        <v>5.1098652741987696</v>
      </c>
      <c r="N965" s="120">
        <v>5.2065000000000001</v>
      </c>
      <c r="O965" s="122">
        <v>5.2640000000000002</v>
      </c>
      <c r="P965" s="85"/>
      <c r="Q965" s="85"/>
      <c r="R965" s="85"/>
      <c r="S965" s="85"/>
      <c r="T965" s="85"/>
      <c r="AC965" s="126" t="e">
        <f>#REF!</f>
        <v>#REF!</v>
      </c>
      <c r="AD965" s="127" t="e">
        <f t="shared" si="6"/>
        <v>#DIV/0!</v>
      </c>
      <c r="AE965" s="128" t="e">
        <f t="shared" si="7"/>
        <v>#DIV/0!</v>
      </c>
      <c r="AF965" s="127" t="e">
        <f>ECB_reconst!#REF!*(AE965-ECB_reconst!#REF!)</f>
        <v>#REF!</v>
      </c>
      <c r="AG965" s="128" t="e">
        <f t="shared" si="8"/>
        <v>#REF!</v>
      </c>
      <c r="AH965" s="127"/>
      <c r="AI965" s="127"/>
      <c r="AJ965" s="128"/>
    </row>
    <row r="966" spans="1:36" ht="18.95" customHeight="1" x14ac:dyDescent="0.25">
      <c r="A966" s="85"/>
      <c r="B966" s="119">
        <v>37487</v>
      </c>
      <c r="C966" s="120">
        <v>3.4270897174631401</v>
      </c>
      <c r="D966" s="120">
        <v>3.6780419499618802</v>
      </c>
      <c r="E966" s="120">
        <v>3.91284943602101</v>
      </c>
      <c r="F966" s="120">
        <v>4.1082272496838002</v>
      </c>
      <c r="G966" s="120">
        <v>4.2779138135572001</v>
      </c>
      <c r="H966" s="120">
        <v>4.4438528874004897</v>
      </c>
      <c r="I966" s="120">
        <v>4.58823937813826</v>
      </c>
      <c r="J966" s="120">
        <v>4.6953653803822002</v>
      </c>
      <c r="K966" s="120">
        <v>4.7667954170093703</v>
      </c>
      <c r="L966" s="120">
        <v>4.81438382745573</v>
      </c>
      <c r="M966" s="120">
        <v>5.1369652741987801</v>
      </c>
      <c r="N966" s="120">
        <v>5.242</v>
      </c>
      <c r="O966" s="122">
        <v>5.3144</v>
      </c>
      <c r="P966" s="85"/>
      <c r="Q966" s="85"/>
      <c r="R966" s="85"/>
      <c r="S966" s="85"/>
      <c r="T966" s="85"/>
      <c r="AC966" s="126" t="e">
        <f>#REF!</f>
        <v>#REF!</v>
      </c>
      <c r="AD966" s="127" t="e">
        <f t="shared" si="6"/>
        <v>#DIV/0!</v>
      </c>
      <c r="AE966" s="128" t="e">
        <f t="shared" si="7"/>
        <v>#DIV/0!</v>
      </c>
      <c r="AF966" s="127" t="e">
        <f>ECB_reconst!#REF!*(AE966-ECB_reconst!#REF!)</f>
        <v>#REF!</v>
      </c>
      <c r="AG966" s="128" t="e">
        <f t="shared" si="8"/>
        <v>#REF!</v>
      </c>
      <c r="AH966" s="127"/>
      <c r="AI966" s="127"/>
      <c r="AJ966" s="128"/>
    </row>
    <row r="967" spans="1:36" ht="18.95" customHeight="1" x14ac:dyDescent="0.25">
      <c r="A967" s="85"/>
      <c r="B967" s="119">
        <v>37488</v>
      </c>
      <c r="C967" s="120">
        <v>3.3940897174631401</v>
      </c>
      <c r="D967" s="120">
        <v>3.6063419499618798</v>
      </c>
      <c r="E967" s="120">
        <v>3.8403494360210102</v>
      </c>
      <c r="F967" s="120">
        <v>4.0376272496838004</v>
      </c>
      <c r="G967" s="120">
        <v>4.2108638135572001</v>
      </c>
      <c r="H967" s="120">
        <v>4.3799028874004904</v>
      </c>
      <c r="I967" s="120">
        <v>4.5312393781382596</v>
      </c>
      <c r="J967" s="120">
        <v>4.6462153803822002</v>
      </c>
      <c r="K967" s="120">
        <v>4.7204454170093699</v>
      </c>
      <c r="L967" s="120">
        <v>4.7685838274557399</v>
      </c>
      <c r="M967" s="120">
        <v>5.0909652741987701</v>
      </c>
      <c r="N967" s="120">
        <v>5.2030000000000003</v>
      </c>
      <c r="O967" s="122">
        <v>5.2832999999999997</v>
      </c>
      <c r="P967" s="85"/>
      <c r="Q967" s="85"/>
      <c r="R967" s="85"/>
      <c r="S967" s="85"/>
      <c r="T967" s="85"/>
      <c r="AC967" s="126" t="e">
        <f>#REF!</f>
        <v>#REF!</v>
      </c>
      <c r="AD967" s="127" t="e">
        <f t="shared" si="6"/>
        <v>#DIV/0!</v>
      </c>
      <c r="AE967" s="128" t="e">
        <f t="shared" si="7"/>
        <v>#DIV/0!</v>
      </c>
      <c r="AF967" s="127" t="e">
        <f>ECB_reconst!#REF!*(AE967-ECB_reconst!#REF!)</f>
        <v>#REF!</v>
      </c>
      <c r="AG967" s="128" t="e">
        <f t="shared" si="8"/>
        <v>#REF!</v>
      </c>
      <c r="AH967" s="127"/>
      <c r="AI967" s="127"/>
      <c r="AJ967" s="128"/>
    </row>
    <row r="968" spans="1:36" ht="18.95" customHeight="1" x14ac:dyDescent="0.25">
      <c r="A968" s="85"/>
      <c r="B968" s="119">
        <v>37489</v>
      </c>
      <c r="C968" s="120">
        <v>3.4530897174631399</v>
      </c>
      <c r="D968" s="120">
        <v>3.6938419499618802</v>
      </c>
      <c r="E968" s="120">
        <v>3.92904943602101</v>
      </c>
      <c r="F968" s="120">
        <v>4.1275772496838004</v>
      </c>
      <c r="G968" s="120">
        <v>4.2997138135571999</v>
      </c>
      <c r="H968" s="120">
        <v>4.4685528874004898</v>
      </c>
      <c r="I968" s="120">
        <v>4.6189393781382604</v>
      </c>
      <c r="J968" s="120">
        <v>4.7349653803822003</v>
      </c>
      <c r="K968" s="120">
        <v>4.8087454170093702</v>
      </c>
      <c r="L968" s="120">
        <v>4.8581338274557302</v>
      </c>
      <c r="M968" s="120">
        <v>5.1679152741987702</v>
      </c>
      <c r="N968" s="120">
        <v>5.2770999999999999</v>
      </c>
      <c r="O968" s="122">
        <v>5.3601000000000001</v>
      </c>
      <c r="P968" s="85"/>
      <c r="Q968" s="85"/>
      <c r="R968" s="85"/>
      <c r="S968" s="85"/>
      <c r="T968" s="85"/>
      <c r="AC968" s="126" t="e">
        <f>#REF!</f>
        <v>#REF!</v>
      </c>
      <c r="AD968" s="127" t="e">
        <f t="shared" si="6"/>
        <v>#DIV/0!</v>
      </c>
      <c r="AE968" s="128" t="e">
        <f t="shared" si="7"/>
        <v>#DIV/0!</v>
      </c>
      <c r="AF968" s="127" t="e">
        <f>ECB_reconst!#REF!*(AE968-ECB_reconst!#REF!)</f>
        <v>#REF!</v>
      </c>
      <c r="AG968" s="128" t="e">
        <f t="shared" si="8"/>
        <v>#REF!</v>
      </c>
      <c r="AH968" s="127"/>
      <c r="AI968" s="127"/>
      <c r="AJ968" s="128"/>
    </row>
    <row r="969" spans="1:36" ht="18.95" customHeight="1" x14ac:dyDescent="0.25">
      <c r="A969" s="85"/>
      <c r="B969" s="119">
        <v>37490</v>
      </c>
      <c r="C969" s="120">
        <v>3.4670897174631401</v>
      </c>
      <c r="D969" s="120">
        <v>3.7166919499618798</v>
      </c>
      <c r="E969" s="120">
        <v>3.95039943602101</v>
      </c>
      <c r="F969" s="120">
        <v>4.1509272496838001</v>
      </c>
      <c r="G969" s="120">
        <v>4.3272138135571998</v>
      </c>
      <c r="H969" s="120">
        <v>4.4997028874004901</v>
      </c>
      <c r="I969" s="120">
        <v>4.6547893781382603</v>
      </c>
      <c r="J969" s="120">
        <v>4.7730653803822003</v>
      </c>
      <c r="K969" s="120">
        <v>4.8487454170093702</v>
      </c>
      <c r="L969" s="120">
        <v>4.8994838274557404</v>
      </c>
      <c r="M969" s="120">
        <v>5.2133652741987699</v>
      </c>
      <c r="N969" s="120">
        <v>5.3212999999999999</v>
      </c>
      <c r="O969" s="122">
        <v>5.3962000000000003</v>
      </c>
      <c r="P969" s="85"/>
      <c r="Q969" s="85"/>
      <c r="R969" s="85"/>
      <c r="S969" s="85"/>
      <c r="T969" s="85"/>
      <c r="AC969" s="126" t="e">
        <f>#REF!</f>
        <v>#REF!</v>
      </c>
      <c r="AD969" s="127" t="e">
        <f t="shared" si="6"/>
        <v>#DIV/0!</v>
      </c>
      <c r="AE969" s="128" t="e">
        <f t="shared" si="7"/>
        <v>#DIV/0!</v>
      </c>
      <c r="AF969" s="127" t="e">
        <f>ECB_reconst!#REF!*(AE969-ECB_reconst!#REF!)</f>
        <v>#REF!</v>
      </c>
      <c r="AG969" s="128" t="e">
        <f t="shared" si="8"/>
        <v>#REF!</v>
      </c>
      <c r="AH969" s="127"/>
      <c r="AI969" s="127"/>
      <c r="AJ969" s="128"/>
    </row>
    <row r="970" spans="1:36" ht="18.95" customHeight="1" x14ac:dyDescent="0.25">
      <c r="A970" s="85"/>
      <c r="B970" s="119">
        <v>37491</v>
      </c>
      <c r="C970" s="120">
        <v>3.4340897174631402</v>
      </c>
      <c r="D970" s="120">
        <v>3.6604919499618802</v>
      </c>
      <c r="E970" s="120">
        <v>3.8941994360210099</v>
      </c>
      <c r="F970" s="120">
        <v>4.0981272496837997</v>
      </c>
      <c r="G970" s="120">
        <v>4.2807638135571997</v>
      </c>
      <c r="H970" s="120">
        <v>4.4531028874004903</v>
      </c>
      <c r="I970" s="120">
        <v>4.6135893781382604</v>
      </c>
      <c r="J970" s="120">
        <v>4.7353153803822003</v>
      </c>
      <c r="K970" s="120">
        <v>4.8163454170093702</v>
      </c>
      <c r="L970" s="120">
        <v>4.8676838274557399</v>
      </c>
      <c r="M970" s="120">
        <v>5.1887152741987697</v>
      </c>
      <c r="N970" s="120">
        <v>5.2923999999999998</v>
      </c>
      <c r="O970" s="122">
        <v>5.3619000000000003</v>
      </c>
      <c r="P970" s="85"/>
      <c r="Q970" s="85"/>
      <c r="R970" s="85"/>
      <c r="S970" s="85"/>
      <c r="T970" s="85"/>
      <c r="AC970" s="126" t="e">
        <f>#REF!</f>
        <v>#REF!</v>
      </c>
      <c r="AD970" s="127" t="e">
        <f t="shared" si="6"/>
        <v>#DIV/0!</v>
      </c>
      <c r="AE970" s="128" t="e">
        <f t="shared" si="7"/>
        <v>#DIV/0!</v>
      </c>
      <c r="AF970" s="127" t="e">
        <f>ECB_reconst!#REF!*(AE970-ECB_reconst!#REF!)</f>
        <v>#REF!</v>
      </c>
      <c r="AG970" s="128" t="e">
        <f t="shared" si="8"/>
        <v>#REF!</v>
      </c>
      <c r="AH970" s="127"/>
      <c r="AI970" s="127"/>
      <c r="AJ970" s="128"/>
    </row>
    <row r="971" spans="1:36" ht="18.95" customHeight="1" x14ac:dyDescent="0.25">
      <c r="A971" s="85"/>
      <c r="B971" s="119">
        <v>37494</v>
      </c>
      <c r="C971" s="120">
        <v>3.4350897174631401</v>
      </c>
      <c r="D971" s="120">
        <v>3.65199194996188</v>
      </c>
      <c r="E971" s="120">
        <v>3.88789943602101</v>
      </c>
      <c r="F971" s="120">
        <v>4.0939272496837997</v>
      </c>
      <c r="G971" s="120">
        <v>4.2796138135571997</v>
      </c>
      <c r="H971" s="120">
        <v>4.4510028874004899</v>
      </c>
      <c r="I971" s="120">
        <v>4.6119893781382597</v>
      </c>
      <c r="J971" s="120">
        <v>4.7357153803822003</v>
      </c>
      <c r="K971" s="120">
        <v>4.8181454170093696</v>
      </c>
      <c r="L971" s="120">
        <v>4.8707338274557399</v>
      </c>
      <c r="M971" s="120">
        <v>5.1829652741987697</v>
      </c>
      <c r="N971" s="120">
        <v>5.2858000000000001</v>
      </c>
      <c r="O971" s="122">
        <v>5.3548</v>
      </c>
      <c r="P971" s="85"/>
      <c r="Q971" s="85"/>
      <c r="R971" s="85"/>
      <c r="S971" s="85"/>
      <c r="T971" s="85"/>
      <c r="AC971" s="126" t="e">
        <f>#REF!</f>
        <v>#REF!</v>
      </c>
      <c r="AD971" s="127" t="e">
        <f t="shared" si="6"/>
        <v>#DIV/0!</v>
      </c>
      <c r="AE971" s="128" t="e">
        <f t="shared" si="7"/>
        <v>#DIV/0!</v>
      </c>
      <c r="AF971" s="127" t="e">
        <f>ECB_reconst!#REF!*(AE971-ECB_reconst!#REF!)</f>
        <v>#REF!</v>
      </c>
      <c r="AG971" s="128" t="e">
        <f t="shared" si="8"/>
        <v>#REF!</v>
      </c>
      <c r="AH971" s="127"/>
      <c r="AI971" s="127"/>
      <c r="AJ971" s="128"/>
    </row>
    <row r="972" spans="1:36" ht="18.95" customHeight="1" x14ac:dyDescent="0.25">
      <c r="A972" s="85"/>
      <c r="B972" s="119">
        <v>37495</v>
      </c>
      <c r="C972" s="120">
        <v>3.4430897174631401</v>
      </c>
      <c r="D972" s="120">
        <v>3.6694919499618801</v>
      </c>
      <c r="E972" s="120">
        <v>3.8993494360210099</v>
      </c>
      <c r="F972" s="120">
        <v>4.0972272496838</v>
      </c>
      <c r="G972" s="120">
        <v>4.2774138135572004</v>
      </c>
      <c r="H972" s="120">
        <v>4.4459028874004902</v>
      </c>
      <c r="I972" s="120">
        <v>4.6055893781382604</v>
      </c>
      <c r="J972" s="120">
        <v>4.7313153803821999</v>
      </c>
      <c r="K972" s="120">
        <v>4.8170954170093703</v>
      </c>
      <c r="L972" s="120">
        <v>4.86993382745574</v>
      </c>
      <c r="M972" s="120">
        <v>5.1869652741987702</v>
      </c>
      <c r="N972" s="120">
        <v>5.2949999999999999</v>
      </c>
      <c r="O972" s="122">
        <v>5.3696999999999999</v>
      </c>
      <c r="P972" s="85"/>
      <c r="Q972" s="85"/>
      <c r="R972" s="85"/>
      <c r="S972" s="85"/>
      <c r="T972" s="85"/>
      <c r="AC972" s="126" t="e">
        <f>#REF!</f>
        <v>#REF!</v>
      </c>
      <c r="AD972" s="127" t="e">
        <f t="shared" si="6"/>
        <v>#DIV/0!</v>
      </c>
      <c r="AE972" s="128" t="e">
        <f t="shared" si="7"/>
        <v>#DIV/0!</v>
      </c>
      <c r="AF972" s="127" t="e">
        <f>ECB_reconst!#REF!*(AE972-ECB_reconst!#REF!)</f>
        <v>#REF!</v>
      </c>
      <c r="AG972" s="128" t="e">
        <f t="shared" si="8"/>
        <v>#REF!</v>
      </c>
      <c r="AH972" s="127"/>
      <c r="AI972" s="127"/>
      <c r="AJ972" s="128"/>
    </row>
    <row r="973" spans="1:36" ht="18.95" customHeight="1" x14ac:dyDescent="0.25">
      <c r="A973" s="85"/>
      <c r="B973" s="119">
        <v>37496</v>
      </c>
      <c r="C973" s="120">
        <v>3.3880897174631399</v>
      </c>
      <c r="D973" s="120">
        <v>3.5885919499618799</v>
      </c>
      <c r="E973" s="120">
        <v>3.8186494360210101</v>
      </c>
      <c r="F973" s="120">
        <v>4.0152272496838002</v>
      </c>
      <c r="G973" s="120">
        <v>4.1975638135572</v>
      </c>
      <c r="H973" s="120">
        <v>4.36825288740049</v>
      </c>
      <c r="I973" s="120">
        <v>4.5277393781382598</v>
      </c>
      <c r="J973" s="120">
        <v>4.6543153803821999</v>
      </c>
      <c r="K973" s="120">
        <v>4.7410954170093698</v>
      </c>
      <c r="L973" s="120">
        <v>4.7947838274557304</v>
      </c>
      <c r="M973" s="120">
        <v>5.1174152741987697</v>
      </c>
      <c r="N973" s="120">
        <v>5.2263000000000002</v>
      </c>
      <c r="O973" s="122">
        <v>5.3011999999999997</v>
      </c>
      <c r="P973" s="85"/>
      <c r="Q973" s="85"/>
      <c r="R973" s="85"/>
      <c r="S973" s="85"/>
      <c r="T973" s="85"/>
      <c r="AC973" s="126" t="e">
        <f>#REF!</f>
        <v>#REF!</v>
      </c>
      <c r="AD973" s="127" t="e">
        <f t="shared" si="6"/>
        <v>#DIV/0!</v>
      </c>
      <c r="AE973" s="128" t="e">
        <f t="shared" si="7"/>
        <v>#DIV/0!</v>
      </c>
      <c r="AF973" s="127" t="e">
        <f>ECB_reconst!#REF!*(AE973-ECB_reconst!#REF!)</f>
        <v>#REF!</v>
      </c>
      <c r="AG973" s="128" t="e">
        <f t="shared" si="8"/>
        <v>#REF!</v>
      </c>
      <c r="AH973" s="127"/>
      <c r="AI973" s="127"/>
      <c r="AJ973" s="128"/>
    </row>
    <row r="974" spans="1:36" ht="18.95" customHeight="1" x14ac:dyDescent="0.25">
      <c r="A974" s="85"/>
      <c r="B974" s="119">
        <v>37497</v>
      </c>
      <c r="C974" s="120">
        <v>3.3440897174631399</v>
      </c>
      <c r="D974" s="120">
        <v>3.54359194996188</v>
      </c>
      <c r="E974" s="120">
        <v>3.7765494360210101</v>
      </c>
      <c r="F974" s="120">
        <v>3.9772772496837998</v>
      </c>
      <c r="G974" s="120">
        <v>4.1626638135571996</v>
      </c>
      <c r="H974" s="120">
        <v>4.3380528874004902</v>
      </c>
      <c r="I974" s="120">
        <v>4.5040893781382598</v>
      </c>
      <c r="J974" s="120">
        <v>4.6342653803821996</v>
      </c>
      <c r="K974" s="120">
        <v>4.7260954170093701</v>
      </c>
      <c r="L974" s="120">
        <v>4.7801338274557299</v>
      </c>
      <c r="M974" s="120">
        <v>5.1125152741987696</v>
      </c>
      <c r="N974" s="120">
        <v>5.2234999999999996</v>
      </c>
      <c r="O974" s="122">
        <v>5.3021000000000003</v>
      </c>
      <c r="P974" s="85"/>
      <c r="Q974" s="85"/>
      <c r="R974" s="85"/>
      <c r="S974" s="85"/>
      <c r="T974" s="85"/>
      <c r="AC974" s="126" t="e">
        <f>#REF!</f>
        <v>#REF!</v>
      </c>
      <c r="AD974" s="127" t="e">
        <f t="shared" si="6"/>
        <v>#DIV/0!</v>
      </c>
      <c r="AE974" s="128" t="e">
        <f t="shared" si="7"/>
        <v>#DIV/0!</v>
      </c>
      <c r="AF974" s="127" t="e">
        <f>ECB_reconst!#REF!*(AE974-ECB_reconst!#REF!)</f>
        <v>#REF!</v>
      </c>
      <c r="AG974" s="128" t="e">
        <f t="shared" si="8"/>
        <v>#REF!</v>
      </c>
      <c r="AH974" s="127"/>
      <c r="AI974" s="127"/>
      <c r="AJ974" s="128"/>
    </row>
    <row r="975" spans="1:36" ht="18.95" customHeight="1" x14ac:dyDescent="0.25">
      <c r="A975" s="85"/>
      <c r="B975" s="119">
        <v>37498</v>
      </c>
      <c r="C975" s="120">
        <v>3.3330897174631402</v>
      </c>
      <c r="D975" s="120">
        <v>3.5237419499618801</v>
      </c>
      <c r="E975" s="120">
        <v>3.75774943602101</v>
      </c>
      <c r="F975" s="120">
        <v>3.9631272496837999</v>
      </c>
      <c r="G975" s="120">
        <v>4.1499138135572</v>
      </c>
      <c r="H975" s="120">
        <v>4.3319028874004903</v>
      </c>
      <c r="I975" s="120">
        <v>4.5056893781382596</v>
      </c>
      <c r="J975" s="120">
        <v>4.6393653803822001</v>
      </c>
      <c r="K975" s="120">
        <v>4.7350954170093704</v>
      </c>
      <c r="L975" s="120">
        <v>4.7900338274557299</v>
      </c>
      <c r="M975" s="120">
        <v>5.1265652741987697</v>
      </c>
      <c r="N975" s="120">
        <v>5.2397</v>
      </c>
      <c r="O975" s="122">
        <v>5.3221999999999996</v>
      </c>
      <c r="P975" s="85"/>
      <c r="Q975" s="85"/>
      <c r="R975" s="85"/>
      <c r="S975" s="85"/>
      <c r="T975" s="85"/>
      <c r="AC975" s="126" t="e">
        <f>#REF!</f>
        <v>#REF!</v>
      </c>
      <c r="AD975" s="127" t="e">
        <f t="shared" si="6"/>
        <v>#DIV/0!</v>
      </c>
      <c r="AE975" s="128" t="e">
        <f t="shared" si="7"/>
        <v>#DIV/0!</v>
      </c>
      <c r="AF975" s="127" t="e">
        <f>ECB_reconst!#REF!*(AE975-ECB_reconst!#REF!)</f>
        <v>#REF!</v>
      </c>
      <c r="AG975" s="128" t="e">
        <f t="shared" si="8"/>
        <v>#REF!</v>
      </c>
      <c r="AH975" s="127"/>
      <c r="AI975" s="127"/>
      <c r="AJ975" s="128"/>
    </row>
    <row r="976" spans="1:36" ht="18.95" customHeight="1" x14ac:dyDescent="0.25">
      <c r="A976" s="85"/>
      <c r="B976" s="119">
        <v>37501</v>
      </c>
      <c r="C976" s="120">
        <v>3.2750897174631399</v>
      </c>
      <c r="D976" s="120">
        <v>3.4473919499618799</v>
      </c>
      <c r="E976" s="120">
        <v>3.67904943602101</v>
      </c>
      <c r="F976" s="120">
        <v>3.8829772496838002</v>
      </c>
      <c r="G976" s="120">
        <v>4.0689138135571996</v>
      </c>
      <c r="H976" s="120">
        <v>4.2549028874004904</v>
      </c>
      <c r="I976" s="120">
        <v>4.4275393781382597</v>
      </c>
      <c r="J976" s="120">
        <v>4.5655653803821998</v>
      </c>
      <c r="K976" s="120">
        <v>4.6632954170093699</v>
      </c>
      <c r="L976" s="120">
        <v>4.7196838274557296</v>
      </c>
      <c r="M976" s="120">
        <v>5.0657152741987703</v>
      </c>
      <c r="N976" s="120">
        <v>5.1851000000000003</v>
      </c>
      <c r="O976" s="122">
        <v>5.2736000000000001</v>
      </c>
      <c r="P976" s="85"/>
      <c r="Q976" s="85"/>
      <c r="R976" s="85"/>
      <c r="S976" s="85"/>
      <c r="T976" s="85"/>
      <c r="AC976" s="126" t="e">
        <f>#REF!</f>
        <v>#REF!</v>
      </c>
      <c r="AD976" s="127" t="e">
        <f t="shared" si="6"/>
        <v>#DIV/0!</v>
      </c>
      <c r="AE976" s="128" t="e">
        <f t="shared" si="7"/>
        <v>#DIV/0!</v>
      </c>
      <c r="AF976" s="127" t="e">
        <f>ECB_reconst!#REF!*(AE976-ECB_reconst!#REF!)</f>
        <v>#REF!</v>
      </c>
      <c r="AG976" s="128" t="e">
        <f t="shared" si="8"/>
        <v>#REF!</v>
      </c>
      <c r="AH976" s="127"/>
      <c r="AI976" s="127"/>
      <c r="AJ976" s="128"/>
    </row>
    <row r="977" spans="1:36" ht="18.95" customHeight="1" x14ac:dyDescent="0.25">
      <c r="A977" s="85"/>
      <c r="B977" s="119">
        <v>37502</v>
      </c>
      <c r="C977" s="120">
        <v>3.23808971746314</v>
      </c>
      <c r="D977" s="120">
        <v>3.39439194996188</v>
      </c>
      <c r="E977" s="120">
        <v>3.6134494360210101</v>
      </c>
      <c r="F977" s="120">
        <v>3.8129772496837999</v>
      </c>
      <c r="G977" s="120">
        <v>3.9968138135571998</v>
      </c>
      <c r="H977" s="120">
        <v>4.1799028874004902</v>
      </c>
      <c r="I977" s="120">
        <v>4.3541393781382602</v>
      </c>
      <c r="J977" s="120">
        <v>4.4900153803822</v>
      </c>
      <c r="K977" s="120">
        <v>4.5883454170093696</v>
      </c>
      <c r="L977" s="120">
        <v>4.6476838274557304</v>
      </c>
      <c r="M977" s="120">
        <v>4.9982152741987802</v>
      </c>
      <c r="N977" s="120">
        <v>5.1228999999999996</v>
      </c>
      <c r="O977" s="122">
        <v>5.2134999999999998</v>
      </c>
      <c r="P977" s="85"/>
      <c r="Q977" s="85"/>
      <c r="R977" s="85"/>
      <c r="S977" s="85"/>
      <c r="T977" s="85"/>
      <c r="AC977" s="126" t="e">
        <f>#REF!</f>
        <v>#REF!</v>
      </c>
      <c r="AD977" s="127" t="e">
        <f t="shared" si="6"/>
        <v>#DIV/0!</v>
      </c>
      <c r="AE977" s="128" t="e">
        <f t="shared" si="7"/>
        <v>#DIV/0!</v>
      </c>
      <c r="AF977" s="127" t="e">
        <f>ECB_reconst!#REF!*(AE977-ECB_reconst!#REF!)</f>
        <v>#REF!</v>
      </c>
      <c r="AG977" s="128" t="e">
        <f t="shared" si="8"/>
        <v>#REF!</v>
      </c>
      <c r="AH977" s="127"/>
      <c r="AI977" s="127"/>
      <c r="AJ977" s="128"/>
    </row>
    <row r="978" spans="1:36" ht="18.95" customHeight="1" x14ac:dyDescent="0.25">
      <c r="A978" s="85"/>
      <c r="B978" s="119">
        <v>37503</v>
      </c>
      <c r="C978" s="120">
        <v>3.2080897174631402</v>
      </c>
      <c r="D978" s="120">
        <v>3.3567419499618798</v>
      </c>
      <c r="E978" s="120">
        <v>3.6004494360210102</v>
      </c>
      <c r="F978" s="120">
        <v>3.8078272496837999</v>
      </c>
      <c r="G978" s="120">
        <v>3.9982638135572</v>
      </c>
      <c r="H978" s="120">
        <v>4.1863028874004904</v>
      </c>
      <c r="I978" s="120">
        <v>4.3581893781382597</v>
      </c>
      <c r="J978" s="120">
        <v>4.4933153803822004</v>
      </c>
      <c r="K978" s="120">
        <v>4.5909454170093698</v>
      </c>
      <c r="L978" s="120">
        <v>4.6495338274557296</v>
      </c>
      <c r="M978" s="120">
        <v>5.0046152741987697</v>
      </c>
      <c r="N978" s="120">
        <v>5.1288999999999998</v>
      </c>
      <c r="O978" s="122">
        <v>5.2215999999999996</v>
      </c>
      <c r="P978" s="85"/>
      <c r="Q978" s="85"/>
      <c r="R978" s="85"/>
      <c r="S978" s="85"/>
      <c r="T978" s="85"/>
      <c r="AC978" s="126" t="e">
        <f>#REF!</f>
        <v>#REF!</v>
      </c>
      <c r="AD978" s="127" t="e">
        <f t="shared" si="6"/>
        <v>#DIV/0!</v>
      </c>
      <c r="AE978" s="128" t="e">
        <f t="shared" si="7"/>
        <v>#DIV/0!</v>
      </c>
      <c r="AF978" s="127" t="e">
        <f>ECB_reconst!#REF!*(AE978-ECB_reconst!#REF!)</f>
        <v>#REF!</v>
      </c>
      <c r="AG978" s="128" t="e">
        <f t="shared" si="8"/>
        <v>#REF!</v>
      </c>
      <c r="AH978" s="127"/>
      <c r="AI978" s="127"/>
      <c r="AJ978" s="128"/>
    </row>
    <row r="979" spans="1:36" ht="18.95" customHeight="1" x14ac:dyDescent="0.25">
      <c r="A979" s="85"/>
      <c r="B979" s="119">
        <v>37504</v>
      </c>
      <c r="C979" s="120">
        <v>3.1600897174631402</v>
      </c>
      <c r="D979" s="120">
        <v>3.2993419499618799</v>
      </c>
      <c r="E979" s="120">
        <v>3.54109943602101</v>
      </c>
      <c r="F979" s="120">
        <v>3.7499772496838002</v>
      </c>
      <c r="G979" s="120">
        <v>3.9433138135572001</v>
      </c>
      <c r="H979" s="120">
        <v>4.1385528874004898</v>
      </c>
      <c r="I979" s="120">
        <v>4.3215393781382598</v>
      </c>
      <c r="J979" s="120">
        <v>4.4621653803822001</v>
      </c>
      <c r="K979" s="120">
        <v>4.5681454170093696</v>
      </c>
      <c r="L979" s="120">
        <v>4.6313338274557303</v>
      </c>
      <c r="M979" s="120">
        <v>4.9997652741987704</v>
      </c>
      <c r="N979" s="120">
        <v>5.1342999999999996</v>
      </c>
      <c r="O979" s="122">
        <v>5.2389999999999999</v>
      </c>
      <c r="P979" s="85"/>
      <c r="Q979" s="85"/>
      <c r="R979" s="85"/>
      <c r="S979" s="85"/>
      <c r="T979" s="85"/>
      <c r="AC979" s="126" t="e">
        <f>#REF!</f>
        <v>#REF!</v>
      </c>
      <c r="AD979" s="127" t="e">
        <f t="shared" si="6"/>
        <v>#DIV/0!</v>
      </c>
      <c r="AE979" s="128" t="e">
        <f t="shared" si="7"/>
        <v>#DIV/0!</v>
      </c>
      <c r="AF979" s="127" t="e">
        <f>ECB_reconst!#REF!*(AE979-ECB_reconst!#REF!)</f>
        <v>#REF!</v>
      </c>
      <c r="AG979" s="128" t="e">
        <f t="shared" si="8"/>
        <v>#REF!</v>
      </c>
      <c r="AH979" s="127"/>
      <c r="AI979" s="127"/>
      <c r="AJ979" s="128"/>
    </row>
    <row r="980" spans="1:36" ht="18.95" customHeight="1" x14ac:dyDescent="0.25">
      <c r="A980" s="85"/>
      <c r="B980" s="119">
        <v>37505</v>
      </c>
      <c r="C980" s="120">
        <v>3.1270897174631398</v>
      </c>
      <c r="D980" s="120">
        <v>3.2719919499618801</v>
      </c>
      <c r="E980" s="120">
        <v>3.51689943602101</v>
      </c>
      <c r="F980" s="120">
        <v>3.7292272496838001</v>
      </c>
      <c r="G980" s="120">
        <v>3.9200638135572001</v>
      </c>
      <c r="H980" s="120">
        <v>4.1226028874004896</v>
      </c>
      <c r="I980" s="120">
        <v>4.3108393781382599</v>
      </c>
      <c r="J980" s="120">
        <v>4.4580153803822</v>
      </c>
      <c r="K980" s="120">
        <v>4.5671454170093702</v>
      </c>
      <c r="L980" s="120">
        <v>4.6316838274557304</v>
      </c>
      <c r="M980" s="120">
        <v>5.0042652741987697</v>
      </c>
      <c r="N980" s="120">
        <v>5.1402000000000001</v>
      </c>
      <c r="O980" s="122">
        <v>5.2495000000000003</v>
      </c>
      <c r="P980" s="85"/>
      <c r="Q980" s="85"/>
      <c r="R980" s="85"/>
      <c r="S980" s="85"/>
      <c r="T980" s="85"/>
      <c r="AC980" s="126" t="e">
        <f>#REF!</f>
        <v>#REF!</v>
      </c>
      <c r="AD980" s="127" t="e">
        <f t="shared" si="6"/>
        <v>#DIV/0!</v>
      </c>
      <c r="AE980" s="128" t="e">
        <f t="shared" si="7"/>
        <v>#DIV/0!</v>
      </c>
      <c r="AF980" s="127" t="e">
        <f>ECB_reconst!#REF!*(AE980-ECB_reconst!#REF!)</f>
        <v>#REF!</v>
      </c>
      <c r="AG980" s="128" t="e">
        <f t="shared" si="8"/>
        <v>#REF!</v>
      </c>
      <c r="AH980" s="127"/>
      <c r="AI980" s="127"/>
      <c r="AJ980" s="128"/>
    </row>
    <row r="981" spans="1:36" ht="18.95" customHeight="1" x14ac:dyDescent="0.25">
      <c r="A981" s="85"/>
      <c r="B981" s="119">
        <v>37508</v>
      </c>
      <c r="C981" s="120">
        <v>3.20208971746314</v>
      </c>
      <c r="D981" s="120">
        <v>3.3557919499618798</v>
      </c>
      <c r="E981" s="120">
        <v>3.5894494360210101</v>
      </c>
      <c r="F981" s="120">
        <v>3.7901272496837999</v>
      </c>
      <c r="G981" s="120">
        <v>3.9675638135572</v>
      </c>
      <c r="H981" s="120">
        <v>4.1589028874004903</v>
      </c>
      <c r="I981" s="120">
        <v>4.3330393781382597</v>
      </c>
      <c r="J981" s="120">
        <v>4.4680153803821998</v>
      </c>
      <c r="K981" s="120">
        <v>4.5703954170093697</v>
      </c>
      <c r="L981" s="120">
        <v>4.6318838274557299</v>
      </c>
      <c r="M981" s="120">
        <v>4.99601527419878</v>
      </c>
      <c r="N981" s="120">
        <v>5.1276999999999999</v>
      </c>
      <c r="O981" s="122">
        <v>5.2306999999999997</v>
      </c>
      <c r="P981" s="85"/>
      <c r="Q981" s="85"/>
      <c r="R981" s="85"/>
      <c r="S981" s="85"/>
      <c r="T981" s="85"/>
      <c r="AC981" s="126" t="e">
        <f>#REF!</f>
        <v>#REF!</v>
      </c>
      <c r="AD981" s="127" t="e">
        <f t="shared" ref="AD981:AD1044" si="9">AVERAGE(AA227:AA981)</f>
        <v>#DIV/0!</v>
      </c>
      <c r="AE981" s="128" t="e">
        <f t="shared" ref="AE981:AE1044" si="10">(AA981-AD981)/AD981*100</f>
        <v>#DIV/0!</v>
      </c>
      <c r="AF981" s="127" t="e">
        <f>ECB_reconst!#REF!*(AE981-ECB_reconst!#REF!)</f>
        <v>#REF!</v>
      </c>
      <c r="AG981" s="128" t="e">
        <f t="shared" ref="AG981:AG1044" si="11">MIN(MAX(AF981,-10),10)</f>
        <v>#REF!</v>
      </c>
      <c r="AH981" s="127"/>
      <c r="AI981" s="127"/>
      <c r="AJ981" s="128"/>
    </row>
    <row r="982" spans="1:36" ht="18.95" customHeight="1" x14ac:dyDescent="0.25">
      <c r="A982" s="85"/>
      <c r="B982" s="119">
        <v>37509</v>
      </c>
      <c r="C982" s="120">
        <v>3.24608971746314</v>
      </c>
      <c r="D982" s="120">
        <v>3.4165419499618799</v>
      </c>
      <c r="E982" s="120">
        <v>3.65159943602101</v>
      </c>
      <c r="F982" s="120">
        <v>3.8504772496838</v>
      </c>
      <c r="G982" s="120">
        <v>4.0276638135571998</v>
      </c>
      <c r="H982" s="120">
        <v>4.2175528874004904</v>
      </c>
      <c r="I982" s="120">
        <v>4.3915393781382601</v>
      </c>
      <c r="J982" s="120">
        <v>4.5233653803821996</v>
      </c>
      <c r="K982" s="120">
        <v>4.62514541700937</v>
      </c>
      <c r="L982" s="120">
        <v>4.6849838274557403</v>
      </c>
      <c r="M982" s="120">
        <v>5.0437152741987701</v>
      </c>
      <c r="N982" s="120">
        <v>5.1719999999999997</v>
      </c>
      <c r="O982" s="122">
        <v>5.2670000000000003</v>
      </c>
      <c r="P982" s="85"/>
      <c r="Q982" s="85"/>
      <c r="R982" s="85"/>
      <c r="S982" s="85"/>
      <c r="T982" s="85"/>
      <c r="AC982" s="126" t="e">
        <f>#REF!</f>
        <v>#REF!</v>
      </c>
      <c r="AD982" s="127" t="e">
        <f t="shared" si="9"/>
        <v>#DIV/0!</v>
      </c>
      <c r="AE982" s="128" t="e">
        <f t="shared" si="10"/>
        <v>#DIV/0!</v>
      </c>
      <c r="AF982" s="127" t="e">
        <f>ECB_reconst!#REF!*(AE982-ECB_reconst!#REF!)</f>
        <v>#REF!</v>
      </c>
      <c r="AG982" s="128" t="e">
        <f t="shared" si="11"/>
        <v>#REF!</v>
      </c>
      <c r="AH982" s="127"/>
      <c r="AI982" s="127"/>
      <c r="AJ982" s="128"/>
    </row>
    <row r="983" spans="1:36" ht="18.95" customHeight="1" x14ac:dyDescent="0.25">
      <c r="A983" s="85"/>
      <c r="B983" s="119">
        <v>37510</v>
      </c>
      <c r="C983" s="120">
        <v>3.2840897174631398</v>
      </c>
      <c r="D983" s="120">
        <v>3.4765419499618799</v>
      </c>
      <c r="E983" s="120">
        <v>3.7130994360210101</v>
      </c>
      <c r="F983" s="120">
        <v>3.9145272496837999</v>
      </c>
      <c r="G983" s="120">
        <v>4.0950638135571999</v>
      </c>
      <c r="H983" s="120">
        <v>4.2868028874004898</v>
      </c>
      <c r="I983" s="120">
        <v>4.4572393781382598</v>
      </c>
      <c r="J983" s="120">
        <v>4.5878153803822004</v>
      </c>
      <c r="K983" s="120">
        <v>4.6894954170093701</v>
      </c>
      <c r="L983" s="120">
        <v>4.74808382745573</v>
      </c>
      <c r="M983" s="120">
        <v>5.0972152741987697</v>
      </c>
      <c r="N983" s="120">
        <v>5.2187000000000001</v>
      </c>
      <c r="O983" s="122">
        <v>5.3083</v>
      </c>
      <c r="P983" s="85"/>
      <c r="Q983" s="85"/>
      <c r="R983" s="85"/>
      <c r="S983" s="85"/>
      <c r="T983" s="85"/>
      <c r="AC983" s="126" t="e">
        <f>#REF!</f>
        <v>#REF!</v>
      </c>
      <c r="AD983" s="127" t="e">
        <f t="shared" si="9"/>
        <v>#DIV/0!</v>
      </c>
      <c r="AE983" s="128" t="e">
        <f t="shared" si="10"/>
        <v>#DIV/0!</v>
      </c>
      <c r="AF983" s="127" t="e">
        <f>ECB_reconst!#REF!*(AE983-ECB_reconst!#REF!)</f>
        <v>#REF!</v>
      </c>
      <c r="AG983" s="128" t="e">
        <f t="shared" si="11"/>
        <v>#REF!</v>
      </c>
      <c r="AH983" s="127"/>
      <c r="AI983" s="127"/>
      <c r="AJ983" s="128"/>
    </row>
    <row r="984" spans="1:36" ht="18.95" customHeight="1" x14ac:dyDescent="0.25">
      <c r="A984" s="85"/>
      <c r="B984" s="119">
        <v>37511</v>
      </c>
      <c r="C984" s="120">
        <v>3.2150897174631399</v>
      </c>
      <c r="D984" s="120">
        <v>3.3816919499618798</v>
      </c>
      <c r="E984" s="120">
        <v>3.6209994360210098</v>
      </c>
      <c r="F984" s="120">
        <v>3.8226772496838</v>
      </c>
      <c r="G984" s="120">
        <v>4.0057638135572002</v>
      </c>
      <c r="H984" s="120">
        <v>4.2004528874004903</v>
      </c>
      <c r="I984" s="120">
        <v>4.3764893781382597</v>
      </c>
      <c r="J984" s="120">
        <v>4.5142153803821996</v>
      </c>
      <c r="K984" s="120">
        <v>4.6189954170093701</v>
      </c>
      <c r="L984" s="120">
        <v>4.6799338274557396</v>
      </c>
      <c r="M984" s="120">
        <v>5.0433152741987701</v>
      </c>
      <c r="N984" s="120">
        <v>5.1700999999999997</v>
      </c>
      <c r="O984" s="122">
        <v>5.2685000000000004</v>
      </c>
      <c r="P984" s="85"/>
      <c r="Q984" s="85"/>
      <c r="R984" s="85"/>
      <c r="S984" s="85"/>
      <c r="T984" s="85"/>
      <c r="AC984" s="126" t="e">
        <f>#REF!</f>
        <v>#REF!</v>
      </c>
      <c r="AD984" s="127" t="e">
        <f t="shared" si="9"/>
        <v>#DIV/0!</v>
      </c>
      <c r="AE984" s="128" t="e">
        <f t="shared" si="10"/>
        <v>#DIV/0!</v>
      </c>
      <c r="AF984" s="127" t="e">
        <f>ECB_reconst!#REF!*(AE984-ECB_reconst!#REF!)</f>
        <v>#REF!</v>
      </c>
      <c r="AG984" s="128" t="e">
        <f t="shared" si="11"/>
        <v>#REF!</v>
      </c>
      <c r="AH984" s="127"/>
      <c r="AI984" s="127"/>
      <c r="AJ984" s="128"/>
    </row>
    <row r="985" spans="1:36" ht="18.95" customHeight="1" x14ac:dyDescent="0.25">
      <c r="A985" s="85"/>
      <c r="B985" s="119">
        <v>37512</v>
      </c>
      <c r="C985" s="120">
        <v>3.1790897174631398</v>
      </c>
      <c r="D985" s="120">
        <v>3.3279919499618802</v>
      </c>
      <c r="E985" s="120">
        <v>3.56584943602101</v>
      </c>
      <c r="F985" s="120">
        <v>3.7696272496838001</v>
      </c>
      <c r="G985" s="120">
        <v>3.9547138135572002</v>
      </c>
      <c r="H985" s="120">
        <v>4.1554528874004903</v>
      </c>
      <c r="I985" s="120">
        <v>4.3354393781382603</v>
      </c>
      <c r="J985" s="120">
        <v>4.4768653803821996</v>
      </c>
      <c r="K985" s="120">
        <v>4.5830954170093703</v>
      </c>
      <c r="L985" s="120">
        <v>4.64443382745573</v>
      </c>
      <c r="M985" s="120">
        <v>5.0124152741987702</v>
      </c>
      <c r="N985" s="120">
        <v>5.1391</v>
      </c>
      <c r="O985" s="122">
        <v>5.2363</v>
      </c>
      <c r="P985" s="85"/>
      <c r="Q985" s="85"/>
      <c r="R985" s="85"/>
      <c r="S985" s="85"/>
      <c r="T985" s="85"/>
      <c r="AC985" s="126" t="e">
        <f>#REF!</f>
        <v>#REF!</v>
      </c>
      <c r="AD985" s="127" t="e">
        <f t="shared" si="9"/>
        <v>#DIV/0!</v>
      </c>
      <c r="AE985" s="128" t="e">
        <f t="shared" si="10"/>
        <v>#DIV/0!</v>
      </c>
      <c r="AF985" s="127" t="e">
        <f>ECB_reconst!#REF!*(AE985-ECB_reconst!#REF!)</f>
        <v>#REF!</v>
      </c>
      <c r="AG985" s="128" t="e">
        <f t="shared" si="11"/>
        <v>#REF!</v>
      </c>
      <c r="AH985" s="127"/>
      <c r="AI985" s="127"/>
      <c r="AJ985" s="128"/>
    </row>
    <row r="986" spans="1:36" ht="18.95" customHeight="1" x14ac:dyDescent="0.25">
      <c r="A986" s="85"/>
      <c r="B986" s="119">
        <v>37515</v>
      </c>
      <c r="C986" s="120">
        <v>3.1620897174631399</v>
      </c>
      <c r="D986" s="120">
        <v>3.29224194996188</v>
      </c>
      <c r="E986" s="120">
        <v>3.5194494360210098</v>
      </c>
      <c r="F986" s="120">
        <v>3.7200772496838002</v>
      </c>
      <c r="G986" s="120">
        <v>3.9010638135572</v>
      </c>
      <c r="H986" s="120">
        <v>4.0989528874004897</v>
      </c>
      <c r="I986" s="120">
        <v>4.2773893781382597</v>
      </c>
      <c r="J986" s="120">
        <v>4.4187153803822001</v>
      </c>
      <c r="K986" s="120">
        <v>4.5239954170093704</v>
      </c>
      <c r="L986" s="120">
        <v>4.5847838274557402</v>
      </c>
      <c r="M986" s="120">
        <v>4.9426152741987801</v>
      </c>
      <c r="N986" s="120">
        <v>5.0713999999999997</v>
      </c>
      <c r="O986" s="122">
        <v>5.1738999999999997</v>
      </c>
      <c r="P986" s="85"/>
      <c r="Q986" s="85"/>
      <c r="R986" s="85"/>
      <c r="S986" s="85"/>
      <c r="T986" s="85"/>
      <c r="AC986" s="126" t="e">
        <f>#REF!</f>
        <v>#REF!</v>
      </c>
      <c r="AD986" s="127" t="e">
        <f t="shared" si="9"/>
        <v>#DIV/0!</v>
      </c>
      <c r="AE986" s="128" t="e">
        <f t="shared" si="10"/>
        <v>#DIV/0!</v>
      </c>
      <c r="AF986" s="127" t="e">
        <f>ECB_reconst!#REF!*(AE986-ECB_reconst!#REF!)</f>
        <v>#REF!</v>
      </c>
      <c r="AG986" s="128" t="e">
        <f t="shared" si="11"/>
        <v>#REF!</v>
      </c>
      <c r="AH986" s="127"/>
      <c r="AI986" s="127"/>
      <c r="AJ986" s="128"/>
    </row>
    <row r="987" spans="1:36" ht="18.95" customHeight="1" x14ac:dyDescent="0.25">
      <c r="A987" s="85"/>
      <c r="B987" s="119">
        <v>37516</v>
      </c>
      <c r="C987" s="120">
        <v>3.1660897174631399</v>
      </c>
      <c r="D987" s="120">
        <v>3.29989194996188</v>
      </c>
      <c r="E987" s="120">
        <v>3.5272494360210098</v>
      </c>
      <c r="F987" s="120">
        <v>3.7214272496838001</v>
      </c>
      <c r="G987" s="120">
        <v>3.9026638135571998</v>
      </c>
      <c r="H987" s="120">
        <v>4.1026528874004899</v>
      </c>
      <c r="I987" s="120">
        <v>4.2820393781382604</v>
      </c>
      <c r="J987" s="120">
        <v>4.4244653803822001</v>
      </c>
      <c r="K987" s="120">
        <v>4.5324454170093702</v>
      </c>
      <c r="L987" s="120">
        <v>4.5926338274557299</v>
      </c>
      <c r="M987" s="120">
        <v>4.9496652741987699</v>
      </c>
      <c r="N987" s="120">
        <v>5.0807000000000002</v>
      </c>
      <c r="O987" s="122">
        <v>5.1867999999999999</v>
      </c>
      <c r="P987" s="85"/>
      <c r="Q987" s="85"/>
      <c r="R987" s="85"/>
      <c r="S987" s="85"/>
      <c r="T987" s="85"/>
      <c r="AC987" s="126" t="e">
        <f>#REF!</f>
        <v>#REF!</v>
      </c>
      <c r="AD987" s="127" t="e">
        <f t="shared" si="9"/>
        <v>#DIV/0!</v>
      </c>
      <c r="AE987" s="128" t="e">
        <f t="shared" si="10"/>
        <v>#DIV/0!</v>
      </c>
      <c r="AF987" s="127" t="e">
        <f>ECB_reconst!#REF!*(AE987-ECB_reconst!#REF!)</f>
        <v>#REF!</v>
      </c>
      <c r="AG987" s="128" t="e">
        <f t="shared" si="11"/>
        <v>#REF!</v>
      </c>
      <c r="AH987" s="127"/>
      <c r="AI987" s="127"/>
      <c r="AJ987" s="128"/>
    </row>
    <row r="988" spans="1:36" ht="18.95" customHeight="1" x14ac:dyDescent="0.25">
      <c r="A988" s="85"/>
      <c r="B988" s="119">
        <v>37517</v>
      </c>
      <c r="C988" s="120">
        <v>3.1430897174631398</v>
      </c>
      <c r="D988" s="120">
        <v>3.26234194996188</v>
      </c>
      <c r="E988" s="120">
        <v>3.48694943602101</v>
      </c>
      <c r="F988" s="120">
        <v>3.6833272496838001</v>
      </c>
      <c r="G988" s="120">
        <v>3.8635638135571999</v>
      </c>
      <c r="H988" s="120">
        <v>4.0639028874004897</v>
      </c>
      <c r="I988" s="120">
        <v>4.2451893781382601</v>
      </c>
      <c r="J988" s="120">
        <v>4.3880653803821996</v>
      </c>
      <c r="K988" s="120">
        <v>4.4990454170093699</v>
      </c>
      <c r="L988" s="120">
        <v>4.5609338274557398</v>
      </c>
      <c r="M988" s="120">
        <v>4.9159152741987802</v>
      </c>
      <c r="N988" s="120">
        <v>5.0503</v>
      </c>
      <c r="O988" s="122">
        <v>5.1582999999999997</v>
      </c>
      <c r="P988" s="85"/>
      <c r="Q988" s="85"/>
      <c r="R988" s="85"/>
      <c r="S988" s="85"/>
      <c r="T988" s="85"/>
      <c r="AC988" s="126" t="e">
        <f>#REF!</f>
        <v>#REF!</v>
      </c>
      <c r="AD988" s="127" t="e">
        <f t="shared" si="9"/>
        <v>#DIV/0!</v>
      </c>
      <c r="AE988" s="128" t="e">
        <f t="shared" si="10"/>
        <v>#DIV/0!</v>
      </c>
      <c r="AF988" s="127" t="e">
        <f>ECB_reconst!#REF!*(AE988-ECB_reconst!#REF!)</f>
        <v>#REF!</v>
      </c>
      <c r="AG988" s="128" t="e">
        <f t="shared" si="11"/>
        <v>#REF!</v>
      </c>
      <c r="AH988" s="127"/>
      <c r="AI988" s="127"/>
      <c r="AJ988" s="128"/>
    </row>
    <row r="989" spans="1:36" ht="18.95" customHeight="1" x14ac:dyDescent="0.25">
      <c r="A989" s="85"/>
      <c r="B989" s="119">
        <v>37518</v>
      </c>
      <c r="C989" s="120">
        <v>3.1190897174631398</v>
      </c>
      <c r="D989" s="120">
        <v>3.23414194996188</v>
      </c>
      <c r="E989" s="120">
        <v>3.4571994360210101</v>
      </c>
      <c r="F989" s="120">
        <v>3.6532772496838</v>
      </c>
      <c r="G989" s="120">
        <v>3.8339138135572002</v>
      </c>
      <c r="H989" s="120">
        <v>4.0341528874004897</v>
      </c>
      <c r="I989" s="120">
        <v>4.21703937813826</v>
      </c>
      <c r="J989" s="120">
        <v>4.3616653803821999</v>
      </c>
      <c r="K989" s="120">
        <v>4.47119541700937</v>
      </c>
      <c r="L989" s="120">
        <v>4.5391838274557399</v>
      </c>
      <c r="M989" s="120">
        <v>4.89006527419878</v>
      </c>
      <c r="N989" s="120">
        <v>5.0286999999999997</v>
      </c>
      <c r="O989" s="122">
        <v>5.1458000000000004</v>
      </c>
      <c r="P989" s="85"/>
      <c r="Q989" s="85"/>
      <c r="R989" s="85"/>
      <c r="S989" s="85"/>
      <c r="T989" s="85"/>
      <c r="AC989" s="126" t="e">
        <f>#REF!</f>
        <v>#REF!</v>
      </c>
      <c r="AD989" s="127" t="e">
        <f t="shared" si="9"/>
        <v>#DIV/0!</v>
      </c>
      <c r="AE989" s="128" t="e">
        <f t="shared" si="10"/>
        <v>#DIV/0!</v>
      </c>
      <c r="AF989" s="127" t="e">
        <f>ECB_reconst!#REF!*(AE989-ECB_reconst!#REF!)</f>
        <v>#REF!</v>
      </c>
      <c r="AG989" s="128" t="e">
        <f t="shared" si="11"/>
        <v>#REF!</v>
      </c>
      <c r="AH989" s="127"/>
      <c r="AI989" s="127"/>
      <c r="AJ989" s="128"/>
    </row>
    <row r="990" spans="1:36" ht="18.95" customHeight="1" x14ac:dyDescent="0.25">
      <c r="A990" s="85"/>
      <c r="B990" s="119">
        <v>37519</v>
      </c>
      <c r="C990" s="120">
        <v>3.1220897174631399</v>
      </c>
      <c r="D990" s="120">
        <v>3.2511419499618799</v>
      </c>
      <c r="E990" s="120">
        <v>3.4782994360210102</v>
      </c>
      <c r="F990" s="120">
        <v>3.6825772496838001</v>
      </c>
      <c r="G990" s="120">
        <v>3.8691138135571999</v>
      </c>
      <c r="H990" s="120">
        <v>4.0745528874004897</v>
      </c>
      <c r="I990" s="120">
        <v>4.2633893781382604</v>
      </c>
      <c r="J990" s="120">
        <v>4.4139653803821997</v>
      </c>
      <c r="K990" s="120">
        <v>4.5243954170093703</v>
      </c>
      <c r="L990" s="120">
        <v>4.5904838274557296</v>
      </c>
      <c r="M990" s="120">
        <v>4.9560152741987702</v>
      </c>
      <c r="N990" s="120">
        <v>5.0970000000000004</v>
      </c>
      <c r="O990" s="122">
        <v>5.2148000000000003</v>
      </c>
      <c r="P990" s="85"/>
      <c r="Q990" s="85"/>
      <c r="R990" s="85"/>
      <c r="S990" s="85"/>
      <c r="T990" s="85"/>
      <c r="AC990" s="126" t="e">
        <f>#REF!</f>
        <v>#REF!</v>
      </c>
      <c r="AD990" s="127" t="e">
        <f t="shared" si="9"/>
        <v>#DIV/0!</v>
      </c>
      <c r="AE990" s="128" t="e">
        <f t="shared" si="10"/>
        <v>#DIV/0!</v>
      </c>
      <c r="AF990" s="127" t="e">
        <f>ECB_reconst!#REF!*(AE990-ECB_reconst!#REF!)</f>
        <v>#REF!</v>
      </c>
      <c r="AG990" s="128" t="e">
        <f t="shared" si="11"/>
        <v>#REF!</v>
      </c>
      <c r="AH990" s="127"/>
      <c r="AI990" s="127"/>
      <c r="AJ990" s="128"/>
    </row>
    <row r="991" spans="1:36" ht="18.95" customHeight="1" x14ac:dyDescent="0.25">
      <c r="A991" s="85"/>
      <c r="B991" s="119">
        <v>37522</v>
      </c>
      <c r="C991" s="120">
        <v>3.08908971746314</v>
      </c>
      <c r="D991" s="120">
        <v>3.1996919499618799</v>
      </c>
      <c r="E991" s="120">
        <v>3.4229994360210099</v>
      </c>
      <c r="F991" s="120">
        <v>3.6239272496838</v>
      </c>
      <c r="G991" s="120">
        <v>3.8067138135572001</v>
      </c>
      <c r="H991" s="120">
        <v>4.0135028874004899</v>
      </c>
      <c r="I991" s="120">
        <v>4.2065393781382596</v>
      </c>
      <c r="J991" s="120">
        <v>4.3605653803821998</v>
      </c>
      <c r="K991" s="120">
        <v>4.4740454170093704</v>
      </c>
      <c r="L991" s="120">
        <v>4.5432838274557303</v>
      </c>
      <c r="M991" s="120">
        <v>4.9172652741987699</v>
      </c>
      <c r="N991" s="120">
        <v>5.0659999999999998</v>
      </c>
      <c r="O991" s="122">
        <v>5.1917</v>
      </c>
      <c r="P991" s="85"/>
      <c r="Q991" s="85"/>
      <c r="R991" s="85"/>
      <c r="S991" s="85"/>
      <c r="T991" s="85"/>
      <c r="AC991" s="126" t="e">
        <f>#REF!</f>
        <v>#REF!</v>
      </c>
      <c r="AD991" s="127" t="e">
        <f t="shared" si="9"/>
        <v>#DIV/0!</v>
      </c>
      <c r="AE991" s="128" t="e">
        <f t="shared" si="10"/>
        <v>#DIV/0!</v>
      </c>
      <c r="AF991" s="127" t="e">
        <f>ECB_reconst!#REF!*(AE991-ECB_reconst!#REF!)</f>
        <v>#REF!</v>
      </c>
      <c r="AG991" s="128" t="e">
        <f t="shared" si="11"/>
        <v>#REF!</v>
      </c>
      <c r="AH991" s="127"/>
      <c r="AI991" s="127"/>
      <c r="AJ991" s="128"/>
    </row>
    <row r="992" spans="1:36" ht="18.95" customHeight="1" x14ac:dyDescent="0.25">
      <c r="A992" s="85"/>
      <c r="B992" s="119">
        <v>37523</v>
      </c>
      <c r="C992" s="120">
        <v>3.0640897174631401</v>
      </c>
      <c r="D992" s="120">
        <v>3.16819194996188</v>
      </c>
      <c r="E992" s="120">
        <v>3.3828494360210102</v>
      </c>
      <c r="F992" s="120">
        <v>3.5806772496838</v>
      </c>
      <c r="G992" s="120">
        <v>3.7652138135572</v>
      </c>
      <c r="H992" s="120">
        <v>3.9747028874004902</v>
      </c>
      <c r="I992" s="120">
        <v>4.1738893781382602</v>
      </c>
      <c r="J992" s="120">
        <v>4.3312153803821998</v>
      </c>
      <c r="K992" s="120">
        <v>4.4465454170093697</v>
      </c>
      <c r="L992" s="120">
        <v>4.5196338274557304</v>
      </c>
      <c r="M992" s="120">
        <v>4.9013652741987697</v>
      </c>
      <c r="N992" s="120">
        <v>5.0555000000000003</v>
      </c>
      <c r="O992" s="122">
        <v>5.1871999999999998</v>
      </c>
      <c r="P992" s="85"/>
      <c r="Q992" s="85"/>
      <c r="R992" s="85"/>
      <c r="S992" s="85"/>
      <c r="T992" s="85"/>
      <c r="AC992" s="126" t="e">
        <f>#REF!</f>
        <v>#REF!</v>
      </c>
      <c r="AD992" s="127" t="e">
        <f t="shared" si="9"/>
        <v>#DIV/0!</v>
      </c>
      <c r="AE992" s="128" t="e">
        <f t="shared" si="10"/>
        <v>#DIV/0!</v>
      </c>
      <c r="AF992" s="127" t="e">
        <f>ECB_reconst!#REF!*(AE992-ECB_reconst!#REF!)</f>
        <v>#REF!</v>
      </c>
      <c r="AG992" s="128" t="e">
        <f t="shared" si="11"/>
        <v>#REF!</v>
      </c>
      <c r="AH992" s="127"/>
      <c r="AI992" s="127"/>
      <c r="AJ992" s="128"/>
    </row>
    <row r="993" spans="1:36" ht="18.95" customHeight="1" x14ac:dyDescent="0.25">
      <c r="A993" s="85"/>
      <c r="B993" s="119">
        <v>37524</v>
      </c>
      <c r="C993" s="120">
        <v>3.0920897174631401</v>
      </c>
      <c r="D993" s="120">
        <v>3.2142419499618802</v>
      </c>
      <c r="E993" s="120">
        <v>3.4323994360210102</v>
      </c>
      <c r="F993" s="120">
        <v>3.6284272496838001</v>
      </c>
      <c r="G993" s="120">
        <v>3.8087138135571998</v>
      </c>
      <c r="H993" s="120">
        <v>4.0182028874004896</v>
      </c>
      <c r="I993" s="120">
        <v>4.2160393781382597</v>
      </c>
      <c r="J993" s="120">
        <v>4.3718653803822001</v>
      </c>
      <c r="K993" s="120">
        <v>4.48754541700937</v>
      </c>
      <c r="L993" s="120">
        <v>4.5573338274557296</v>
      </c>
      <c r="M993" s="120">
        <v>4.9527652741987698</v>
      </c>
      <c r="N993" s="120">
        <v>5.1116999999999999</v>
      </c>
      <c r="O993" s="122">
        <v>5.2525000000000004</v>
      </c>
      <c r="P993" s="85"/>
      <c r="Q993" s="85"/>
      <c r="R993" s="85"/>
      <c r="S993" s="85"/>
      <c r="T993" s="85"/>
      <c r="AC993" s="126" t="e">
        <f>#REF!</f>
        <v>#REF!</v>
      </c>
      <c r="AD993" s="127" t="e">
        <f t="shared" si="9"/>
        <v>#DIV/0!</v>
      </c>
      <c r="AE993" s="128" t="e">
        <f t="shared" si="10"/>
        <v>#DIV/0!</v>
      </c>
      <c r="AF993" s="127" t="e">
        <f>ECB_reconst!#REF!*(AE993-ECB_reconst!#REF!)</f>
        <v>#REF!</v>
      </c>
      <c r="AG993" s="128" t="e">
        <f t="shared" si="11"/>
        <v>#REF!</v>
      </c>
      <c r="AH993" s="127"/>
      <c r="AI993" s="127"/>
      <c r="AJ993" s="128"/>
    </row>
    <row r="994" spans="1:36" ht="18.95" customHeight="1" x14ac:dyDescent="0.25">
      <c r="A994" s="85"/>
      <c r="B994" s="119">
        <v>37525</v>
      </c>
      <c r="C994" s="120">
        <v>3.1140897174631399</v>
      </c>
      <c r="D994" s="120">
        <v>3.24879194996188</v>
      </c>
      <c r="E994" s="120">
        <v>3.4778994360210098</v>
      </c>
      <c r="F994" s="120">
        <v>3.6750272496837999</v>
      </c>
      <c r="G994" s="120">
        <v>3.8572638135571999</v>
      </c>
      <c r="H994" s="120">
        <v>4.0627528874004897</v>
      </c>
      <c r="I994" s="120">
        <v>4.25173937813826</v>
      </c>
      <c r="J994" s="120">
        <v>4.4000653803822001</v>
      </c>
      <c r="K994" s="120">
        <v>4.5093954170093697</v>
      </c>
      <c r="L994" s="120">
        <v>4.58228382745573</v>
      </c>
      <c r="M994" s="120">
        <v>4.9755652741987699</v>
      </c>
      <c r="N994" s="120">
        <v>5.1294000000000004</v>
      </c>
      <c r="O994" s="122">
        <v>5.2710999999999997</v>
      </c>
      <c r="P994" s="85"/>
      <c r="Q994" s="85"/>
      <c r="R994" s="85"/>
      <c r="S994" s="85"/>
      <c r="T994" s="85"/>
      <c r="AC994" s="126" t="e">
        <f>#REF!</f>
        <v>#REF!</v>
      </c>
      <c r="AD994" s="127" t="e">
        <f t="shared" si="9"/>
        <v>#DIV/0!</v>
      </c>
      <c r="AE994" s="128" t="e">
        <f t="shared" si="10"/>
        <v>#DIV/0!</v>
      </c>
      <c r="AF994" s="127" t="e">
        <f>ECB_reconst!#REF!*(AE994-ECB_reconst!#REF!)</f>
        <v>#REF!</v>
      </c>
      <c r="AG994" s="128" t="e">
        <f t="shared" si="11"/>
        <v>#REF!</v>
      </c>
      <c r="AH994" s="127"/>
      <c r="AI994" s="127"/>
      <c r="AJ994" s="128"/>
    </row>
    <row r="995" spans="1:36" ht="18.95" customHeight="1" x14ac:dyDescent="0.25">
      <c r="A995" s="85"/>
      <c r="B995" s="119">
        <v>37526</v>
      </c>
      <c r="C995" s="120">
        <v>3.1000897174631401</v>
      </c>
      <c r="D995" s="120">
        <v>3.22594194996188</v>
      </c>
      <c r="E995" s="120">
        <v>3.4542994360210102</v>
      </c>
      <c r="F995" s="120">
        <v>3.6552772496838002</v>
      </c>
      <c r="G995" s="120">
        <v>3.8404138135572001</v>
      </c>
      <c r="H995" s="120">
        <v>4.0505528874004897</v>
      </c>
      <c r="I995" s="120">
        <v>4.2441393781382599</v>
      </c>
      <c r="J995" s="120">
        <v>4.3955653803821999</v>
      </c>
      <c r="K995" s="120">
        <v>4.5071454170093697</v>
      </c>
      <c r="L995" s="120">
        <v>4.5820338274557297</v>
      </c>
      <c r="M995" s="120">
        <v>4.9781152741987702</v>
      </c>
      <c r="N995" s="120">
        <v>5.1313000000000004</v>
      </c>
      <c r="O995" s="122">
        <v>5.2725999999999997</v>
      </c>
      <c r="P995" s="85"/>
      <c r="Q995" s="85"/>
      <c r="R995" s="85"/>
      <c r="S995" s="85"/>
      <c r="T995" s="85"/>
      <c r="AC995" s="126" t="e">
        <f>#REF!</f>
        <v>#REF!</v>
      </c>
      <c r="AD995" s="127" t="e">
        <f t="shared" si="9"/>
        <v>#DIV/0!</v>
      </c>
      <c r="AE995" s="128" t="e">
        <f t="shared" si="10"/>
        <v>#DIV/0!</v>
      </c>
      <c r="AF995" s="127" t="e">
        <f>ECB_reconst!#REF!*(AE995-ECB_reconst!#REF!)</f>
        <v>#REF!</v>
      </c>
      <c r="AG995" s="128" t="e">
        <f t="shared" si="11"/>
        <v>#REF!</v>
      </c>
      <c r="AH995" s="127"/>
      <c r="AI995" s="127"/>
      <c r="AJ995" s="128"/>
    </row>
    <row r="996" spans="1:36" ht="18.95" customHeight="1" x14ac:dyDescent="0.25">
      <c r="A996" s="85"/>
      <c r="B996" s="119">
        <v>37529</v>
      </c>
      <c r="C996" s="120">
        <v>3.0210897174631399</v>
      </c>
      <c r="D996" s="120">
        <v>3.11619194996188</v>
      </c>
      <c r="E996" s="120">
        <v>3.3453494360210101</v>
      </c>
      <c r="F996" s="120">
        <v>3.5506272496837998</v>
      </c>
      <c r="G996" s="120">
        <v>3.7388138135572002</v>
      </c>
      <c r="H996" s="120">
        <v>3.95590288740049</v>
      </c>
      <c r="I996" s="120">
        <v>4.1592893781382596</v>
      </c>
      <c r="J996" s="120">
        <v>4.3184153803822003</v>
      </c>
      <c r="K996" s="120">
        <v>4.44184541700937</v>
      </c>
      <c r="L996" s="120">
        <v>4.5178338274557399</v>
      </c>
      <c r="M996" s="120">
        <v>4.9360652741987696</v>
      </c>
      <c r="N996" s="120">
        <v>5.1039000000000003</v>
      </c>
      <c r="O996" s="122">
        <v>5.2712000000000003</v>
      </c>
      <c r="P996" s="85"/>
      <c r="Q996" s="85"/>
      <c r="R996" s="85"/>
      <c r="S996" s="85"/>
      <c r="T996" s="85"/>
      <c r="AC996" s="126" t="e">
        <f>#REF!</f>
        <v>#REF!</v>
      </c>
      <c r="AD996" s="127" t="e">
        <f t="shared" si="9"/>
        <v>#DIV/0!</v>
      </c>
      <c r="AE996" s="128" t="e">
        <f t="shared" si="10"/>
        <v>#DIV/0!</v>
      </c>
      <c r="AF996" s="127" t="e">
        <f>ECB_reconst!#REF!*(AE996-ECB_reconst!#REF!)</f>
        <v>#REF!</v>
      </c>
      <c r="AG996" s="128" t="e">
        <f t="shared" si="11"/>
        <v>#REF!</v>
      </c>
      <c r="AH996" s="127"/>
      <c r="AI996" s="127"/>
      <c r="AJ996" s="128"/>
    </row>
    <row r="997" spans="1:36" ht="18.95" customHeight="1" x14ac:dyDescent="0.25">
      <c r="A997" s="85"/>
      <c r="B997" s="119">
        <v>37530</v>
      </c>
      <c r="C997" s="120">
        <v>3.02008971746314</v>
      </c>
      <c r="D997" s="120">
        <v>3.1261919499618802</v>
      </c>
      <c r="E997" s="120">
        <v>3.3551994360210098</v>
      </c>
      <c r="F997" s="120">
        <v>3.5699772496838</v>
      </c>
      <c r="G997" s="120">
        <v>3.7651138135572002</v>
      </c>
      <c r="H997" s="120">
        <v>3.9857528874004902</v>
      </c>
      <c r="I997" s="120">
        <v>4.1908893781382597</v>
      </c>
      <c r="J997" s="120">
        <v>4.3517153803822</v>
      </c>
      <c r="K997" s="120">
        <v>4.47344541700937</v>
      </c>
      <c r="L997" s="120">
        <v>4.5505338274557401</v>
      </c>
      <c r="M997" s="120">
        <v>4.9758152741987702</v>
      </c>
      <c r="N997" s="120">
        <v>5.133</v>
      </c>
      <c r="O997" s="122">
        <v>5.2878999999999996</v>
      </c>
      <c r="P997" s="85"/>
      <c r="Q997" s="85"/>
      <c r="R997" s="85"/>
      <c r="S997" s="85"/>
      <c r="T997" s="85"/>
      <c r="AC997" s="126" t="e">
        <f>#REF!</f>
        <v>#REF!</v>
      </c>
      <c r="AD997" s="127" t="e">
        <f t="shared" si="9"/>
        <v>#DIV/0!</v>
      </c>
      <c r="AE997" s="128" t="e">
        <f t="shared" si="10"/>
        <v>#DIV/0!</v>
      </c>
      <c r="AF997" s="127" t="e">
        <f>ECB_reconst!#REF!*(AE997-ECB_reconst!#REF!)</f>
        <v>#REF!</v>
      </c>
      <c r="AG997" s="128" t="e">
        <f t="shared" si="11"/>
        <v>#REF!</v>
      </c>
      <c r="AH997" s="127"/>
      <c r="AI997" s="127"/>
      <c r="AJ997" s="128"/>
    </row>
    <row r="998" spans="1:36" ht="18.95" customHeight="1" x14ac:dyDescent="0.25">
      <c r="A998" s="85"/>
      <c r="B998" s="119">
        <v>37531</v>
      </c>
      <c r="C998" s="120">
        <v>3.0420897174631398</v>
      </c>
      <c r="D998" s="120">
        <v>3.1711419499618798</v>
      </c>
      <c r="E998" s="120">
        <v>3.41549943602101</v>
      </c>
      <c r="F998" s="120">
        <v>3.6423772496838001</v>
      </c>
      <c r="G998" s="120">
        <v>3.8408138135572001</v>
      </c>
      <c r="H998" s="120">
        <v>4.06375288740049</v>
      </c>
      <c r="I998" s="120">
        <v>4.2699893781382601</v>
      </c>
      <c r="J998" s="120">
        <v>4.4291653803821998</v>
      </c>
      <c r="K998" s="120">
        <v>4.5510954170093703</v>
      </c>
      <c r="L998" s="120">
        <v>4.6301338274557402</v>
      </c>
      <c r="M998" s="120">
        <v>5.04871527419877</v>
      </c>
      <c r="N998" s="120">
        <v>5.1994999999999996</v>
      </c>
      <c r="O998" s="122">
        <v>5.3507999999999996</v>
      </c>
      <c r="P998" s="85"/>
      <c r="Q998" s="85"/>
      <c r="R998" s="85"/>
      <c r="S998" s="85"/>
      <c r="T998" s="85"/>
      <c r="AC998" s="126" t="e">
        <f>#REF!</f>
        <v>#REF!</v>
      </c>
      <c r="AD998" s="127" t="e">
        <f t="shared" si="9"/>
        <v>#DIV/0!</v>
      </c>
      <c r="AE998" s="128" t="e">
        <f t="shared" si="10"/>
        <v>#DIV/0!</v>
      </c>
      <c r="AF998" s="127" t="e">
        <f>ECB_reconst!#REF!*(AE998-ECB_reconst!#REF!)</f>
        <v>#REF!</v>
      </c>
      <c r="AG998" s="128" t="e">
        <f t="shared" si="11"/>
        <v>#REF!</v>
      </c>
      <c r="AH998" s="127"/>
      <c r="AI998" s="127"/>
      <c r="AJ998" s="128"/>
    </row>
    <row r="999" spans="1:36" ht="18.95" customHeight="1" x14ac:dyDescent="0.25">
      <c r="A999" s="85"/>
      <c r="B999" s="119">
        <v>37532</v>
      </c>
      <c r="C999" s="120">
        <v>2.9970897174631399</v>
      </c>
      <c r="D999" s="120">
        <v>3.1244919499618802</v>
      </c>
      <c r="E999" s="120">
        <v>3.37509943602101</v>
      </c>
      <c r="F999" s="120">
        <v>3.6130772496838</v>
      </c>
      <c r="G999" s="120">
        <v>3.8176638135571999</v>
      </c>
      <c r="H999" s="120">
        <v>4.0491528874004903</v>
      </c>
      <c r="I999" s="120">
        <v>4.2637893781382603</v>
      </c>
      <c r="J999" s="120">
        <v>4.4269153803821997</v>
      </c>
      <c r="K999" s="120">
        <v>4.5562954170093697</v>
      </c>
      <c r="L999" s="120">
        <v>4.6358838274557304</v>
      </c>
      <c r="M999" s="120">
        <v>5.0638152741987703</v>
      </c>
      <c r="N999" s="120">
        <v>5.2192999999999996</v>
      </c>
      <c r="O999" s="122">
        <v>5.3798000000000004</v>
      </c>
      <c r="P999" s="85"/>
      <c r="Q999" s="85"/>
      <c r="R999" s="85"/>
      <c r="S999" s="85"/>
      <c r="T999" s="85"/>
      <c r="AC999" s="126" t="e">
        <f>#REF!</f>
        <v>#REF!</v>
      </c>
      <c r="AD999" s="127" t="e">
        <f t="shared" si="9"/>
        <v>#DIV/0!</v>
      </c>
      <c r="AE999" s="128" t="e">
        <f t="shared" si="10"/>
        <v>#DIV/0!</v>
      </c>
      <c r="AF999" s="127" t="e">
        <f>ECB_reconst!#REF!*(AE999-ECB_reconst!#REF!)</f>
        <v>#REF!</v>
      </c>
      <c r="AG999" s="128" t="e">
        <f t="shared" si="11"/>
        <v>#REF!</v>
      </c>
      <c r="AH999" s="127"/>
      <c r="AI999" s="127"/>
      <c r="AJ999" s="128"/>
    </row>
    <row r="1000" spans="1:36" ht="18.95" customHeight="1" x14ac:dyDescent="0.25">
      <c r="A1000" s="85"/>
      <c r="B1000" s="119">
        <v>37533</v>
      </c>
      <c r="C1000" s="120">
        <v>2.9790897174631401</v>
      </c>
      <c r="D1000" s="120">
        <v>3.0962419499618798</v>
      </c>
      <c r="E1000" s="120">
        <v>3.3475994360210102</v>
      </c>
      <c r="F1000" s="120">
        <v>3.5913272496838</v>
      </c>
      <c r="G1000" s="120">
        <v>3.8008138135572</v>
      </c>
      <c r="H1000" s="120">
        <v>4.0299528874004897</v>
      </c>
      <c r="I1000" s="120">
        <v>4.2428893781382602</v>
      </c>
      <c r="J1000" s="120">
        <v>4.4028653803821998</v>
      </c>
      <c r="K1000" s="120">
        <v>4.5327454170093704</v>
      </c>
      <c r="L1000" s="120">
        <v>4.6137338274557296</v>
      </c>
      <c r="M1000" s="120">
        <v>5.0286652741987696</v>
      </c>
      <c r="N1000" s="120">
        <v>5.1706000000000003</v>
      </c>
      <c r="O1000" s="122">
        <v>5.3098000000000001</v>
      </c>
      <c r="P1000" s="85"/>
      <c r="Q1000" s="85"/>
      <c r="R1000" s="85"/>
      <c r="S1000" s="85"/>
      <c r="T1000" s="85"/>
      <c r="AC1000" s="126" t="e">
        <f>#REF!</f>
        <v>#REF!</v>
      </c>
      <c r="AD1000" s="127" t="e">
        <f t="shared" si="9"/>
        <v>#DIV/0!</v>
      </c>
      <c r="AE1000" s="128" t="e">
        <f t="shared" si="10"/>
        <v>#DIV/0!</v>
      </c>
      <c r="AF1000" s="127" t="e">
        <f>ECB_reconst!#REF!*(AE1000-ECB_reconst!#REF!)</f>
        <v>#REF!</v>
      </c>
      <c r="AG1000" s="128" t="e">
        <f t="shared" si="11"/>
        <v>#REF!</v>
      </c>
      <c r="AH1000" s="127"/>
      <c r="AI1000" s="127"/>
      <c r="AJ1000" s="128"/>
    </row>
    <row r="1001" spans="1:36" ht="18.95" customHeight="1" x14ac:dyDescent="0.25">
      <c r="A1001" s="85"/>
      <c r="B1001" s="119">
        <v>37536</v>
      </c>
      <c r="C1001" s="120">
        <v>2.9650897174631399</v>
      </c>
      <c r="D1001" s="120">
        <v>3.07389194996188</v>
      </c>
      <c r="E1001" s="120">
        <v>3.3216494360210098</v>
      </c>
      <c r="F1001" s="120">
        <v>3.5581772496838</v>
      </c>
      <c r="G1001" s="120">
        <v>3.7685138135571998</v>
      </c>
      <c r="H1001" s="120">
        <v>3.9920028874004898</v>
      </c>
      <c r="I1001" s="120">
        <v>4.1938893781382598</v>
      </c>
      <c r="J1001" s="120">
        <v>4.3545153803821997</v>
      </c>
      <c r="K1001" s="120">
        <v>4.48109541700937</v>
      </c>
      <c r="L1001" s="120">
        <v>4.5635838274557301</v>
      </c>
      <c r="M1001" s="120">
        <v>4.9947652741987696</v>
      </c>
      <c r="N1001" s="120">
        <v>5.1391</v>
      </c>
      <c r="O1001" s="122">
        <v>5.2811000000000003</v>
      </c>
      <c r="P1001" s="85"/>
      <c r="Q1001" s="85"/>
      <c r="R1001" s="85"/>
      <c r="S1001" s="85"/>
      <c r="T1001" s="85"/>
      <c r="AC1001" s="126" t="e">
        <f>#REF!</f>
        <v>#REF!</v>
      </c>
      <c r="AD1001" s="127" t="e">
        <f t="shared" si="9"/>
        <v>#DIV/0!</v>
      </c>
      <c r="AE1001" s="128" t="e">
        <f t="shared" si="10"/>
        <v>#DIV/0!</v>
      </c>
      <c r="AF1001" s="127" t="e">
        <f>ECB_reconst!#REF!*(AE1001-ECB_reconst!#REF!)</f>
        <v>#REF!</v>
      </c>
      <c r="AG1001" s="128" t="e">
        <f t="shared" si="11"/>
        <v>#REF!</v>
      </c>
      <c r="AH1001" s="127"/>
      <c r="AI1001" s="127"/>
      <c r="AJ1001" s="128"/>
    </row>
    <row r="1002" spans="1:36" ht="18.95" customHeight="1" x14ac:dyDescent="0.25">
      <c r="A1002" s="85"/>
      <c r="B1002" s="119">
        <v>37537</v>
      </c>
      <c r="C1002" s="120">
        <v>2.97208971746314</v>
      </c>
      <c r="D1002" s="120">
        <v>3.0798419499618799</v>
      </c>
      <c r="E1002" s="120">
        <v>3.3221994360210099</v>
      </c>
      <c r="F1002" s="120">
        <v>3.5532772496837999</v>
      </c>
      <c r="G1002" s="120">
        <v>3.7603138135571998</v>
      </c>
      <c r="H1002" s="120">
        <v>3.97895288740049</v>
      </c>
      <c r="I1002" s="120">
        <v>4.1782393781382599</v>
      </c>
      <c r="J1002" s="120">
        <v>4.3358653803821996</v>
      </c>
      <c r="K1002" s="120">
        <v>4.4607954170093702</v>
      </c>
      <c r="L1002" s="120">
        <v>4.54533382745573</v>
      </c>
      <c r="M1002" s="120">
        <v>4.9714152741987698</v>
      </c>
      <c r="N1002" s="120">
        <v>5.1056999999999997</v>
      </c>
      <c r="O1002" s="122">
        <v>5.2369000000000003</v>
      </c>
      <c r="P1002" s="85"/>
      <c r="Q1002" s="85"/>
      <c r="R1002" s="85"/>
      <c r="S1002" s="85"/>
      <c r="T1002" s="85"/>
      <c r="AC1002" s="126" t="e">
        <f>#REF!</f>
        <v>#REF!</v>
      </c>
      <c r="AD1002" s="127" t="e">
        <f t="shared" si="9"/>
        <v>#DIV/0!</v>
      </c>
      <c r="AE1002" s="128" t="e">
        <f t="shared" si="10"/>
        <v>#DIV/0!</v>
      </c>
      <c r="AF1002" s="127" t="e">
        <f>ECB_reconst!#REF!*(AE1002-ECB_reconst!#REF!)</f>
        <v>#REF!</v>
      </c>
      <c r="AG1002" s="128" t="e">
        <f t="shared" si="11"/>
        <v>#REF!</v>
      </c>
      <c r="AH1002" s="127"/>
      <c r="AI1002" s="127"/>
      <c r="AJ1002" s="128"/>
    </row>
    <row r="1003" spans="1:36" ht="18.95" customHeight="1" x14ac:dyDescent="0.25">
      <c r="A1003" s="85"/>
      <c r="B1003" s="119">
        <v>37538</v>
      </c>
      <c r="C1003" s="120">
        <v>2.9770897174631399</v>
      </c>
      <c r="D1003" s="120">
        <v>3.0812419499618802</v>
      </c>
      <c r="E1003" s="120">
        <v>3.3233494360210099</v>
      </c>
      <c r="F1003" s="120">
        <v>3.5502272496837999</v>
      </c>
      <c r="G1003" s="120">
        <v>3.7553638135571998</v>
      </c>
      <c r="H1003" s="120">
        <v>3.9741028874004898</v>
      </c>
      <c r="I1003" s="120">
        <v>4.1720393781382601</v>
      </c>
      <c r="J1003" s="120">
        <v>4.3322153803822001</v>
      </c>
      <c r="K1003" s="120">
        <v>4.4575454170093698</v>
      </c>
      <c r="L1003" s="120">
        <v>4.5414838274557301</v>
      </c>
      <c r="M1003" s="120">
        <v>4.9725652741987698</v>
      </c>
      <c r="N1003" s="120">
        <v>5.1109999999999998</v>
      </c>
      <c r="O1003" s="122">
        <v>5.2488000000000001</v>
      </c>
      <c r="P1003" s="85"/>
      <c r="Q1003" s="85"/>
      <c r="R1003" s="85"/>
      <c r="S1003" s="85"/>
      <c r="T1003" s="85"/>
      <c r="AC1003" s="126" t="e">
        <f>#REF!</f>
        <v>#REF!</v>
      </c>
      <c r="AD1003" s="127" t="e">
        <f t="shared" si="9"/>
        <v>#DIV/0!</v>
      </c>
      <c r="AE1003" s="128" t="e">
        <f t="shared" si="10"/>
        <v>#DIV/0!</v>
      </c>
      <c r="AF1003" s="127" t="e">
        <f>ECB_reconst!#REF!*(AE1003-ECB_reconst!#REF!)</f>
        <v>#REF!</v>
      </c>
      <c r="AG1003" s="128" t="e">
        <f t="shared" si="11"/>
        <v>#REF!</v>
      </c>
      <c r="AH1003" s="127"/>
      <c r="AI1003" s="127"/>
      <c r="AJ1003" s="128"/>
    </row>
    <row r="1004" spans="1:36" ht="18.95" customHeight="1" x14ac:dyDescent="0.25">
      <c r="A1004" s="85"/>
      <c r="B1004" s="119">
        <v>37539</v>
      </c>
      <c r="C1004" s="120">
        <v>3.0420897174631398</v>
      </c>
      <c r="D1004" s="120">
        <v>3.1728919499618802</v>
      </c>
      <c r="E1004" s="120">
        <v>3.4186994360210101</v>
      </c>
      <c r="F1004" s="120">
        <v>3.6349272496838001</v>
      </c>
      <c r="G1004" s="120">
        <v>3.8360138135572002</v>
      </c>
      <c r="H1004" s="120">
        <v>4.0501528874004897</v>
      </c>
      <c r="I1004" s="120">
        <v>4.2401893781382602</v>
      </c>
      <c r="J1004" s="120">
        <v>4.3931653803822002</v>
      </c>
      <c r="K1004" s="120">
        <v>4.5128454170093697</v>
      </c>
      <c r="L1004" s="120">
        <v>4.59678382745573</v>
      </c>
      <c r="M1004" s="120">
        <v>5.02661527419877</v>
      </c>
      <c r="N1004" s="120">
        <v>5.1634000000000002</v>
      </c>
      <c r="O1004" s="122">
        <v>5.2981999999999996</v>
      </c>
      <c r="P1004" s="85"/>
      <c r="Q1004" s="85"/>
      <c r="R1004" s="85"/>
      <c r="S1004" s="85"/>
      <c r="T1004" s="85"/>
      <c r="AC1004" s="126" t="e">
        <f>#REF!</f>
        <v>#REF!</v>
      </c>
      <c r="AD1004" s="127" t="e">
        <f t="shared" si="9"/>
        <v>#DIV/0!</v>
      </c>
      <c r="AE1004" s="128" t="e">
        <f t="shared" si="10"/>
        <v>#DIV/0!</v>
      </c>
      <c r="AF1004" s="127" t="e">
        <f>ECB_reconst!#REF!*(AE1004-ECB_reconst!#REF!)</f>
        <v>#REF!</v>
      </c>
      <c r="AG1004" s="128" t="e">
        <f t="shared" si="11"/>
        <v>#REF!</v>
      </c>
      <c r="AH1004" s="127"/>
      <c r="AI1004" s="127"/>
      <c r="AJ1004" s="128"/>
    </row>
    <row r="1005" spans="1:36" ht="18.95" customHeight="1" x14ac:dyDescent="0.25">
      <c r="A1005" s="85"/>
      <c r="B1005" s="119">
        <v>37540</v>
      </c>
      <c r="C1005" s="120">
        <v>3.0950897174631402</v>
      </c>
      <c r="D1005" s="120">
        <v>3.2473419499618799</v>
      </c>
      <c r="E1005" s="120">
        <v>3.4925994360210102</v>
      </c>
      <c r="F1005" s="120">
        <v>3.7142772496837999</v>
      </c>
      <c r="G1005" s="120">
        <v>3.9150138135571999</v>
      </c>
      <c r="H1005" s="120">
        <v>4.1324528874004898</v>
      </c>
      <c r="I1005" s="120">
        <v>4.3242393781382598</v>
      </c>
      <c r="J1005" s="120">
        <v>4.4785153803822002</v>
      </c>
      <c r="K1005" s="120">
        <v>4.59539541700937</v>
      </c>
      <c r="L1005" s="120">
        <v>4.6699838274557397</v>
      </c>
      <c r="M1005" s="120">
        <v>5.0858652741987704</v>
      </c>
      <c r="N1005" s="120">
        <v>5.2148000000000003</v>
      </c>
      <c r="O1005" s="122">
        <v>5.3384</v>
      </c>
      <c r="P1005" s="85"/>
      <c r="Q1005" s="85"/>
      <c r="R1005" s="85"/>
      <c r="S1005" s="85"/>
      <c r="T1005" s="85"/>
      <c r="AC1005" s="126" t="e">
        <f>#REF!</f>
        <v>#REF!</v>
      </c>
      <c r="AD1005" s="127" t="e">
        <f t="shared" si="9"/>
        <v>#DIV/0!</v>
      </c>
      <c r="AE1005" s="128" t="e">
        <f t="shared" si="10"/>
        <v>#DIV/0!</v>
      </c>
      <c r="AF1005" s="127" t="e">
        <f>ECB_reconst!#REF!*(AE1005-ECB_reconst!#REF!)</f>
        <v>#REF!</v>
      </c>
      <c r="AG1005" s="128" t="e">
        <f t="shared" si="11"/>
        <v>#REF!</v>
      </c>
      <c r="AH1005" s="127"/>
      <c r="AI1005" s="127"/>
      <c r="AJ1005" s="128"/>
    </row>
    <row r="1006" spans="1:36" ht="18.95" customHeight="1" x14ac:dyDescent="0.25">
      <c r="A1006" s="85"/>
      <c r="B1006" s="119">
        <v>37543</v>
      </c>
      <c r="C1006" s="120">
        <v>3.0920897174631401</v>
      </c>
      <c r="D1006" s="120">
        <v>3.2546419499618802</v>
      </c>
      <c r="E1006" s="120">
        <v>3.5026994360210102</v>
      </c>
      <c r="F1006" s="120">
        <v>3.7288272496838002</v>
      </c>
      <c r="G1006" s="120">
        <v>3.9334138135572001</v>
      </c>
      <c r="H1006" s="120">
        <v>4.1524528874004902</v>
      </c>
      <c r="I1006" s="120">
        <v>4.34698937813826</v>
      </c>
      <c r="J1006" s="120">
        <v>4.5028653803822003</v>
      </c>
      <c r="K1006" s="120">
        <v>4.6259454170093699</v>
      </c>
      <c r="L1006" s="120">
        <v>4.7071838274557303</v>
      </c>
      <c r="M1006" s="120">
        <v>5.1296652741987696</v>
      </c>
      <c r="N1006" s="120">
        <v>5.2618999999999998</v>
      </c>
      <c r="O1006" s="122">
        <v>5.3930999999999996</v>
      </c>
      <c r="P1006" s="85"/>
      <c r="Q1006" s="85"/>
      <c r="R1006" s="85"/>
      <c r="S1006" s="85"/>
      <c r="T1006" s="85"/>
      <c r="AC1006" s="126" t="e">
        <f>#REF!</f>
        <v>#REF!</v>
      </c>
      <c r="AD1006" s="127" t="e">
        <f t="shared" si="9"/>
        <v>#DIV/0!</v>
      </c>
      <c r="AE1006" s="128" t="e">
        <f t="shared" si="10"/>
        <v>#DIV/0!</v>
      </c>
      <c r="AF1006" s="127" t="e">
        <f>ECB_reconst!#REF!*(AE1006-ECB_reconst!#REF!)</f>
        <v>#REF!</v>
      </c>
      <c r="AG1006" s="128" t="e">
        <f t="shared" si="11"/>
        <v>#REF!</v>
      </c>
      <c r="AH1006" s="127"/>
      <c r="AI1006" s="127"/>
      <c r="AJ1006" s="128"/>
    </row>
    <row r="1007" spans="1:36" ht="18.95" customHeight="1" x14ac:dyDescent="0.25">
      <c r="A1007" s="85"/>
      <c r="B1007" s="119">
        <v>37544</v>
      </c>
      <c r="C1007" s="120">
        <v>3.15308971746314</v>
      </c>
      <c r="D1007" s="120">
        <v>3.3420419499618799</v>
      </c>
      <c r="E1007" s="120">
        <v>3.6106994360210098</v>
      </c>
      <c r="F1007" s="120">
        <v>3.8516772496837999</v>
      </c>
      <c r="G1007" s="120">
        <v>4.0614138135572002</v>
      </c>
      <c r="H1007" s="120">
        <v>4.27680288740049</v>
      </c>
      <c r="I1007" s="120">
        <v>4.4632893781382599</v>
      </c>
      <c r="J1007" s="120">
        <v>4.6127653803822</v>
      </c>
      <c r="K1007" s="120">
        <v>4.73144541700937</v>
      </c>
      <c r="L1007" s="120">
        <v>4.8099338274557297</v>
      </c>
      <c r="M1007" s="120">
        <v>5.21906527419877</v>
      </c>
      <c r="N1007" s="120">
        <v>5.3449</v>
      </c>
      <c r="O1007" s="122">
        <v>5.4741</v>
      </c>
      <c r="P1007" s="85"/>
      <c r="Q1007" s="85"/>
      <c r="R1007" s="85"/>
      <c r="S1007" s="85"/>
      <c r="T1007" s="85"/>
      <c r="AC1007" s="126" t="e">
        <f>#REF!</f>
        <v>#REF!</v>
      </c>
      <c r="AD1007" s="127" t="e">
        <f t="shared" si="9"/>
        <v>#DIV/0!</v>
      </c>
      <c r="AE1007" s="128" t="e">
        <f t="shared" si="10"/>
        <v>#DIV/0!</v>
      </c>
      <c r="AF1007" s="127" t="e">
        <f>ECB_reconst!#REF!*(AE1007-ECB_reconst!#REF!)</f>
        <v>#REF!</v>
      </c>
      <c r="AG1007" s="128" t="e">
        <f t="shared" si="11"/>
        <v>#REF!</v>
      </c>
      <c r="AH1007" s="127"/>
      <c r="AI1007" s="127"/>
      <c r="AJ1007" s="128"/>
    </row>
    <row r="1008" spans="1:36" ht="18.95" customHeight="1" x14ac:dyDescent="0.25">
      <c r="A1008" s="85"/>
      <c r="B1008" s="119">
        <v>37545</v>
      </c>
      <c r="C1008" s="120">
        <v>3.1590897174631398</v>
      </c>
      <c r="D1008" s="120">
        <v>3.3689919499618801</v>
      </c>
      <c r="E1008" s="120">
        <v>3.6449994360210098</v>
      </c>
      <c r="F1008" s="120">
        <v>3.8979272496838</v>
      </c>
      <c r="G1008" s="120">
        <v>4.1118138135572</v>
      </c>
      <c r="H1008" s="120">
        <v>4.3240028874004901</v>
      </c>
      <c r="I1008" s="120">
        <v>4.5069893781382602</v>
      </c>
      <c r="J1008" s="120">
        <v>4.6513153803821998</v>
      </c>
      <c r="K1008" s="120">
        <v>4.7674454170093696</v>
      </c>
      <c r="L1008" s="120">
        <v>4.8464838274557298</v>
      </c>
      <c r="M1008" s="120">
        <v>5.2325652741987696</v>
      </c>
      <c r="N1008" s="120">
        <v>5.3502000000000001</v>
      </c>
      <c r="O1008" s="122">
        <v>5.4707999999999997</v>
      </c>
      <c r="P1008" s="85"/>
      <c r="Q1008" s="85"/>
      <c r="R1008" s="85"/>
      <c r="S1008" s="85"/>
      <c r="T1008" s="85"/>
      <c r="AC1008" s="126" t="e">
        <f>#REF!</f>
        <v>#REF!</v>
      </c>
      <c r="AD1008" s="127" t="e">
        <f t="shared" si="9"/>
        <v>#DIV/0!</v>
      </c>
      <c r="AE1008" s="128" t="e">
        <f t="shared" si="10"/>
        <v>#DIV/0!</v>
      </c>
      <c r="AF1008" s="127" t="e">
        <f>ECB_reconst!#REF!*(AE1008-ECB_reconst!#REF!)</f>
        <v>#REF!</v>
      </c>
      <c r="AG1008" s="128" t="e">
        <f t="shared" si="11"/>
        <v>#REF!</v>
      </c>
      <c r="AH1008" s="127"/>
      <c r="AI1008" s="127"/>
      <c r="AJ1008" s="128"/>
    </row>
    <row r="1009" spans="1:36" ht="18.95" customHeight="1" x14ac:dyDescent="0.25">
      <c r="A1009" s="85"/>
      <c r="B1009" s="119">
        <v>37546</v>
      </c>
      <c r="C1009" s="120">
        <v>3.1390897174631398</v>
      </c>
      <c r="D1009" s="120">
        <v>3.3411919499618801</v>
      </c>
      <c r="E1009" s="120">
        <v>3.62359943602101</v>
      </c>
      <c r="F1009" s="120">
        <v>3.8819772496837999</v>
      </c>
      <c r="G1009" s="120">
        <v>4.1006638135572002</v>
      </c>
      <c r="H1009" s="120">
        <v>4.3125028874004903</v>
      </c>
      <c r="I1009" s="120">
        <v>4.4942893781382596</v>
      </c>
      <c r="J1009" s="120">
        <v>4.6382153803822002</v>
      </c>
      <c r="K1009" s="120">
        <v>4.7511954170093702</v>
      </c>
      <c r="L1009" s="120">
        <v>4.8285338274557397</v>
      </c>
      <c r="M1009" s="120">
        <v>5.2173152741987696</v>
      </c>
      <c r="N1009" s="120">
        <v>5.3360000000000003</v>
      </c>
      <c r="O1009" s="122">
        <v>5.4527000000000001</v>
      </c>
      <c r="P1009" s="85"/>
      <c r="Q1009" s="85"/>
      <c r="R1009" s="85"/>
      <c r="S1009" s="85"/>
      <c r="T1009" s="85"/>
      <c r="AC1009" s="126" t="e">
        <f>#REF!</f>
        <v>#REF!</v>
      </c>
      <c r="AD1009" s="127" t="e">
        <f t="shared" si="9"/>
        <v>#DIV/0!</v>
      </c>
      <c r="AE1009" s="128" t="e">
        <f t="shared" si="10"/>
        <v>#DIV/0!</v>
      </c>
      <c r="AF1009" s="127" t="e">
        <f>ECB_reconst!#REF!*(AE1009-ECB_reconst!#REF!)</f>
        <v>#REF!</v>
      </c>
      <c r="AG1009" s="128" t="e">
        <f t="shared" si="11"/>
        <v>#REF!</v>
      </c>
      <c r="AH1009" s="127"/>
      <c r="AI1009" s="127"/>
      <c r="AJ1009" s="128"/>
    </row>
    <row r="1010" spans="1:36" ht="18.95" customHeight="1" x14ac:dyDescent="0.25">
      <c r="A1010" s="85"/>
      <c r="B1010" s="119">
        <v>37547</v>
      </c>
      <c r="C1010" s="120">
        <v>3.1150897174631398</v>
      </c>
      <c r="D1010" s="120">
        <v>3.31969194996188</v>
      </c>
      <c r="E1010" s="120">
        <v>3.6060994360210099</v>
      </c>
      <c r="F1010" s="120">
        <v>3.8753772496838002</v>
      </c>
      <c r="G1010" s="120">
        <v>4.0990638135572004</v>
      </c>
      <c r="H1010" s="120">
        <v>4.3154028874004897</v>
      </c>
      <c r="I1010" s="120">
        <v>4.5015893781382603</v>
      </c>
      <c r="J1010" s="120">
        <v>4.6471653803821997</v>
      </c>
      <c r="K1010" s="120">
        <v>4.7668454170093701</v>
      </c>
      <c r="L1010" s="120">
        <v>4.8442338274557297</v>
      </c>
      <c r="M1010" s="120">
        <v>5.2444652741987703</v>
      </c>
      <c r="N1010" s="120">
        <v>5.3689999999999998</v>
      </c>
      <c r="O1010" s="122">
        <v>5.4943</v>
      </c>
      <c r="P1010" s="85"/>
      <c r="Q1010" s="85"/>
      <c r="R1010" s="85"/>
      <c r="S1010" s="85"/>
      <c r="T1010" s="85"/>
      <c r="AC1010" s="126" t="e">
        <f>#REF!</f>
        <v>#REF!</v>
      </c>
      <c r="AD1010" s="127" t="e">
        <f t="shared" si="9"/>
        <v>#DIV/0!</v>
      </c>
      <c r="AE1010" s="128" t="e">
        <f t="shared" si="10"/>
        <v>#DIV/0!</v>
      </c>
      <c r="AF1010" s="127" t="e">
        <f>ECB_reconst!#REF!*(AE1010-ECB_reconst!#REF!)</f>
        <v>#REF!</v>
      </c>
      <c r="AG1010" s="128" t="e">
        <f t="shared" si="11"/>
        <v>#REF!</v>
      </c>
      <c r="AH1010" s="127"/>
      <c r="AI1010" s="127"/>
      <c r="AJ1010" s="128"/>
    </row>
    <row r="1011" spans="1:36" ht="18.95" customHeight="1" x14ac:dyDescent="0.25">
      <c r="A1011" s="85"/>
      <c r="B1011" s="119">
        <v>37550</v>
      </c>
      <c r="C1011" s="120">
        <v>3.10908971746314</v>
      </c>
      <c r="D1011" s="120">
        <v>3.3134919499618798</v>
      </c>
      <c r="E1011" s="120">
        <v>3.6051994360210098</v>
      </c>
      <c r="F1011" s="120">
        <v>3.8858272496837998</v>
      </c>
      <c r="G1011" s="120">
        <v>4.1111138135571998</v>
      </c>
      <c r="H1011" s="120">
        <v>4.3251028874004902</v>
      </c>
      <c r="I1011" s="120">
        <v>4.5092893781382601</v>
      </c>
      <c r="J1011" s="120">
        <v>4.6549653803822002</v>
      </c>
      <c r="K1011" s="120">
        <v>4.7786954170093701</v>
      </c>
      <c r="L1011" s="120">
        <v>4.8603338274557402</v>
      </c>
      <c r="M1011" s="120">
        <v>5.27011527419877</v>
      </c>
      <c r="N1011" s="120">
        <v>5.3932000000000002</v>
      </c>
      <c r="O1011" s="122">
        <v>5.5133999999999999</v>
      </c>
      <c r="P1011" s="85"/>
      <c r="Q1011" s="85"/>
      <c r="R1011" s="85"/>
      <c r="S1011" s="85"/>
      <c r="T1011" s="85"/>
      <c r="AC1011" s="126" t="e">
        <f>#REF!</f>
        <v>#REF!</v>
      </c>
      <c r="AD1011" s="127" t="e">
        <f t="shared" si="9"/>
        <v>#DIV/0!</v>
      </c>
      <c r="AE1011" s="128" t="e">
        <f t="shared" si="10"/>
        <v>#DIV/0!</v>
      </c>
      <c r="AF1011" s="127" t="e">
        <f>ECB_reconst!#REF!*(AE1011-ECB_reconst!#REF!)</f>
        <v>#REF!</v>
      </c>
      <c r="AG1011" s="128" t="e">
        <f t="shared" si="11"/>
        <v>#REF!</v>
      </c>
      <c r="AH1011" s="127"/>
      <c r="AI1011" s="127"/>
      <c r="AJ1011" s="128"/>
    </row>
    <row r="1012" spans="1:36" ht="18.95" customHeight="1" x14ac:dyDescent="0.25">
      <c r="A1012" s="85"/>
      <c r="B1012" s="119">
        <v>37551</v>
      </c>
      <c r="C1012" s="120">
        <v>3.12508971746314</v>
      </c>
      <c r="D1012" s="120">
        <v>3.3353919499618798</v>
      </c>
      <c r="E1012" s="120">
        <v>3.62759943602101</v>
      </c>
      <c r="F1012" s="120">
        <v>3.9096272496837998</v>
      </c>
      <c r="G1012" s="120">
        <v>4.1368138135572003</v>
      </c>
      <c r="H1012" s="120">
        <v>4.3543528874004904</v>
      </c>
      <c r="I1012" s="120">
        <v>4.5423893781382603</v>
      </c>
      <c r="J1012" s="120">
        <v>4.6885153803822002</v>
      </c>
      <c r="K1012" s="120">
        <v>4.8098954170093702</v>
      </c>
      <c r="L1012" s="120">
        <v>4.8899338274557298</v>
      </c>
      <c r="M1012" s="120">
        <v>5.2977152741987696</v>
      </c>
      <c r="N1012" s="120">
        <v>5.4245000000000001</v>
      </c>
      <c r="O1012" s="122">
        <v>5.5533000000000001</v>
      </c>
      <c r="P1012" s="85"/>
      <c r="Q1012" s="85"/>
      <c r="R1012" s="85"/>
      <c r="S1012" s="85"/>
      <c r="T1012" s="85"/>
      <c r="AC1012" s="126" t="e">
        <f>#REF!</f>
        <v>#REF!</v>
      </c>
      <c r="AD1012" s="127" t="e">
        <f t="shared" si="9"/>
        <v>#DIV/0!</v>
      </c>
      <c r="AE1012" s="128" t="e">
        <f t="shared" si="10"/>
        <v>#DIV/0!</v>
      </c>
      <c r="AF1012" s="127" t="e">
        <f>ECB_reconst!#REF!*(AE1012-ECB_reconst!#REF!)</f>
        <v>#REF!</v>
      </c>
      <c r="AG1012" s="128" t="e">
        <f t="shared" si="11"/>
        <v>#REF!</v>
      </c>
      <c r="AH1012" s="127"/>
      <c r="AI1012" s="127"/>
      <c r="AJ1012" s="128"/>
    </row>
    <row r="1013" spans="1:36" ht="18.95" customHeight="1" x14ac:dyDescent="0.25">
      <c r="A1013" s="85"/>
      <c r="B1013" s="119">
        <v>37552</v>
      </c>
      <c r="C1013" s="120">
        <v>3.0700897174631399</v>
      </c>
      <c r="D1013" s="120">
        <v>3.26654194996188</v>
      </c>
      <c r="E1013" s="120">
        <v>3.5606494360210101</v>
      </c>
      <c r="F1013" s="120">
        <v>3.8369772496837999</v>
      </c>
      <c r="G1013" s="120">
        <v>4.0666138135571996</v>
      </c>
      <c r="H1013" s="120">
        <v>4.2880528874004904</v>
      </c>
      <c r="I1013" s="120">
        <v>4.4798893781382603</v>
      </c>
      <c r="J1013" s="120">
        <v>4.6297153803822004</v>
      </c>
      <c r="K1013" s="120">
        <v>4.75319541700937</v>
      </c>
      <c r="L1013" s="120">
        <v>4.8361338274557299</v>
      </c>
      <c r="M1013" s="120">
        <v>5.2475152741987801</v>
      </c>
      <c r="N1013" s="120">
        <v>5.3780000000000001</v>
      </c>
      <c r="O1013" s="122">
        <v>5.5084999999999997</v>
      </c>
      <c r="P1013" s="85"/>
      <c r="Q1013" s="85"/>
      <c r="R1013" s="85"/>
      <c r="S1013" s="85"/>
      <c r="T1013" s="85"/>
      <c r="AC1013" s="126" t="e">
        <f>#REF!</f>
        <v>#REF!</v>
      </c>
      <c r="AD1013" s="127" t="e">
        <f t="shared" si="9"/>
        <v>#DIV/0!</v>
      </c>
      <c r="AE1013" s="128" t="e">
        <f t="shared" si="10"/>
        <v>#DIV/0!</v>
      </c>
      <c r="AF1013" s="127" t="e">
        <f>ECB_reconst!#REF!*(AE1013-ECB_reconst!#REF!)</f>
        <v>#REF!</v>
      </c>
      <c r="AG1013" s="128" t="e">
        <f t="shared" si="11"/>
        <v>#REF!</v>
      </c>
      <c r="AH1013" s="127"/>
      <c r="AI1013" s="127"/>
      <c r="AJ1013" s="128"/>
    </row>
    <row r="1014" spans="1:36" ht="18.95" customHeight="1" x14ac:dyDescent="0.25">
      <c r="A1014" s="85"/>
      <c r="B1014" s="119">
        <v>37553</v>
      </c>
      <c r="C1014" s="120">
        <v>3.0960897174631401</v>
      </c>
      <c r="D1014" s="120">
        <v>3.2837919499618802</v>
      </c>
      <c r="E1014" s="120">
        <v>3.5838994360210101</v>
      </c>
      <c r="F1014" s="120">
        <v>3.8602772496837998</v>
      </c>
      <c r="G1014" s="120">
        <v>4.1030138135572001</v>
      </c>
      <c r="H1014" s="120">
        <v>4.3156028874004901</v>
      </c>
      <c r="I1014" s="120">
        <v>4.5070393781382601</v>
      </c>
      <c r="J1014" s="120">
        <v>4.6567153803821997</v>
      </c>
      <c r="K1014" s="120">
        <v>4.7787954170093698</v>
      </c>
      <c r="L1014" s="120">
        <v>4.8628838274557298</v>
      </c>
      <c r="M1014" s="120">
        <v>5.2783152741987696</v>
      </c>
      <c r="N1014" s="120">
        <v>5.4042000000000003</v>
      </c>
      <c r="O1014" s="122">
        <v>5.5479000000000003</v>
      </c>
      <c r="P1014" s="85"/>
      <c r="Q1014" s="85"/>
      <c r="R1014" s="85"/>
      <c r="S1014" s="85"/>
      <c r="T1014" s="85"/>
      <c r="AC1014" s="126" t="e">
        <f>#REF!</f>
        <v>#REF!</v>
      </c>
      <c r="AD1014" s="127" t="e">
        <f t="shared" si="9"/>
        <v>#DIV/0!</v>
      </c>
      <c r="AE1014" s="128" t="e">
        <f t="shared" si="10"/>
        <v>#DIV/0!</v>
      </c>
      <c r="AF1014" s="127" t="e">
        <f>ECB_reconst!#REF!*(AE1014-ECB_reconst!#REF!)</f>
        <v>#REF!</v>
      </c>
      <c r="AG1014" s="128" t="e">
        <f t="shared" si="11"/>
        <v>#REF!</v>
      </c>
      <c r="AH1014" s="127"/>
      <c r="AI1014" s="127"/>
      <c r="AJ1014" s="128"/>
    </row>
    <row r="1015" spans="1:36" ht="18.95" customHeight="1" x14ac:dyDescent="0.25">
      <c r="A1015" s="85"/>
      <c r="B1015" s="119">
        <v>37554</v>
      </c>
      <c r="C1015" s="120">
        <v>3.1200897174631401</v>
      </c>
      <c r="D1015" s="120">
        <v>3.2888919499618798</v>
      </c>
      <c r="E1015" s="120">
        <v>3.5713494360210101</v>
      </c>
      <c r="F1015" s="120">
        <v>3.8323272496838001</v>
      </c>
      <c r="G1015" s="120">
        <v>4.0683638135572</v>
      </c>
      <c r="H1015" s="120">
        <v>4.2745528874004899</v>
      </c>
      <c r="I1015" s="120">
        <v>4.4626393781382596</v>
      </c>
      <c r="J1015" s="120">
        <v>4.6089653803821999</v>
      </c>
      <c r="K1015" s="120">
        <v>4.7284454170093699</v>
      </c>
      <c r="L1015" s="120">
        <v>4.8139838274557301</v>
      </c>
      <c r="M1015" s="120">
        <v>5.2337652741987801</v>
      </c>
      <c r="N1015" s="120">
        <v>5.3636999999999997</v>
      </c>
      <c r="O1015" s="122">
        <v>5.5117000000000003</v>
      </c>
      <c r="P1015" s="85"/>
      <c r="Q1015" s="85"/>
      <c r="R1015" s="85"/>
      <c r="S1015" s="85"/>
      <c r="T1015" s="85"/>
      <c r="AC1015" s="126" t="e">
        <f>#REF!</f>
        <v>#REF!</v>
      </c>
      <c r="AD1015" s="127" t="e">
        <f t="shared" si="9"/>
        <v>#DIV/0!</v>
      </c>
      <c r="AE1015" s="128" t="e">
        <f t="shared" si="10"/>
        <v>#DIV/0!</v>
      </c>
      <c r="AF1015" s="127" t="e">
        <f>ECB_reconst!#REF!*(AE1015-ECB_reconst!#REF!)</f>
        <v>#REF!</v>
      </c>
      <c r="AG1015" s="128" t="e">
        <f t="shared" si="11"/>
        <v>#REF!</v>
      </c>
      <c r="AH1015" s="127"/>
      <c r="AI1015" s="127"/>
      <c r="AJ1015" s="128"/>
    </row>
    <row r="1016" spans="1:36" ht="18.95" customHeight="1" x14ac:dyDescent="0.25">
      <c r="A1016" s="85"/>
      <c r="B1016" s="119">
        <v>37557</v>
      </c>
      <c r="C1016" s="120">
        <v>3.08108971746314</v>
      </c>
      <c r="D1016" s="120">
        <v>3.22804194996188</v>
      </c>
      <c r="E1016" s="120">
        <v>3.50679943602101</v>
      </c>
      <c r="F1016" s="120">
        <v>3.7676272496837999</v>
      </c>
      <c r="G1016" s="120">
        <v>4.0037638135571996</v>
      </c>
      <c r="H1016" s="120">
        <v>4.2166028874004899</v>
      </c>
      <c r="I1016" s="120">
        <v>4.41063937813826</v>
      </c>
      <c r="J1016" s="120">
        <v>4.5623653803822002</v>
      </c>
      <c r="K1016" s="120">
        <v>4.6869454170093698</v>
      </c>
      <c r="L1016" s="120">
        <v>4.7740338274557299</v>
      </c>
      <c r="M1016" s="120">
        <v>5.19656527419877</v>
      </c>
      <c r="N1016" s="120">
        <v>5.3316999999999997</v>
      </c>
      <c r="O1016" s="122">
        <v>5.4873000000000003</v>
      </c>
      <c r="P1016" s="85"/>
      <c r="Q1016" s="85"/>
      <c r="R1016" s="85"/>
      <c r="S1016" s="85"/>
      <c r="T1016" s="85"/>
      <c r="AC1016" s="126" t="e">
        <f>#REF!</f>
        <v>#REF!</v>
      </c>
      <c r="AD1016" s="127" t="e">
        <f t="shared" si="9"/>
        <v>#DIV/0!</v>
      </c>
      <c r="AE1016" s="128" t="e">
        <f t="shared" si="10"/>
        <v>#DIV/0!</v>
      </c>
      <c r="AF1016" s="127" t="e">
        <f>ECB_reconst!#REF!*(AE1016-ECB_reconst!#REF!)</f>
        <v>#REF!</v>
      </c>
      <c r="AG1016" s="128" t="e">
        <f t="shared" si="11"/>
        <v>#REF!</v>
      </c>
      <c r="AH1016" s="127"/>
      <c r="AI1016" s="127"/>
      <c r="AJ1016" s="128"/>
    </row>
    <row r="1017" spans="1:36" ht="18.95" customHeight="1" x14ac:dyDescent="0.25">
      <c r="A1017" s="85"/>
      <c r="B1017" s="119">
        <v>37558</v>
      </c>
      <c r="C1017" s="120">
        <v>3.0260897174631398</v>
      </c>
      <c r="D1017" s="120">
        <v>3.1620419499618801</v>
      </c>
      <c r="E1017" s="120">
        <v>3.44064943602101</v>
      </c>
      <c r="F1017" s="120">
        <v>3.6993772496838</v>
      </c>
      <c r="G1017" s="120">
        <v>3.9325138135572</v>
      </c>
      <c r="H1017" s="120">
        <v>4.1519028874004897</v>
      </c>
      <c r="I1017" s="120">
        <v>4.3465893781382601</v>
      </c>
      <c r="J1017" s="120">
        <v>4.5026653803821999</v>
      </c>
      <c r="K1017" s="120">
        <v>4.6311954170093701</v>
      </c>
      <c r="L1017" s="120">
        <v>4.72093382745574</v>
      </c>
      <c r="M1017" s="120">
        <v>5.1517652741987696</v>
      </c>
      <c r="N1017" s="120">
        <v>5.2946999999999997</v>
      </c>
      <c r="O1017" s="122">
        <v>5.4630999999999998</v>
      </c>
      <c r="P1017" s="85"/>
      <c r="Q1017" s="85"/>
      <c r="R1017" s="85"/>
      <c r="S1017" s="85"/>
      <c r="T1017" s="85"/>
      <c r="AC1017" s="126" t="e">
        <f>#REF!</f>
        <v>#REF!</v>
      </c>
      <c r="AD1017" s="127" t="e">
        <f t="shared" si="9"/>
        <v>#DIV/0!</v>
      </c>
      <c r="AE1017" s="128" t="e">
        <f t="shared" si="10"/>
        <v>#DIV/0!</v>
      </c>
      <c r="AF1017" s="127" t="e">
        <f>ECB_reconst!#REF!*(AE1017-ECB_reconst!#REF!)</f>
        <v>#REF!</v>
      </c>
      <c r="AG1017" s="128" t="e">
        <f t="shared" si="11"/>
        <v>#REF!</v>
      </c>
      <c r="AH1017" s="127"/>
      <c r="AI1017" s="127"/>
      <c r="AJ1017" s="128"/>
    </row>
    <row r="1018" spans="1:36" ht="18.95" customHeight="1" x14ac:dyDescent="0.25">
      <c r="A1018" s="85"/>
      <c r="B1018" s="119">
        <v>37559</v>
      </c>
      <c r="C1018" s="120">
        <v>3.0670897174631402</v>
      </c>
      <c r="D1018" s="120">
        <v>3.2060919499618801</v>
      </c>
      <c r="E1018" s="120">
        <v>3.4789994360210099</v>
      </c>
      <c r="F1018" s="120">
        <v>3.7385772496838001</v>
      </c>
      <c r="G1018" s="120">
        <v>3.9761638135571999</v>
      </c>
      <c r="H1018" s="120">
        <v>4.1941528874004899</v>
      </c>
      <c r="I1018" s="120">
        <v>4.39348937813826</v>
      </c>
      <c r="J1018" s="120">
        <v>4.5530153803821998</v>
      </c>
      <c r="K1018" s="120">
        <v>4.6840454170093704</v>
      </c>
      <c r="L1018" s="120">
        <v>4.7771338274557298</v>
      </c>
      <c r="M1018" s="120">
        <v>5.2103652741987698</v>
      </c>
      <c r="N1018" s="120">
        <v>5.3503999999999996</v>
      </c>
      <c r="O1018" s="122">
        <v>5.5153999999999996</v>
      </c>
      <c r="P1018" s="85"/>
      <c r="Q1018" s="85"/>
      <c r="R1018" s="85"/>
      <c r="S1018" s="85"/>
      <c r="T1018" s="85"/>
      <c r="AC1018" s="126" t="e">
        <f>#REF!</f>
        <v>#REF!</v>
      </c>
      <c r="AD1018" s="127" t="e">
        <f t="shared" si="9"/>
        <v>#DIV/0!</v>
      </c>
      <c r="AE1018" s="128" t="e">
        <f t="shared" si="10"/>
        <v>#DIV/0!</v>
      </c>
      <c r="AF1018" s="127" t="e">
        <f>ECB_reconst!#REF!*(AE1018-ECB_reconst!#REF!)</f>
        <v>#REF!</v>
      </c>
      <c r="AG1018" s="128" t="e">
        <f t="shared" si="11"/>
        <v>#REF!</v>
      </c>
      <c r="AH1018" s="127"/>
      <c r="AI1018" s="127"/>
      <c r="AJ1018" s="128"/>
    </row>
    <row r="1019" spans="1:36" ht="18.95" customHeight="1" x14ac:dyDescent="0.25">
      <c r="A1019" s="85"/>
      <c r="B1019" s="119">
        <v>37560</v>
      </c>
      <c r="C1019" s="120">
        <v>3.0150897174631401</v>
      </c>
      <c r="D1019" s="120">
        <v>3.1374419499618802</v>
      </c>
      <c r="E1019" s="120">
        <v>3.4057494360210101</v>
      </c>
      <c r="F1019" s="120">
        <v>3.6695272496837998</v>
      </c>
      <c r="G1019" s="120">
        <v>3.9118638135572001</v>
      </c>
      <c r="H1019" s="120">
        <v>4.1317028874004897</v>
      </c>
      <c r="I1019" s="120">
        <v>4.3346393781382604</v>
      </c>
      <c r="J1019" s="120">
        <v>4.4968653803822001</v>
      </c>
      <c r="K1019" s="120">
        <v>4.6337954170093703</v>
      </c>
      <c r="L1019" s="120">
        <v>4.7257838274557402</v>
      </c>
      <c r="M1019" s="120">
        <v>5.15911527419878</v>
      </c>
      <c r="N1019" s="120">
        <v>5.3013000000000003</v>
      </c>
      <c r="O1019" s="122">
        <v>5.4776999999999996</v>
      </c>
      <c r="P1019" s="85"/>
      <c r="Q1019" s="85"/>
      <c r="R1019" s="85"/>
      <c r="S1019" s="85"/>
      <c r="T1019" s="85"/>
      <c r="AC1019" s="126" t="e">
        <f>#REF!</f>
        <v>#REF!</v>
      </c>
      <c r="AD1019" s="127" t="e">
        <f t="shared" si="9"/>
        <v>#DIV/0!</v>
      </c>
      <c r="AE1019" s="128" t="e">
        <f t="shared" si="10"/>
        <v>#DIV/0!</v>
      </c>
      <c r="AF1019" s="127" t="e">
        <f>ECB_reconst!#REF!*(AE1019-ECB_reconst!#REF!)</f>
        <v>#REF!</v>
      </c>
      <c r="AG1019" s="128" t="e">
        <f t="shared" si="11"/>
        <v>#REF!</v>
      </c>
      <c r="AH1019" s="127"/>
      <c r="AI1019" s="127"/>
      <c r="AJ1019" s="128"/>
    </row>
    <row r="1020" spans="1:36" ht="18.95" customHeight="1" x14ac:dyDescent="0.25">
      <c r="A1020" s="85"/>
      <c r="B1020" s="119">
        <v>37561</v>
      </c>
      <c r="C1020" s="120">
        <v>3.0270897174631402</v>
      </c>
      <c r="D1020" s="120">
        <v>3.1576419499618802</v>
      </c>
      <c r="E1020" s="120">
        <v>3.42464943602101</v>
      </c>
      <c r="F1020" s="120">
        <v>3.6911772496838</v>
      </c>
      <c r="G1020" s="120">
        <v>3.9361638135571999</v>
      </c>
      <c r="H1020" s="120">
        <v>4.1694028874004898</v>
      </c>
      <c r="I1020" s="120">
        <v>4.3782893781382599</v>
      </c>
      <c r="J1020" s="120">
        <v>4.5494153803822002</v>
      </c>
      <c r="K1020" s="120">
        <v>4.6885454170093697</v>
      </c>
      <c r="L1020" s="120">
        <v>4.7769838274557399</v>
      </c>
      <c r="M1020" s="120">
        <v>5.2175652741987699</v>
      </c>
      <c r="N1020" s="120">
        <v>5.3636999999999997</v>
      </c>
      <c r="O1020" s="122">
        <v>5.5362999999999998</v>
      </c>
      <c r="P1020" s="85"/>
      <c r="Q1020" s="85"/>
      <c r="R1020" s="85"/>
      <c r="S1020" s="85"/>
      <c r="T1020" s="85"/>
      <c r="AC1020" s="126" t="e">
        <f>#REF!</f>
        <v>#REF!</v>
      </c>
      <c r="AD1020" s="127" t="e">
        <f t="shared" si="9"/>
        <v>#DIV/0!</v>
      </c>
      <c r="AE1020" s="128" t="e">
        <f t="shared" si="10"/>
        <v>#DIV/0!</v>
      </c>
      <c r="AF1020" s="127" t="e">
        <f>ECB_reconst!#REF!*(AE1020-ECB_reconst!#REF!)</f>
        <v>#REF!</v>
      </c>
      <c r="AG1020" s="128" t="e">
        <f t="shared" si="11"/>
        <v>#REF!</v>
      </c>
      <c r="AH1020" s="127"/>
      <c r="AI1020" s="127"/>
      <c r="AJ1020" s="128"/>
    </row>
    <row r="1021" spans="1:36" ht="18.95" customHeight="1" x14ac:dyDescent="0.25">
      <c r="A1021" s="85"/>
      <c r="B1021" s="119">
        <v>37564</v>
      </c>
      <c r="C1021" s="120">
        <v>3.0060897174631398</v>
      </c>
      <c r="D1021" s="120">
        <v>3.1503419499618799</v>
      </c>
      <c r="E1021" s="120">
        <v>3.4338994360210102</v>
      </c>
      <c r="F1021" s="120">
        <v>3.7077272496838001</v>
      </c>
      <c r="G1021" s="120">
        <v>3.9535638135572002</v>
      </c>
      <c r="H1021" s="120">
        <v>4.1835028874004898</v>
      </c>
      <c r="I1021" s="120">
        <v>4.3931893781382598</v>
      </c>
      <c r="J1021" s="120">
        <v>4.5630653803822003</v>
      </c>
      <c r="K1021" s="120">
        <v>4.7010454170093698</v>
      </c>
      <c r="L1021" s="120">
        <v>4.7918338274557399</v>
      </c>
      <c r="M1021" s="120">
        <v>5.2074152741987696</v>
      </c>
      <c r="N1021" s="120">
        <v>5.3545999999999996</v>
      </c>
      <c r="O1021" s="122">
        <v>5.5332999999999997</v>
      </c>
      <c r="P1021" s="85"/>
      <c r="Q1021" s="85"/>
      <c r="R1021" s="85"/>
      <c r="S1021" s="85"/>
      <c r="T1021" s="85"/>
      <c r="AC1021" s="126" t="e">
        <f>#REF!</f>
        <v>#REF!</v>
      </c>
      <c r="AD1021" s="127" t="e">
        <f t="shared" si="9"/>
        <v>#DIV/0!</v>
      </c>
      <c r="AE1021" s="128" t="e">
        <f t="shared" si="10"/>
        <v>#DIV/0!</v>
      </c>
      <c r="AF1021" s="127" t="e">
        <f>ECB_reconst!#REF!*(AE1021-ECB_reconst!#REF!)</f>
        <v>#REF!</v>
      </c>
      <c r="AG1021" s="128" t="e">
        <f t="shared" si="11"/>
        <v>#REF!</v>
      </c>
      <c r="AH1021" s="127"/>
      <c r="AI1021" s="127"/>
      <c r="AJ1021" s="128"/>
    </row>
    <row r="1022" spans="1:36" ht="18.95" customHeight="1" x14ac:dyDescent="0.25">
      <c r="A1022" s="85"/>
      <c r="B1022" s="119">
        <v>37565</v>
      </c>
      <c r="C1022" s="120">
        <v>3.0500897174631398</v>
      </c>
      <c r="D1022" s="120">
        <v>3.20839194996188</v>
      </c>
      <c r="E1022" s="120">
        <v>3.49039943602101</v>
      </c>
      <c r="F1022" s="120">
        <v>3.7660272496838001</v>
      </c>
      <c r="G1022" s="120">
        <v>4.0122138135572003</v>
      </c>
      <c r="H1022" s="120">
        <v>4.2382528874004901</v>
      </c>
      <c r="I1022" s="120">
        <v>4.4438893781382598</v>
      </c>
      <c r="J1022" s="120">
        <v>4.6112653803821999</v>
      </c>
      <c r="K1022" s="120">
        <v>4.7468954170093696</v>
      </c>
      <c r="L1022" s="120">
        <v>4.8384838274557298</v>
      </c>
      <c r="M1022" s="120">
        <v>5.2488652741987698</v>
      </c>
      <c r="N1022" s="120">
        <v>5.3949999999999996</v>
      </c>
      <c r="O1022" s="122">
        <v>5.5753000000000004</v>
      </c>
      <c r="P1022" s="85"/>
      <c r="Q1022" s="85"/>
      <c r="R1022" s="85"/>
      <c r="S1022" s="85"/>
      <c r="T1022" s="85"/>
      <c r="AC1022" s="126" t="e">
        <f>#REF!</f>
        <v>#REF!</v>
      </c>
      <c r="AD1022" s="127" t="e">
        <f t="shared" si="9"/>
        <v>#DIV/0!</v>
      </c>
      <c r="AE1022" s="128" t="e">
        <f t="shared" si="10"/>
        <v>#DIV/0!</v>
      </c>
      <c r="AF1022" s="127" t="e">
        <f>ECB_reconst!#REF!*(AE1022-ECB_reconst!#REF!)</f>
        <v>#REF!</v>
      </c>
      <c r="AG1022" s="128" t="e">
        <f t="shared" si="11"/>
        <v>#REF!</v>
      </c>
      <c r="AH1022" s="127"/>
      <c r="AI1022" s="127"/>
      <c r="AJ1022" s="128"/>
    </row>
    <row r="1023" spans="1:36" ht="18.95" customHeight="1" x14ac:dyDescent="0.25">
      <c r="A1023" s="85"/>
      <c r="B1023" s="119">
        <v>37566</v>
      </c>
      <c r="C1023" s="120">
        <v>3.06108971746314</v>
      </c>
      <c r="D1023" s="120">
        <v>3.2260419499618802</v>
      </c>
      <c r="E1023" s="120">
        <v>3.5090994360210099</v>
      </c>
      <c r="F1023" s="120">
        <v>3.7846772496838001</v>
      </c>
      <c r="G1023" s="120">
        <v>4.0355138135572002</v>
      </c>
      <c r="H1023" s="120">
        <v>4.2550028874004902</v>
      </c>
      <c r="I1023" s="120">
        <v>4.45673937813826</v>
      </c>
      <c r="J1023" s="120">
        <v>4.6180153803822002</v>
      </c>
      <c r="K1023" s="120">
        <v>4.7489454170093701</v>
      </c>
      <c r="L1023" s="120">
        <v>4.8422838274557396</v>
      </c>
      <c r="M1023" s="120">
        <v>5.2549652741987698</v>
      </c>
      <c r="N1023" s="120">
        <v>5.4002999999999997</v>
      </c>
      <c r="O1023" s="122">
        <v>5.5781999999999998</v>
      </c>
      <c r="P1023" s="85"/>
      <c r="Q1023" s="85"/>
      <c r="R1023" s="85"/>
      <c r="S1023" s="85"/>
      <c r="T1023" s="85"/>
      <c r="AC1023" s="126" t="e">
        <f>#REF!</f>
        <v>#REF!</v>
      </c>
      <c r="AD1023" s="127" t="e">
        <f t="shared" si="9"/>
        <v>#DIV/0!</v>
      </c>
      <c r="AE1023" s="128" t="e">
        <f t="shared" si="10"/>
        <v>#DIV/0!</v>
      </c>
      <c r="AF1023" s="127" t="e">
        <f>ECB_reconst!#REF!*(AE1023-ECB_reconst!#REF!)</f>
        <v>#REF!</v>
      </c>
      <c r="AG1023" s="128" t="e">
        <f t="shared" si="11"/>
        <v>#REF!</v>
      </c>
      <c r="AH1023" s="127"/>
      <c r="AI1023" s="127"/>
      <c r="AJ1023" s="128"/>
    </row>
    <row r="1024" spans="1:36" ht="18.95" customHeight="1" x14ac:dyDescent="0.25">
      <c r="A1024" s="85"/>
      <c r="B1024" s="119">
        <v>37567</v>
      </c>
      <c r="C1024" s="120">
        <v>3.0580897174631398</v>
      </c>
      <c r="D1024" s="120">
        <v>3.1970419499618798</v>
      </c>
      <c r="E1024" s="120">
        <v>3.4656994360210098</v>
      </c>
      <c r="F1024" s="120">
        <v>3.7260272496838001</v>
      </c>
      <c r="G1024" s="120">
        <v>3.9661138135571998</v>
      </c>
      <c r="H1024" s="120">
        <v>4.1821028874004904</v>
      </c>
      <c r="I1024" s="120">
        <v>4.3814893781382596</v>
      </c>
      <c r="J1024" s="120">
        <v>4.5394653803822003</v>
      </c>
      <c r="K1024" s="120">
        <v>4.6657454170093704</v>
      </c>
      <c r="L1024" s="120">
        <v>4.76018382745574</v>
      </c>
      <c r="M1024" s="120">
        <v>5.1715152741987698</v>
      </c>
      <c r="N1024" s="120">
        <v>5.3150000000000004</v>
      </c>
      <c r="O1024" s="122">
        <v>5.4950999999999999</v>
      </c>
      <c r="P1024" s="85"/>
      <c r="Q1024" s="85"/>
      <c r="R1024" s="85"/>
      <c r="S1024" s="85"/>
      <c r="T1024" s="85"/>
      <c r="AC1024" s="126" t="e">
        <f>#REF!</f>
        <v>#REF!</v>
      </c>
      <c r="AD1024" s="127" t="e">
        <f t="shared" si="9"/>
        <v>#DIV/0!</v>
      </c>
      <c r="AE1024" s="128" t="e">
        <f t="shared" si="10"/>
        <v>#DIV/0!</v>
      </c>
      <c r="AF1024" s="127" t="e">
        <f>ECB_reconst!#REF!*(AE1024-ECB_reconst!#REF!)</f>
        <v>#REF!</v>
      </c>
      <c r="AG1024" s="128" t="e">
        <f t="shared" si="11"/>
        <v>#REF!</v>
      </c>
      <c r="AH1024" s="127"/>
      <c r="AI1024" s="127"/>
      <c r="AJ1024" s="128"/>
    </row>
    <row r="1025" spans="1:36" ht="18.95" customHeight="1" x14ac:dyDescent="0.25">
      <c r="A1025" s="85"/>
      <c r="B1025" s="119">
        <v>37568</v>
      </c>
      <c r="C1025" s="120">
        <v>2.9970897174631399</v>
      </c>
      <c r="D1025" s="120">
        <v>3.1137919499618798</v>
      </c>
      <c r="E1025" s="120">
        <v>3.3772994360210098</v>
      </c>
      <c r="F1025" s="120">
        <v>3.6366272496838001</v>
      </c>
      <c r="G1025" s="120">
        <v>3.8782138135572</v>
      </c>
      <c r="H1025" s="120">
        <v>4.0965028874004901</v>
      </c>
      <c r="I1025" s="120">
        <v>4.2981893781382601</v>
      </c>
      <c r="J1025" s="120">
        <v>4.4596653803821997</v>
      </c>
      <c r="K1025" s="120">
        <v>4.5909954170093696</v>
      </c>
      <c r="L1025" s="120">
        <v>4.6890338274557299</v>
      </c>
      <c r="M1025" s="120">
        <v>5.0990652741987699</v>
      </c>
      <c r="N1025" s="120">
        <v>5.2519</v>
      </c>
      <c r="O1025" s="122">
        <v>5.4313000000000002</v>
      </c>
      <c r="P1025" s="85"/>
      <c r="Q1025" s="85"/>
      <c r="R1025" s="85"/>
      <c r="S1025" s="85"/>
      <c r="T1025" s="85"/>
      <c r="AC1025" s="126" t="e">
        <f>#REF!</f>
        <v>#REF!</v>
      </c>
      <c r="AD1025" s="127" t="e">
        <f t="shared" si="9"/>
        <v>#DIV/0!</v>
      </c>
      <c r="AE1025" s="128" t="e">
        <f t="shared" si="10"/>
        <v>#DIV/0!</v>
      </c>
      <c r="AF1025" s="127" t="e">
        <f>ECB_reconst!#REF!*(AE1025-ECB_reconst!#REF!)</f>
        <v>#REF!</v>
      </c>
      <c r="AG1025" s="128" t="e">
        <f t="shared" si="11"/>
        <v>#REF!</v>
      </c>
      <c r="AH1025" s="127"/>
      <c r="AI1025" s="127"/>
      <c r="AJ1025" s="128"/>
    </row>
    <row r="1026" spans="1:36" ht="18.95" customHeight="1" x14ac:dyDescent="0.25">
      <c r="A1026" s="85"/>
      <c r="B1026" s="119">
        <v>37571</v>
      </c>
      <c r="C1026" s="120">
        <v>2.97208971746314</v>
      </c>
      <c r="D1026" s="120">
        <v>3.0835419499618801</v>
      </c>
      <c r="E1026" s="120">
        <v>3.3466494360210102</v>
      </c>
      <c r="F1026" s="120">
        <v>3.5999272496838</v>
      </c>
      <c r="G1026" s="120">
        <v>3.8406638135572</v>
      </c>
      <c r="H1026" s="120">
        <v>4.06070288740049</v>
      </c>
      <c r="I1026" s="120">
        <v>4.2657893781382601</v>
      </c>
      <c r="J1026" s="120">
        <v>4.4287653803821998</v>
      </c>
      <c r="K1026" s="120">
        <v>4.5605454170093704</v>
      </c>
      <c r="L1026" s="120">
        <v>4.6575838274557402</v>
      </c>
      <c r="M1026" s="120">
        <v>5.0844652741987701</v>
      </c>
      <c r="N1026" s="120">
        <v>5.2469999999999999</v>
      </c>
      <c r="O1026" s="122">
        <v>5.4484000000000004</v>
      </c>
      <c r="P1026" s="85"/>
      <c r="Q1026" s="85"/>
      <c r="R1026" s="85"/>
      <c r="S1026" s="85"/>
      <c r="T1026" s="85"/>
      <c r="AC1026" s="126" t="e">
        <f>#REF!</f>
        <v>#REF!</v>
      </c>
      <c r="AD1026" s="127" t="e">
        <f t="shared" si="9"/>
        <v>#DIV/0!</v>
      </c>
      <c r="AE1026" s="128" t="e">
        <f t="shared" si="10"/>
        <v>#DIV/0!</v>
      </c>
      <c r="AF1026" s="127" t="e">
        <f>ECB_reconst!#REF!*(AE1026-ECB_reconst!#REF!)</f>
        <v>#REF!</v>
      </c>
      <c r="AG1026" s="128" t="e">
        <f t="shared" si="11"/>
        <v>#REF!</v>
      </c>
      <c r="AH1026" s="127"/>
      <c r="AI1026" s="127"/>
      <c r="AJ1026" s="128"/>
    </row>
    <row r="1027" spans="1:36" ht="18.95" customHeight="1" x14ac:dyDescent="0.25">
      <c r="A1027" s="85"/>
      <c r="B1027" s="119">
        <v>37572</v>
      </c>
      <c r="C1027" s="120">
        <v>2.9510897174631401</v>
      </c>
      <c r="D1027" s="120">
        <v>3.06244194996188</v>
      </c>
      <c r="E1027" s="120">
        <v>3.3196994360210099</v>
      </c>
      <c r="F1027" s="120">
        <v>3.5714272496838002</v>
      </c>
      <c r="G1027" s="120">
        <v>3.8082638135572</v>
      </c>
      <c r="H1027" s="120">
        <v>4.0242528874004897</v>
      </c>
      <c r="I1027" s="120">
        <v>4.22238937813826</v>
      </c>
      <c r="J1027" s="120">
        <v>4.3826153803821999</v>
      </c>
      <c r="K1027" s="120">
        <v>4.5120954170093697</v>
      </c>
      <c r="L1027" s="120">
        <v>4.6110838274557304</v>
      </c>
      <c r="M1027" s="120">
        <v>5.0438652741987697</v>
      </c>
      <c r="N1027" s="120">
        <v>5.2091000000000003</v>
      </c>
      <c r="O1027" s="122">
        <v>5.4187000000000003</v>
      </c>
      <c r="P1027" s="85"/>
      <c r="Q1027" s="85"/>
      <c r="R1027" s="85"/>
      <c r="S1027" s="85"/>
      <c r="T1027" s="85"/>
      <c r="AC1027" s="126" t="e">
        <f>#REF!</f>
        <v>#REF!</v>
      </c>
      <c r="AD1027" s="127" t="e">
        <f t="shared" si="9"/>
        <v>#DIV/0!</v>
      </c>
      <c r="AE1027" s="128" t="e">
        <f t="shared" si="10"/>
        <v>#DIV/0!</v>
      </c>
      <c r="AF1027" s="127" t="e">
        <f>ECB_reconst!#REF!*(AE1027-ECB_reconst!#REF!)</f>
        <v>#REF!</v>
      </c>
      <c r="AG1027" s="128" t="e">
        <f t="shared" si="11"/>
        <v>#REF!</v>
      </c>
      <c r="AH1027" s="127"/>
      <c r="AI1027" s="127"/>
      <c r="AJ1027" s="128"/>
    </row>
    <row r="1028" spans="1:36" ht="18.95" customHeight="1" x14ac:dyDescent="0.25">
      <c r="A1028" s="85"/>
      <c r="B1028" s="119">
        <v>37573</v>
      </c>
      <c r="C1028" s="120">
        <v>2.9500897174631402</v>
      </c>
      <c r="D1028" s="120">
        <v>3.07159194996188</v>
      </c>
      <c r="E1028" s="120">
        <v>3.3298494360210098</v>
      </c>
      <c r="F1028" s="120">
        <v>3.5823272496838001</v>
      </c>
      <c r="G1028" s="120">
        <v>3.8210638135571999</v>
      </c>
      <c r="H1028" s="120">
        <v>4.0379528874004897</v>
      </c>
      <c r="I1028" s="120">
        <v>4.23723937813826</v>
      </c>
      <c r="J1028" s="120">
        <v>4.3979653803821996</v>
      </c>
      <c r="K1028" s="120">
        <v>4.5286454170093702</v>
      </c>
      <c r="L1028" s="120">
        <v>4.6258338274557396</v>
      </c>
      <c r="M1028" s="120">
        <v>5.0596152741987703</v>
      </c>
      <c r="N1028" s="120">
        <v>5.2243000000000004</v>
      </c>
      <c r="O1028" s="122">
        <v>5.4333</v>
      </c>
      <c r="P1028" s="85"/>
      <c r="Q1028" s="85"/>
      <c r="R1028" s="85"/>
      <c r="S1028" s="85"/>
      <c r="T1028" s="85"/>
      <c r="AC1028" s="126" t="e">
        <f>#REF!</f>
        <v>#REF!</v>
      </c>
      <c r="AD1028" s="127" t="e">
        <f t="shared" si="9"/>
        <v>#DIV/0!</v>
      </c>
      <c r="AE1028" s="128" t="e">
        <f t="shared" si="10"/>
        <v>#DIV/0!</v>
      </c>
      <c r="AF1028" s="127" t="e">
        <f>ECB_reconst!#REF!*(AE1028-ECB_reconst!#REF!)</f>
        <v>#REF!</v>
      </c>
      <c r="AG1028" s="128" t="e">
        <f t="shared" si="11"/>
        <v>#REF!</v>
      </c>
      <c r="AH1028" s="127"/>
      <c r="AI1028" s="127"/>
      <c r="AJ1028" s="128"/>
    </row>
    <row r="1029" spans="1:36" ht="18.95" customHeight="1" x14ac:dyDescent="0.25">
      <c r="A1029" s="85"/>
      <c r="B1029" s="119">
        <v>37574</v>
      </c>
      <c r="C1029" s="120">
        <v>2.9650897174631399</v>
      </c>
      <c r="D1029" s="120">
        <v>3.1062419499618801</v>
      </c>
      <c r="E1029" s="120">
        <v>3.3740994360210101</v>
      </c>
      <c r="F1029" s="120">
        <v>3.6339272496838002</v>
      </c>
      <c r="G1029" s="120">
        <v>3.8759138135572</v>
      </c>
      <c r="H1029" s="120">
        <v>4.0939528874004898</v>
      </c>
      <c r="I1029" s="120">
        <v>4.2936893781382599</v>
      </c>
      <c r="J1029" s="120">
        <v>4.4559153803821996</v>
      </c>
      <c r="K1029" s="120">
        <v>4.5850454170093702</v>
      </c>
      <c r="L1029" s="120">
        <v>4.6820838274557399</v>
      </c>
      <c r="M1029" s="120">
        <v>5.1209152741987696</v>
      </c>
      <c r="N1029" s="120">
        <v>5.2869999999999999</v>
      </c>
      <c r="O1029" s="122">
        <v>5.5022000000000002</v>
      </c>
      <c r="P1029" s="85"/>
      <c r="Q1029" s="85"/>
      <c r="R1029" s="85"/>
      <c r="S1029" s="85"/>
      <c r="T1029" s="85"/>
      <c r="AC1029" s="126" t="e">
        <f>#REF!</f>
        <v>#REF!</v>
      </c>
      <c r="AD1029" s="127" t="e">
        <f t="shared" si="9"/>
        <v>#DIV/0!</v>
      </c>
      <c r="AE1029" s="128" t="e">
        <f t="shared" si="10"/>
        <v>#DIV/0!</v>
      </c>
      <c r="AF1029" s="127" t="e">
        <f>ECB_reconst!#REF!*(AE1029-ECB_reconst!#REF!)</f>
        <v>#REF!</v>
      </c>
      <c r="AG1029" s="128" t="e">
        <f t="shared" si="11"/>
        <v>#REF!</v>
      </c>
      <c r="AH1029" s="127"/>
      <c r="AI1029" s="127"/>
      <c r="AJ1029" s="128"/>
    </row>
    <row r="1030" spans="1:36" ht="18.95" customHeight="1" x14ac:dyDescent="0.25">
      <c r="A1030" s="85"/>
      <c r="B1030" s="119">
        <v>37575</v>
      </c>
      <c r="C1030" s="120">
        <v>2.95608971746314</v>
      </c>
      <c r="D1030" s="120">
        <v>3.10514194996188</v>
      </c>
      <c r="E1030" s="120">
        <v>3.3739494360210101</v>
      </c>
      <c r="F1030" s="120">
        <v>3.6305772496838</v>
      </c>
      <c r="G1030" s="120">
        <v>3.8690638135572</v>
      </c>
      <c r="H1030" s="120">
        <v>4.0856028874004897</v>
      </c>
      <c r="I1030" s="120">
        <v>4.2844393781382601</v>
      </c>
      <c r="J1030" s="120">
        <v>4.4463653803821996</v>
      </c>
      <c r="K1030" s="120">
        <v>4.5772454170093697</v>
      </c>
      <c r="L1030" s="120">
        <v>4.6721838274557399</v>
      </c>
      <c r="M1030" s="120">
        <v>5.1038652741987702</v>
      </c>
      <c r="N1030" s="120">
        <v>5.2613000000000003</v>
      </c>
      <c r="O1030" s="122">
        <v>5.4676999999999998</v>
      </c>
      <c r="P1030" s="85"/>
      <c r="Q1030" s="85"/>
      <c r="R1030" s="85"/>
      <c r="S1030" s="85"/>
      <c r="T1030" s="85"/>
      <c r="AC1030" s="126" t="e">
        <f>#REF!</f>
        <v>#REF!</v>
      </c>
      <c r="AD1030" s="127" t="e">
        <f t="shared" si="9"/>
        <v>#DIV/0!</v>
      </c>
      <c r="AE1030" s="128" t="e">
        <f t="shared" si="10"/>
        <v>#DIV/0!</v>
      </c>
      <c r="AF1030" s="127" t="e">
        <f>ECB_reconst!#REF!*(AE1030-ECB_reconst!#REF!)</f>
        <v>#REF!</v>
      </c>
      <c r="AG1030" s="128" t="e">
        <f t="shared" si="11"/>
        <v>#REF!</v>
      </c>
      <c r="AH1030" s="127"/>
      <c r="AI1030" s="127"/>
      <c r="AJ1030" s="128"/>
    </row>
    <row r="1031" spans="1:36" ht="18.95" customHeight="1" x14ac:dyDescent="0.25">
      <c r="A1031" s="85"/>
      <c r="B1031" s="119">
        <v>37578</v>
      </c>
      <c r="C1031" s="120">
        <v>2.9120897174631399</v>
      </c>
      <c r="D1031" s="120">
        <v>3.1206419499618798</v>
      </c>
      <c r="E1031" s="120">
        <v>3.39054943602101</v>
      </c>
      <c r="F1031" s="120">
        <v>3.6470772496838002</v>
      </c>
      <c r="G1031" s="120">
        <v>3.8860638135571999</v>
      </c>
      <c r="H1031" s="120">
        <v>4.1013528874004903</v>
      </c>
      <c r="I1031" s="120">
        <v>4.2982893781382598</v>
      </c>
      <c r="J1031" s="120">
        <v>4.4617653803822002</v>
      </c>
      <c r="K1031" s="120">
        <v>4.5872454170093704</v>
      </c>
      <c r="L1031" s="120">
        <v>4.6834338274557297</v>
      </c>
      <c r="M1031" s="120">
        <v>5.1205652741987704</v>
      </c>
      <c r="N1031" s="120">
        <v>5.306</v>
      </c>
      <c r="O1031" s="122">
        <v>5.4592999999999998</v>
      </c>
      <c r="P1031" s="85"/>
      <c r="Q1031" s="85"/>
      <c r="R1031" s="85"/>
      <c r="S1031" s="85"/>
      <c r="T1031" s="85"/>
      <c r="AC1031" s="126" t="e">
        <f>#REF!</f>
        <v>#REF!</v>
      </c>
      <c r="AD1031" s="127" t="e">
        <f t="shared" si="9"/>
        <v>#DIV/0!</v>
      </c>
      <c r="AE1031" s="128" t="e">
        <f t="shared" si="10"/>
        <v>#DIV/0!</v>
      </c>
      <c r="AF1031" s="127" t="e">
        <f>ECB_reconst!#REF!*(AE1031-ECB_reconst!#REF!)</f>
        <v>#REF!</v>
      </c>
      <c r="AG1031" s="128" t="e">
        <f t="shared" si="11"/>
        <v>#REF!</v>
      </c>
      <c r="AH1031" s="127"/>
      <c r="AI1031" s="127"/>
      <c r="AJ1031" s="128"/>
    </row>
    <row r="1032" spans="1:36" ht="18.95" customHeight="1" x14ac:dyDescent="0.25">
      <c r="A1032" s="85"/>
      <c r="B1032" s="119">
        <v>37579</v>
      </c>
      <c r="C1032" s="120">
        <v>2.89908971746314</v>
      </c>
      <c r="D1032" s="120">
        <v>3.0965919499618799</v>
      </c>
      <c r="E1032" s="120">
        <v>3.3667994360210098</v>
      </c>
      <c r="F1032" s="120">
        <v>3.6245272496837999</v>
      </c>
      <c r="G1032" s="120">
        <v>3.8658138135572</v>
      </c>
      <c r="H1032" s="120">
        <v>4.0795528874004896</v>
      </c>
      <c r="I1032" s="120">
        <v>4.2741893781382601</v>
      </c>
      <c r="J1032" s="120">
        <v>4.4337153803821998</v>
      </c>
      <c r="K1032" s="120">
        <v>4.5573454170093699</v>
      </c>
      <c r="L1032" s="120">
        <v>4.6524838274557299</v>
      </c>
      <c r="M1032" s="120">
        <v>5.0921152741987701</v>
      </c>
      <c r="N1032" s="120">
        <v>5.2807000000000004</v>
      </c>
      <c r="O1032" s="122">
        <v>5.4374000000000002</v>
      </c>
      <c r="P1032" s="85"/>
      <c r="Q1032" s="85"/>
      <c r="R1032" s="85"/>
      <c r="S1032" s="85"/>
      <c r="T1032" s="85"/>
      <c r="AC1032" s="126" t="e">
        <f>#REF!</f>
        <v>#REF!</v>
      </c>
      <c r="AD1032" s="127" t="e">
        <f t="shared" si="9"/>
        <v>#DIV/0!</v>
      </c>
      <c r="AE1032" s="128" t="e">
        <f t="shared" si="10"/>
        <v>#DIV/0!</v>
      </c>
      <c r="AF1032" s="127" t="e">
        <f>ECB_reconst!#REF!*(AE1032-ECB_reconst!#REF!)</f>
        <v>#REF!</v>
      </c>
      <c r="AG1032" s="128" t="e">
        <f t="shared" si="11"/>
        <v>#REF!</v>
      </c>
      <c r="AH1032" s="127"/>
      <c r="AI1032" s="127"/>
      <c r="AJ1032" s="128"/>
    </row>
    <row r="1033" spans="1:36" ht="18.95" customHeight="1" x14ac:dyDescent="0.25">
      <c r="A1033" s="85"/>
      <c r="B1033" s="119">
        <v>37580</v>
      </c>
      <c r="C1033" s="120">
        <v>2.8840897174631399</v>
      </c>
      <c r="D1033" s="120">
        <v>3.0774419499618801</v>
      </c>
      <c r="E1033" s="120">
        <v>3.3412994360210102</v>
      </c>
      <c r="F1033" s="120">
        <v>3.5930772496837999</v>
      </c>
      <c r="G1033" s="120">
        <v>3.8331638135572002</v>
      </c>
      <c r="H1033" s="120">
        <v>4.0499028874004903</v>
      </c>
      <c r="I1033" s="120">
        <v>4.2460393781382599</v>
      </c>
      <c r="J1033" s="120">
        <v>4.4079653803822003</v>
      </c>
      <c r="K1033" s="120">
        <v>4.5320454170093702</v>
      </c>
      <c r="L1033" s="120">
        <v>4.6279838274557301</v>
      </c>
      <c r="M1033" s="120">
        <v>5.0674152741987699</v>
      </c>
      <c r="N1033" s="120">
        <v>5.2577999999999996</v>
      </c>
      <c r="O1033" s="122">
        <v>5.4157999999999999</v>
      </c>
      <c r="P1033" s="85"/>
      <c r="Q1033" s="85"/>
      <c r="R1033" s="85"/>
      <c r="S1033" s="85"/>
      <c r="T1033" s="85"/>
      <c r="AC1033" s="126" t="e">
        <f>#REF!</f>
        <v>#REF!</v>
      </c>
      <c r="AD1033" s="127" t="e">
        <f t="shared" si="9"/>
        <v>#DIV/0!</v>
      </c>
      <c r="AE1033" s="128" t="e">
        <f t="shared" si="10"/>
        <v>#DIV/0!</v>
      </c>
      <c r="AF1033" s="127" t="e">
        <f>ECB_reconst!#REF!*(AE1033-ECB_reconst!#REF!)</f>
        <v>#REF!</v>
      </c>
      <c r="AG1033" s="128" t="e">
        <f t="shared" si="11"/>
        <v>#REF!</v>
      </c>
      <c r="AH1033" s="127"/>
      <c r="AI1033" s="127"/>
      <c r="AJ1033" s="128"/>
    </row>
    <row r="1034" spans="1:36" ht="18.95" customHeight="1" x14ac:dyDescent="0.25">
      <c r="A1034" s="85"/>
      <c r="B1034" s="119">
        <v>37581</v>
      </c>
      <c r="C1034" s="120">
        <v>2.9130897174631398</v>
      </c>
      <c r="D1034" s="120">
        <v>3.1261419499618799</v>
      </c>
      <c r="E1034" s="120">
        <v>3.40119943602101</v>
      </c>
      <c r="F1034" s="120">
        <v>3.6588772496837998</v>
      </c>
      <c r="G1034" s="120">
        <v>3.9042138135572002</v>
      </c>
      <c r="H1034" s="120">
        <v>4.1290528874004897</v>
      </c>
      <c r="I1034" s="120">
        <v>4.3276393781382598</v>
      </c>
      <c r="J1034" s="120">
        <v>4.4941653803822001</v>
      </c>
      <c r="K1034" s="120">
        <v>4.6210454170093698</v>
      </c>
      <c r="L1034" s="120">
        <v>4.7165338274557396</v>
      </c>
      <c r="M1034" s="120">
        <v>5.1557652741987701</v>
      </c>
      <c r="N1034" s="120">
        <v>5.3361000000000001</v>
      </c>
      <c r="O1034" s="122">
        <v>5.4829999999999997</v>
      </c>
      <c r="P1034" s="85"/>
      <c r="Q1034" s="85"/>
      <c r="R1034" s="85"/>
      <c r="S1034" s="85"/>
      <c r="T1034" s="85"/>
      <c r="AC1034" s="126" t="e">
        <f>#REF!</f>
        <v>#REF!</v>
      </c>
      <c r="AD1034" s="127" t="e">
        <f t="shared" si="9"/>
        <v>#DIV/0!</v>
      </c>
      <c r="AE1034" s="128" t="e">
        <f t="shared" si="10"/>
        <v>#DIV/0!</v>
      </c>
      <c r="AF1034" s="127" t="e">
        <f>ECB_reconst!#REF!*(AE1034-ECB_reconst!#REF!)</f>
        <v>#REF!</v>
      </c>
      <c r="AG1034" s="128" t="e">
        <f t="shared" si="11"/>
        <v>#REF!</v>
      </c>
      <c r="AH1034" s="127"/>
      <c r="AI1034" s="127"/>
      <c r="AJ1034" s="128"/>
    </row>
    <row r="1035" spans="1:36" ht="18.95" customHeight="1" x14ac:dyDescent="0.25">
      <c r="A1035" s="85"/>
      <c r="B1035" s="119">
        <v>37582</v>
      </c>
      <c r="C1035" s="120">
        <v>2.9230897174631401</v>
      </c>
      <c r="D1035" s="120">
        <v>3.1333919499618799</v>
      </c>
      <c r="E1035" s="120">
        <v>3.4113994360210098</v>
      </c>
      <c r="F1035" s="120">
        <v>3.6720772496838001</v>
      </c>
      <c r="G1035" s="120">
        <v>3.9146638135571998</v>
      </c>
      <c r="H1035" s="120">
        <v>4.1397528874004896</v>
      </c>
      <c r="I1035" s="120">
        <v>4.3392893781382602</v>
      </c>
      <c r="J1035" s="120">
        <v>4.5070653803822003</v>
      </c>
      <c r="K1035" s="120">
        <v>4.6319454170093701</v>
      </c>
      <c r="L1035" s="120">
        <v>4.7259338274557301</v>
      </c>
      <c r="M1035" s="120">
        <v>5.1623152741987699</v>
      </c>
      <c r="N1035" s="120">
        <v>5.3411999999999997</v>
      </c>
      <c r="O1035" s="122">
        <v>5.4851000000000001</v>
      </c>
      <c r="P1035" s="85"/>
      <c r="Q1035" s="85"/>
      <c r="R1035" s="85"/>
      <c r="S1035" s="85"/>
      <c r="T1035" s="85"/>
      <c r="AC1035" s="126" t="e">
        <f>#REF!</f>
        <v>#REF!</v>
      </c>
      <c r="AD1035" s="127" t="e">
        <f t="shared" si="9"/>
        <v>#DIV/0!</v>
      </c>
      <c r="AE1035" s="128" t="e">
        <f t="shared" si="10"/>
        <v>#DIV/0!</v>
      </c>
      <c r="AF1035" s="127" t="e">
        <f>ECB_reconst!#REF!*(AE1035-ECB_reconst!#REF!)</f>
        <v>#REF!</v>
      </c>
      <c r="AG1035" s="128" t="e">
        <f t="shared" si="11"/>
        <v>#REF!</v>
      </c>
      <c r="AH1035" s="127"/>
      <c r="AI1035" s="127"/>
      <c r="AJ1035" s="128"/>
    </row>
    <row r="1036" spans="1:36" ht="18.95" customHeight="1" x14ac:dyDescent="0.25">
      <c r="A1036" s="85"/>
      <c r="B1036" s="119">
        <v>37585</v>
      </c>
      <c r="C1036" s="120">
        <v>2.9410897174631399</v>
      </c>
      <c r="D1036" s="120">
        <v>3.1597419499618802</v>
      </c>
      <c r="E1036" s="120">
        <v>3.4412994360210098</v>
      </c>
      <c r="F1036" s="120">
        <v>3.7056772496838</v>
      </c>
      <c r="G1036" s="120">
        <v>3.9461638135572001</v>
      </c>
      <c r="H1036" s="120">
        <v>4.1708028874004901</v>
      </c>
      <c r="I1036" s="120">
        <v>4.3691393781382599</v>
      </c>
      <c r="J1036" s="120">
        <v>4.5362653803821997</v>
      </c>
      <c r="K1036" s="120">
        <v>4.6587454170093698</v>
      </c>
      <c r="L1036" s="120">
        <v>4.7545338274557398</v>
      </c>
      <c r="M1036" s="120">
        <v>5.1772652741987697</v>
      </c>
      <c r="N1036" s="120">
        <v>5.3453999999999997</v>
      </c>
      <c r="O1036" s="122">
        <v>5.4755000000000003</v>
      </c>
      <c r="P1036" s="85"/>
      <c r="Q1036" s="85"/>
      <c r="R1036" s="85"/>
      <c r="S1036" s="85"/>
      <c r="T1036" s="85"/>
      <c r="AC1036" s="126" t="e">
        <f>#REF!</f>
        <v>#REF!</v>
      </c>
      <c r="AD1036" s="127" t="e">
        <f t="shared" si="9"/>
        <v>#DIV/0!</v>
      </c>
      <c r="AE1036" s="128" t="e">
        <f t="shared" si="10"/>
        <v>#DIV/0!</v>
      </c>
      <c r="AF1036" s="127" t="e">
        <f>ECB_reconst!#REF!*(AE1036-ECB_reconst!#REF!)</f>
        <v>#REF!</v>
      </c>
      <c r="AG1036" s="128" t="e">
        <f t="shared" si="11"/>
        <v>#REF!</v>
      </c>
      <c r="AH1036" s="127"/>
      <c r="AI1036" s="127"/>
      <c r="AJ1036" s="128"/>
    </row>
    <row r="1037" spans="1:36" ht="18.95" customHeight="1" x14ac:dyDescent="0.25">
      <c r="A1037" s="85"/>
      <c r="B1037" s="119">
        <v>37586</v>
      </c>
      <c r="C1037" s="120">
        <v>2.9140897174631402</v>
      </c>
      <c r="D1037" s="120">
        <v>3.1203419499618801</v>
      </c>
      <c r="E1037" s="120">
        <v>3.3963494360210098</v>
      </c>
      <c r="F1037" s="120">
        <v>3.6551772496838</v>
      </c>
      <c r="G1037" s="120">
        <v>3.8914138135571998</v>
      </c>
      <c r="H1037" s="120">
        <v>4.1147528874004902</v>
      </c>
      <c r="I1037" s="120">
        <v>4.3114393781382603</v>
      </c>
      <c r="J1037" s="120">
        <v>4.4753153803821997</v>
      </c>
      <c r="K1037" s="120">
        <v>4.5983954170093702</v>
      </c>
      <c r="L1037" s="120">
        <v>4.6938838274557302</v>
      </c>
      <c r="M1037" s="120">
        <v>5.1077152741987701</v>
      </c>
      <c r="N1037" s="120">
        <v>5.2724000000000002</v>
      </c>
      <c r="O1037" s="122">
        <v>5.3997999999999999</v>
      </c>
      <c r="P1037" s="85"/>
      <c r="Q1037" s="85"/>
      <c r="R1037" s="85"/>
      <c r="S1037" s="85"/>
      <c r="T1037" s="85"/>
      <c r="AC1037" s="126" t="e">
        <f>#REF!</f>
        <v>#REF!</v>
      </c>
      <c r="AD1037" s="127" t="e">
        <f t="shared" si="9"/>
        <v>#DIV/0!</v>
      </c>
      <c r="AE1037" s="128" t="e">
        <f t="shared" si="10"/>
        <v>#DIV/0!</v>
      </c>
      <c r="AF1037" s="127" t="e">
        <f>ECB_reconst!#REF!*(AE1037-ECB_reconst!#REF!)</f>
        <v>#REF!</v>
      </c>
      <c r="AG1037" s="128" t="e">
        <f t="shared" si="11"/>
        <v>#REF!</v>
      </c>
      <c r="AH1037" s="127"/>
      <c r="AI1037" s="127"/>
      <c r="AJ1037" s="128"/>
    </row>
    <row r="1038" spans="1:36" ht="18.95" customHeight="1" x14ac:dyDescent="0.25">
      <c r="A1038" s="85"/>
      <c r="B1038" s="119">
        <v>37587</v>
      </c>
      <c r="C1038" s="120">
        <v>2.95608971746314</v>
      </c>
      <c r="D1038" s="120">
        <v>3.18324194996188</v>
      </c>
      <c r="E1038" s="120">
        <v>3.4630994360210101</v>
      </c>
      <c r="F1038" s="120">
        <v>3.7196772496838002</v>
      </c>
      <c r="G1038" s="120">
        <v>3.9577638135572002</v>
      </c>
      <c r="H1038" s="120">
        <v>4.1756028874004896</v>
      </c>
      <c r="I1038" s="120">
        <v>4.3709393781382602</v>
      </c>
      <c r="J1038" s="120">
        <v>4.5353153803822002</v>
      </c>
      <c r="K1038" s="120">
        <v>4.6547954170093702</v>
      </c>
      <c r="L1038" s="120">
        <v>4.7492838274557299</v>
      </c>
      <c r="M1038" s="120">
        <v>5.16111527419877</v>
      </c>
      <c r="N1038" s="120">
        <v>5.3261000000000003</v>
      </c>
      <c r="O1038" s="122">
        <v>5.4607999999999999</v>
      </c>
      <c r="P1038" s="85"/>
      <c r="Q1038" s="85"/>
      <c r="R1038" s="85"/>
      <c r="S1038" s="85"/>
      <c r="T1038" s="85"/>
      <c r="AC1038" s="126" t="e">
        <f>#REF!</f>
        <v>#REF!</v>
      </c>
      <c r="AD1038" s="127" t="e">
        <f t="shared" si="9"/>
        <v>#DIV/0!</v>
      </c>
      <c r="AE1038" s="128" t="e">
        <f t="shared" si="10"/>
        <v>#DIV/0!</v>
      </c>
      <c r="AF1038" s="127" t="e">
        <f>ECB_reconst!#REF!*(AE1038-ECB_reconst!#REF!)</f>
        <v>#REF!</v>
      </c>
      <c r="AG1038" s="128" t="e">
        <f t="shared" si="11"/>
        <v>#REF!</v>
      </c>
      <c r="AH1038" s="127"/>
      <c r="AI1038" s="127"/>
      <c r="AJ1038" s="128"/>
    </row>
    <row r="1039" spans="1:36" ht="18.95" customHeight="1" x14ac:dyDescent="0.25">
      <c r="A1039" s="85"/>
      <c r="B1039" s="119">
        <v>37588</v>
      </c>
      <c r="C1039" s="120">
        <v>2.94008971746314</v>
      </c>
      <c r="D1039" s="120">
        <v>3.18079194996188</v>
      </c>
      <c r="E1039" s="120">
        <v>3.4585494360210101</v>
      </c>
      <c r="F1039" s="120">
        <v>3.7137772496838002</v>
      </c>
      <c r="G1039" s="120">
        <v>3.9490138135572002</v>
      </c>
      <c r="H1039" s="120">
        <v>4.1671028874004898</v>
      </c>
      <c r="I1039" s="120">
        <v>4.3615393781382599</v>
      </c>
      <c r="J1039" s="120">
        <v>4.5221653803821997</v>
      </c>
      <c r="K1039" s="120">
        <v>4.6385954170093697</v>
      </c>
      <c r="L1039" s="120">
        <v>4.7311838274557401</v>
      </c>
      <c r="M1039" s="120">
        <v>5.1472152741987696</v>
      </c>
      <c r="N1039" s="120">
        <v>5.3139000000000003</v>
      </c>
      <c r="O1039" s="122">
        <v>5.4494999999999996</v>
      </c>
      <c r="P1039" s="85"/>
      <c r="Q1039" s="85"/>
      <c r="R1039" s="85"/>
      <c r="S1039" s="85"/>
      <c r="T1039" s="85"/>
      <c r="AC1039" s="126" t="e">
        <f>#REF!</f>
        <v>#REF!</v>
      </c>
      <c r="AD1039" s="127" t="e">
        <f t="shared" si="9"/>
        <v>#DIV/0!</v>
      </c>
      <c r="AE1039" s="128" t="e">
        <f t="shared" si="10"/>
        <v>#DIV/0!</v>
      </c>
      <c r="AF1039" s="127" t="e">
        <f>ECB_reconst!#REF!*(AE1039-ECB_reconst!#REF!)</f>
        <v>#REF!</v>
      </c>
      <c r="AG1039" s="128" t="e">
        <f t="shared" si="11"/>
        <v>#REF!</v>
      </c>
      <c r="AH1039" s="127"/>
      <c r="AI1039" s="127"/>
      <c r="AJ1039" s="128"/>
    </row>
    <row r="1040" spans="1:36" ht="18.95" customHeight="1" x14ac:dyDescent="0.25">
      <c r="A1040" s="85"/>
      <c r="B1040" s="119">
        <v>37589</v>
      </c>
      <c r="C1040" s="120">
        <v>2.9220897174631402</v>
      </c>
      <c r="D1040" s="120">
        <v>3.1609919499618799</v>
      </c>
      <c r="E1040" s="120">
        <v>3.4373494360210102</v>
      </c>
      <c r="F1040" s="120">
        <v>3.6866772496837998</v>
      </c>
      <c r="G1040" s="120">
        <v>3.9196638135572002</v>
      </c>
      <c r="H1040" s="120">
        <v>4.1352028874004896</v>
      </c>
      <c r="I1040" s="120">
        <v>4.3261893781382597</v>
      </c>
      <c r="J1040" s="120">
        <v>4.4819153803822003</v>
      </c>
      <c r="K1040" s="120">
        <v>4.5972954170093701</v>
      </c>
      <c r="L1040" s="120">
        <v>4.6875338274557299</v>
      </c>
      <c r="M1040" s="120">
        <v>5.1009652741987699</v>
      </c>
      <c r="N1040" s="120">
        <v>5.2728999999999999</v>
      </c>
      <c r="O1040" s="122">
        <v>5.4112</v>
      </c>
      <c r="P1040" s="85"/>
      <c r="Q1040" s="85"/>
      <c r="R1040" s="85"/>
      <c r="S1040" s="85"/>
      <c r="T1040" s="85"/>
      <c r="AC1040" s="126" t="e">
        <f>#REF!</f>
        <v>#REF!</v>
      </c>
      <c r="AD1040" s="127" t="e">
        <f t="shared" si="9"/>
        <v>#DIV/0!</v>
      </c>
      <c r="AE1040" s="128" t="e">
        <f t="shared" si="10"/>
        <v>#DIV/0!</v>
      </c>
      <c r="AF1040" s="127" t="e">
        <f>ECB_reconst!#REF!*(AE1040-ECB_reconst!#REF!)</f>
        <v>#REF!</v>
      </c>
      <c r="AG1040" s="128" t="e">
        <f t="shared" si="11"/>
        <v>#REF!</v>
      </c>
      <c r="AH1040" s="127"/>
      <c r="AI1040" s="127"/>
      <c r="AJ1040" s="128"/>
    </row>
    <row r="1041" spans="1:36" ht="18.95" customHeight="1" x14ac:dyDescent="0.25">
      <c r="A1041" s="85"/>
      <c r="B1041" s="119">
        <v>37592</v>
      </c>
      <c r="C1041" s="120">
        <v>2.9290897174631398</v>
      </c>
      <c r="D1041" s="120">
        <v>3.1676919499618799</v>
      </c>
      <c r="E1041" s="120">
        <v>3.4500494360210099</v>
      </c>
      <c r="F1041" s="120">
        <v>3.7120272496837998</v>
      </c>
      <c r="G1041" s="120">
        <v>3.9473638135572</v>
      </c>
      <c r="H1041" s="120">
        <v>4.1666028874004901</v>
      </c>
      <c r="I1041" s="120">
        <v>4.3577893781382597</v>
      </c>
      <c r="J1041" s="120">
        <v>4.5140653803822</v>
      </c>
      <c r="K1041" s="120">
        <v>4.6311454170093702</v>
      </c>
      <c r="L1041" s="120">
        <v>4.7207338274557298</v>
      </c>
      <c r="M1041" s="120">
        <v>5.1226152741987701</v>
      </c>
      <c r="N1041" s="120">
        <v>5.2994000000000003</v>
      </c>
      <c r="O1041" s="122">
        <v>5.4488000000000003</v>
      </c>
      <c r="P1041" s="85"/>
      <c r="Q1041" s="85"/>
      <c r="R1041" s="85"/>
      <c r="S1041" s="85"/>
      <c r="T1041" s="85"/>
      <c r="AC1041" s="126" t="e">
        <f>#REF!</f>
        <v>#REF!</v>
      </c>
      <c r="AD1041" s="127" t="e">
        <f t="shared" si="9"/>
        <v>#DIV/0!</v>
      </c>
      <c r="AE1041" s="128" t="e">
        <f t="shared" si="10"/>
        <v>#DIV/0!</v>
      </c>
      <c r="AF1041" s="127" t="e">
        <f>ECB_reconst!#REF!*(AE1041-ECB_reconst!#REF!)</f>
        <v>#REF!</v>
      </c>
      <c r="AG1041" s="128" t="e">
        <f t="shared" si="11"/>
        <v>#REF!</v>
      </c>
      <c r="AH1041" s="127"/>
      <c r="AI1041" s="127"/>
      <c r="AJ1041" s="128"/>
    </row>
    <row r="1042" spans="1:36" ht="18.95" customHeight="1" x14ac:dyDescent="0.25">
      <c r="A1042" s="85"/>
      <c r="B1042" s="119">
        <v>37593</v>
      </c>
      <c r="C1042" s="120">
        <v>2.9060897174631402</v>
      </c>
      <c r="D1042" s="120">
        <v>3.1268919499618799</v>
      </c>
      <c r="E1042" s="120">
        <v>3.4070494360210102</v>
      </c>
      <c r="F1042" s="120">
        <v>3.6678772496838001</v>
      </c>
      <c r="G1042" s="120">
        <v>3.9025138135572002</v>
      </c>
      <c r="H1042" s="120">
        <v>4.1187028874004898</v>
      </c>
      <c r="I1042" s="120">
        <v>4.3101893781382596</v>
      </c>
      <c r="J1042" s="120">
        <v>4.4653153803821999</v>
      </c>
      <c r="K1042" s="120">
        <v>4.58169541700937</v>
      </c>
      <c r="L1042" s="120">
        <v>4.6742338274557298</v>
      </c>
      <c r="M1042" s="120">
        <v>5.0848152741987702</v>
      </c>
      <c r="N1042" s="120">
        <v>5.2686999999999999</v>
      </c>
      <c r="O1042" s="122">
        <v>5.4240000000000004</v>
      </c>
      <c r="P1042" s="85"/>
      <c r="Q1042" s="85"/>
      <c r="R1042" s="85"/>
      <c r="S1042" s="85"/>
      <c r="T1042" s="85"/>
      <c r="AC1042" s="126" t="e">
        <f>#REF!</f>
        <v>#REF!</v>
      </c>
      <c r="AD1042" s="127" t="e">
        <f t="shared" si="9"/>
        <v>#DIV/0!</v>
      </c>
      <c r="AE1042" s="128" t="e">
        <f t="shared" si="10"/>
        <v>#DIV/0!</v>
      </c>
      <c r="AF1042" s="127" t="e">
        <f>ECB_reconst!#REF!*(AE1042-ECB_reconst!#REF!)</f>
        <v>#REF!</v>
      </c>
      <c r="AG1042" s="128" t="e">
        <f t="shared" si="11"/>
        <v>#REF!</v>
      </c>
      <c r="AH1042" s="127"/>
      <c r="AI1042" s="127"/>
      <c r="AJ1042" s="128"/>
    </row>
    <row r="1043" spans="1:36" ht="18.95" customHeight="1" x14ac:dyDescent="0.25">
      <c r="A1043" s="85"/>
      <c r="B1043" s="119">
        <v>37594</v>
      </c>
      <c r="C1043" s="120">
        <v>2.9180897174631402</v>
      </c>
      <c r="D1043" s="120">
        <v>3.1421919499618798</v>
      </c>
      <c r="E1043" s="120">
        <v>3.4222494360210098</v>
      </c>
      <c r="F1043" s="120">
        <v>3.6803272496838</v>
      </c>
      <c r="G1043" s="120">
        <v>3.9128138135572001</v>
      </c>
      <c r="H1043" s="120">
        <v>4.1252028874004898</v>
      </c>
      <c r="I1043" s="120">
        <v>4.3107393781382601</v>
      </c>
      <c r="J1043" s="120">
        <v>4.4626653803821998</v>
      </c>
      <c r="K1043" s="120">
        <v>4.5758954170093702</v>
      </c>
      <c r="L1043" s="120">
        <v>4.6655338274557403</v>
      </c>
      <c r="M1043" s="120">
        <v>5.0832152741987704</v>
      </c>
      <c r="N1043" s="120">
        <v>5.2671999999999999</v>
      </c>
      <c r="O1043" s="122">
        <v>5.4236000000000004</v>
      </c>
      <c r="P1043" s="85"/>
      <c r="Q1043" s="85"/>
      <c r="R1043" s="85"/>
      <c r="S1043" s="85"/>
      <c r="T1043" s="85"/>
      <c r="AC1043" s="126" t="e">
        <f>#REF!</f>
        <v>#REF!</v>
      </c>
      <c r="AD1043" s="127" t="e">
        <f t="shared" si="9"/>
        <v>#DIV/0!</v>
      </c>
      <c r="AE1043" s="128" t="e">
        <f t="shared" si="10"/>
        <v>#DIV/0!</v>
      </c>
      <c r="AF1043" s="127" t="e">
        <f>ECB_reconst!#REF!*(AE1043-ECB_reconst!#REF!)</f>
        <v>#REF!</v>
      </c>
      <c r="AG1043" s="128" t="e">
        <f t="shared" si="11"/>
        <v>#REF!</v>
      </c>
      <c r="AH1043" s="127"/>
      <c r="AI1043" s="127"/>
      <c r="AJ1043" s="128"/>
    </row>
    <row r="1044" spans="1:36" ht="18.95" customHeight="1" x14ac:dyDescent="0.25">
      <c r="A1044" s="85"/>
      <c r="B1044" s="119">
        <v>37595</v>
      </c>
      <c r="C1044" s="120">
        <v>2.8640897174631399</v>
      </c>
      <c r="D1044" s="120">
        <v>3.10839194996188</v>
      </c>
      <c r="E1044" s="120">
        <v>3.3978494360210099</v>
      </c>
      <c r="F1044" s="120">
        <v>3.6587772496838</v>
      </c>
      <c r="G1044" s="120">
        <v>3.8932138135572001</v>
      </c>
      <c r="H1044" s="120">
        <v>4.1048028874004903</v>
      </c>
      <c r="I1044" s="120">
        <v>4.2882393781382602</v>
      </c>
      <c r="J1044" s="120">
        <v>4.4394153803821998</v>
      </c>
      <c r="K1044" s="120">
        <v>4.5457454170093703</v>
      </c>
      <c r="L1044" s="120">
        <v>4.6341838274557299</v>
      </c>
      <c r="M1044" s="120">
        <v>5.0448652741987701</v>
      </c>
      <c r="N1044" s="120">
        <v>5.2214</v>
      </c>
      <c r="O1044" s="122">
        <v>5.3692000000000002</v>
      </c>
      <c r="P1044" s="85"/>
      <c r="Q1044" s="85"/>
      <c r="R1044" s="85"/>
      <c r="S1044" s="85"/>
      <c r="T1044" s="85"/>
      <c r="AC1044" s="126" t="e">
        <f>#REF!</f>
        <v>#REF!</v>
      </c>
      <c r="AD1044" s="127" t="e">
        <f t="shared" si="9"/>
        <v>#DIV/0!</v>
      </c>
      <c r="AE1044" s="128" t="e">
        <f t="shared" si="10"/>
        <v>#DIV/0!</v>
      </c>
      <c r="AF1044" s="127" t="e">
        <f>ECB_reconst!#REF!*(AE1044-ECB_reconst!#REF!)</f>
        <v>#REF!</v>
      </c>
      <c r="AG1044" s="128" t="e">
        <f t="shared" si="11"/>
        <v>#REF!</v>
      </c>
      <c r="AH1044" s="127"/>
      <c r="AI1044" s="127"/>
      <c r="AJ1044" s="128"/>
    </row>
    <row r="1045" spans="1:36" ht="18.95" customHeight="1" x14ac:dyDescent="0.25">
      <c r="A1045" s="85"/>
      <c r="B1045" s="119">
        <v>37596</v>
      </c>
      <c r="C1045" s="120">
        <v>2.8370897174631402</v>
      </c>
      <c r="D1045" s="120">
        <v>3.0519419499618801</v>
      </c>
      <c r="E1045" s="120">
        <v>3.34234943602101</v>
      </c>
      <c r="F1045" s="120">
        <v>3.6023272496838001</v>
      </c>
      <c r="G1045" s="120">
        <v>3.8346138135571999</v>
      </c>
      <c r="H1045" s="120">
        <v>4.0493528874004898</v>
      </c>
      <c r="I1045" s="120">
        <v>4.23798937813826</v>
      </c>
      <c r="J1045" s="120">
        <v>4.3951153803822001</v>
      </c>
      <c r="K1045" s="120">
        <v>4.5082454170093698</v>
      </c>
      <c r="L1045" s="120">
        <v>4.6001838274557301</v>
      </c>
      <c r="M1045" s="120">
        <v>5.0152652741987698</v>
      </c>
      <c r="N1045" s="120">
        <v>5.1978999999999997</v>
      </c>
      <c r="O1045" s="122">
        <v>5.3517000000000001</v>
      </c>
      <c r="P1045" s="85"/>
      <c r="Q1045" s="85"/>
      <c r="R1045" s="85"/>
      <c r="S1045" s="85"/>
      <c r="T1045" s="85"/>
      <c r="AC1045" s="126" t="e">
        <f>#REF!</f>
        <v>#REF!</v>
      </c>
      <c r="AD1045" s="127" t="e">
        <f t="shared" ref="AD1045:AD1108" si="12">AVERAGE(AA291:AA1045)</f>
        <v>#DIV/0!</v>
      </c>
      <c r="AE1045" s="128" t="e">
        <f t="shared" ref="AE1045:AE1108" si="13">(AA1045-AD1045)/AD1045*100</f>
        <v>#DIV/0!</v>
      </c>
      <c r="AF1045" s="127" t="e">
        <f>ECB_reconst!#REF!*(AE1045-ECB_reconst!#REF!)</f>
        <v>#REF!</v>
      </c>
      <c r="AG1045" s="128" t="e">
        <f t="shared" ref="AG1045:AG1108" si="14">MIN(MAX(AF1045,-10),10)</f>
        <v>#REF!</v>
      </c>
      <c r="AH1045" s="127"/>
      <c r="AI1045" s="127"/>
      <c r="AJ1045" s="128"/>
    </row>
    <row r="1046" spans="1:36" ht="18.95" customHeight="1" x14ac:dyDescent="0.25">
      <c r="A1046" s="85"/>
      <c r="B1046" s="119">
        <v>37599</v>
      </c>
      <c r="C1046" s="120">
        <v>2.8080897174631398</v>
      </c>
      <c r="D1046" s="120">
        <v>2.9977919499618801</v>
      </c>
      <c r="E1046" s="120">
        <v>3.2860494360210102</v>
      </c>
      <c r="F1046" s="120">
        <v>3.5461772496838</v>
      </c>
      <c r="G1046" s="120">
        <v>3.7835138135572</v>
      </c>
      <c r="H1046" s="120">
        <v>4.0043528874004899</v>
      </c>
      <c r="I1046" s="120">
        <v>4.1971893781382601</v>
      </c>
      <c r="J1046" s="120">
        <v>4.3620153803821999</v>
      </c>
      <c r="K1046" s="120">
        <v>4.4854454170093696</v>
      </c>
      <c r="L1046" s="120">
        <v>4.5795838274557399</v>
      </c>
      <c r="M1046" s="120">
        <v>4.99841527419877</v>
      </c>
      <c r="N1046" s="120">
        <v>5.1919000000000004</v>
      </c>
      <c r="O1046" s="122">
        <v>5.3550000000000004</v>
      </c>
      <c r="P1046" s="85"/>
      <c r="Q1046" s="85"/>
      <c r="R1046" s="85"/>
      <c r="S1046" s="85"/>
      <c r="T1046" s="85"/>
      <c r="AC1046" s="126" t="e">
        <f>#REF!</f>
        <v>#REF!</v>
      </c>
      <c r="AD1046" s="127" t="e">
        <f t="shared" si="12"/>
        <v>#DIV/0!</v>
      </c>
      <c r="AE1046" s="128" t="e">
        <f t="shared" si="13"/>
        <v>#DIV/0!</v>
      </c>
      <c r="AF1046" s="127" t="e">
        <f>ECB_reconst!#REF!*(AE1046-ECB_reconst!#REF!)</f>
        <v>#REF!</v>
      </c>
      <c r="AG1046" s="128" t="e">
        <f t="shared" si="14"/>
        <v>#REF!</v>
      </c>
      <c r="AH1046" s="127"/>
      <c r="AI1046" s="127"/>
      <c r="AJ1046" s="128"/>
    </row>
    <row r="1047" spans="1:36" ht="18.95" customHeight="1" x14ac:dyDescent="0.25">
      <c r="A1047" s="85"/>
      <c r="B1047" s="119">
        <v>37600</v>
      </c>
      <c r="C1047" s="120">
        <v>2.7930897174631402</v>
      </c>
      <c r="D1047" s="120">
        <v>2.9815919499618802</v>
      </c>
      <c r="E1047" s="120">
        <v>3.26744943602101</v>
      </c>
      <c r="F1047" s="120">
        <v>3.5271772496837999</v>
      </c>
      <c r="G1047" s="120">
        <v>3.7687638135572001</v>
      </c>
      <c r="H1047" s="120">
        <v>3.9930028874004901</v>
      </c>
      <c r="I1047" s="120">
        <v>4.1883393781382603</v>
      </c>
      <c r="J1047" s="120">
        <v>4.3576653803822003</v>
      </c>
      <c r="K1047" s="120">
        <v>4.4851454170093703</v>
      </c>
      <c r="L1047" s="120">
        <v>4.58153382745573</v>
      </c>
      <c r="M1047" s="120">
        <v>5.0019152741987698</v>
      </c>
      <c r="N1047" s="120">
        <v>5.1969000000000003</v>
      </c>
      <c r="O1047" s="122">
        <v>5.3624999999999998</v>
      </c>
      <c r="P1047" s="85"/>
      <c r="Q1047" s="85"/>
      <c r="R1047" s="85"/>
      <c r="S1047" s="85"/>
      <c r="T1047" s="85"/>
      <c r="AC1047" s="126" t="e">
        <f>#REF!</f>
        <v>#REF!</v>
      </c>
      <c r="AD1047" s="127" t="e">
        <f t="shared" si="12"/>
        <v>#DIV/0!</v>
      </c>
      <c r="AE1047" s="128" t="e">
        <f t="shared" si="13"/>
        <v>#DIV/0!</v>
      </c>
      <c r="AF1047" s="127" t="e">
        <f>ECB_reconst!#REF!*(AE1047-ECB_reconst!#REF!)</f>
        <v>#REF!</v>
      </c>
      <c r="AG1047" s="128" t="e">
        <f t="shared" si="14"/>
        <v>#REF!</v>
      </c>
      <c r="AH1047" s="127"/>
      <c r="AI1047" s="127"/>
      <c r="AJ1047" s="128"/>
    </row>
    <row r="1048" spans="1:36" ht="18.95" customHeight="1" x14ac:dyDescent="0.25">
      <c r="A1048" s="85"/>
      <c r="B1048" s="119">
        <v>37601</v>
      </c>
      <c r="C1048" s="120">
        <v>2.7750897174631399</v>
      </c>
      <c r="D1048" s="120">
        <v>2.9588919499618802</v>
      </c>
      <c r="E1048" s="120">
        <v>3.23964943602101</v>
      </c>
      <c r="F1048" s="120">
        <v>3.4994772496838</v>
      </c>
      <c r="G1048" s="120">
        <v>3.7429638135571999</v>
      </c>
      <c r="H1048" s="120">
        <v>3.96695288740049</v>
      </c>
      <c r="I1048" s="120">
        <v>4.1645893781382597</v>
      </c>
      <c r="J1048" s="120">
        <v>4.3351653803822003</v>
      </c>
      <c r="K1048" s="120">
        <v>4.4643454170093699</v>
      </c>
      <c r="L1048" s="120">
        <v>4.5610838274557404</v>
      </c>
      <c r="M1048" s="120">
        <v>4.9782652741987699</v>
      </c>
      <c r="N1048" s="120">
        <v>5.1746999999999996</v>
      </c>
      <c r="O1048" s="122">
        <v>5.3413000000000004</v>
      </c>
      <c r="P1048" s="85"/>
      <c r="Q1048" s="85"/>
      <c r="R1048" s="85"/>
      <c r="S1048" s="85"/>
      <c r="T1048" s="85"/>
      <c r="AC1048" s="126" t="e">
        <f>#REF!</f>
        <v>#REF!</v>
      </c>
      <c r="AD1048" s="127" t="e">
        <f t="shared" si="12"/>
        <v>#DIV/0!</v>
      </c>
      <c r="AE1048" s="128" t="e">
        <f t="shared" si="13"/>
        <v>#DIV/0!</v>
      </c>
      <c r="AF1048" s="127" t="e">
        <f>ECB_reconst!#REF!*(AE1048-ECB_reconst!#REF!)</f>
        <v>#REF!</v>
      </c>
      <c r="AG1048" s="128" t="e">
        <f t="shared" si="14"/>
        <v>#REF!</v>
      </c>
      <c r="AH1048" s="127"/>
      <c r="AI1048" s="127"/>
      <c r="AJ1048" s="128"/>
    </row>
    <row r="1049" spans="1:36" ht="18.95" customHeight="1" x14ac:dyDescent="0.25">
      <c r="A1049" s="85"/>
      <c r="B1049" s="119">
        <v>37602</v>
      </c>
      <c r="C1049" s="120">
        <v>2.7510897174631399</v>
      </c>
      <c r="D1049" s="120">
        <v>2.9185419499618801</v>
      </c>
      <c r="E1049" s="120">
        <v>3.1962494360210099</v>
      </c>
      <c r="F1049" s="120">
        <v>3.4553772496837998</v>
      </c>
      <c r="G1049" s="120">
        <v>3.6979638135571999</v>
      </c>
      <c r="H1049" s="120">
        <v>3.9224528874004898</v>
      </c>
      <c r="I1049" s="120">
        <v>4.1176393781382599</v>
      </c>
      <c r="J1049" s="120">
        <v>4.2875653803822003</v>
      </c>
      <c r="K1049" s="120">
        <v>4.41439541700937</v>
      </c>
      <c r="L1049" s="120">
        <v>4.5102338274557301</v>
      </c>
      <c r="M1049" s="120">
        <v>4.9271652741987699</v>
      </c>
      <c r="N1049" s="120">
        <v>5.1242999999999999</v>
      </c>
      <c r="O1049" s="122">
        <v>5.2778999999999998</v>
      </c>
      <c r="P1049" s="85"/>
      <c r="Q1049" s="85"/>
      <c r="R1049" s="85"/>
      <c r="S1049" s="85"/>
      <c r="T1049" s="85"/>
      <c r="AC1049" s="126" t="e">
        <f>#REF!</f>
        <v>#REF!</v>
      </c>
      <c r="AD1049" s="127" t="e">
        <f t="shared" si="12"/>
        <v>#DIV/0!</v>
      </c>
      <c r="AE1049" s="128" t="e">
        <f t="shared" si="13"/>
        <v>#DIV/0!</v>
      </c>
      <c r="AF1049" s="127" t="e">
        <f>ECB_reconst!#REF!*(AE1049-ECB_reconst!#REF!)</f>
        <v>#REF!</v>
      </c>
      <c r="AG1049" s="128" t="e">
        <f t="shared" si="14"/>
        <v>#REF!</v>
      </c>
      <c r="AH1049" s="127"/>
      <c r="AI1049" s="127"/>
      <c r="AJ1049" s="128"/>
    </row>
    <row r="1050" spans="1:36" ht="18.95" customHeight="1" x14ac:dyDescent="0.25">
      <c r="A1050" s="85"/>
      <c r="B1050" s="119">
        <v>37603</v>
      </c>
      <c r="C1050" s="120">
        <v>2.7400897174631398</v>
      </c>
      <c r="D1050" s="120">
        <v>2.91229194996188</v>
      </c>
      <c r="E1050" s="120">
        <v>3.1895494360210099</v>
      </c>
      <c r="F1050" s="120">
        <v>3.4567772496838001</v>
      </c>
      <c r="G1050" s="120">
        <v>3.6990138135572002</v>
      </c>
      <c r="H1050" s="120">
        <v>3.9263028874004902</v>
      </c>
      <c r="I1050" s="120">
        <v>4.12328937813826</v>
      </c>
      <c r="J1050" s="120">
        <v>4.2953153803822</v>
      </c>
      <c r="K1050" s="120">
        <v>4.4223454170093701</v>
      </c>
      <c r="L1050" s="120">
        <v>4.51638382745573</v>
      </c>
      <c r="M1050" s="120">
        <v>4.9300152741987704</v>
      </c>
      <c r="N1050" s="120">
        <v>5.1353999999999997</v>
      </c>
      <c r="O1050" s="122">
        <v>5.3170000000000002</v>
      </c>
      <c r="P1050" s="85"/>
      <c r="Q1050" s="85"/>
      <c r="R1050" s="85"/>
      <c r="S1050" s="85"/>
      <c r="T1050" s="85"/>
      <c r="AC1050" s="126" t="e">
        <f>#REF!</f>
        <v>#REF!</v>
      </c>
      <c r="AD1050" s="127" t="e">
        <f t="shared" si="12"/>
        <v>#DIV/0!</v>
      </c>
      <c r="AE1050" s="128" t="e">
        <f t="shared" si="13"/>
        <v>#DIV/0!</v>
      </c>
      <c r="AF1050" s="127" t="e">
        <f>ECB_reconst!#REF!*(AE1050-ECB_reconst!#REF!)</f>
        <v>#REF!</v>
      </c>
      <c r="AG1050" s="128" t="e">
        <f t="shared" si="14"/>
        <v>#REF!</v>
      </c>
      <c r="AH1050" s="127"/>
      <c r="AI1050" s="127"/>
      <c r="AJ1050" s="128"/>
    </row>
    <row r="1051" spans="1:36" ht="18.95" customHeight="1" x14ac:dyDescent="0.25">
      <c r="A1051" s="85"/>
      <c r="B1051" s="119">
        <v>37606</v>
      </c>
      <c r="C1051" s="120">
        <v>2.75008971746314</v>
      </c>
      <c r="D1051" s="120">
        <v>2.9182919499618798</v>
      </c>
      <c r="E1051" s="120">
        <v>3.1970994360210101</v>
      </c>
      <c r="F1051" s="120">
        <v>3.4669272496837999</v>
      </c>
      <c r="G1051" s="120">
        <v>3.7132138135571999</v>
      </c>
      <c r="H1051" s="120">
        <v>3.94255288740049</v>
      </c>
      <c r="I1051" s="120">
        <v>4.1451893781382596</v>
      </c>
      <c r="J1051" s="120">
        <v>4.3200153803822001</v>
      </c>
      <c r="K1051" s="120">
        <v>4.4507954170093704</v>
      </c>
      <c r="L1051" s="120">
        <v>4.5448838274557399</v>
      </c>
      <c r="M1051" s="120">
        <v>4.9548152741987703</v>
      </c>
      <c r="N1051" s="120">
        <v>5.1694000000000004</v>
      </c>
      <c r="O1051" s="122">
        <v>5.3619000000000003</v>
      </c>
      <c r="P1051" s="85"/>
      <c r="Q1051" s="85"/>
      <c r="R1051" s="85"/>
      <c r="S1051" s="85"/>
      <c r="T1051" s="85"/>
      <c r="AC1051" s="126" t="e">
        <f>#REF!</f>
        <v>#REF!</v>
      </c>
      <c r="AD1051" s="127" t="e">
        <f t="shared" si="12"/>
        <v>#DIV/0!</v>
      </c>
      <c r="AE1051" s="128" t="e">
        <f t="shared" si="13"/>
        <v>#DIV/0!</v>
      </c>
      <c r="AF1051" s="127" t="e">
        <f>ECB_reconst!#REF!*(AE1051-ECB_reconst!#REF!)</f>
        <v>#REF!</v>
      </c>
      <c r="AG1051" s="128" t="e">
        <f t="shared" si="14"/>
        <v>#REF!</v>
      </c>
      <c r="AH1051" s="127"/>
      <c r="AI1051" s="127"/>
      <c r="AJ1051" s="128"/>
    </row>
    <row r="1052" spans="1:36" ht="18.95" customHeight="1" x14ac:dyDescent="0.25">
      <c r="A1052" s="85"/>
      <c r="B1052" s="119">
        <v>37607</v>
      </c>
      <c r="C1052" s="120">
        <v>2.7320897174631402</v>
      </c>
      <c r="D1052" s="120">
        <v>2.8843419499618799</v>
      </c>
      <c r="E1052" s="120">
        <v>3.1608994360210101</v>
      </c>
      <c r="F1052" s="120">
        <v>3.4303272496838</v>
      </c>
      <c r="G1052" s="120">
        <v>3.6783138135572</v>
      </c>
      <c r="H1052" s="120">
        <v>3.9128028874004901</v>
      </c>
      <c r="I1052" s="120">
        <v>4.1209893781382601</v>
      </c>
      <c r="J1052" s="120">
        <v>4.3013653803822001</v>
      </c>
      <c r="K1052" s="120">
        <v>4.4352454170093703</v>
      </c>
      <c r="L1052" s="120">
        <v>4.5313338274557404</v>
      </c>
      <c r="M1052" s="120">
        <v>4.9399152741987704</v>
      </c>
      <c r="N1052" s="120">
        <v>5.15</v>
      </c>
      <c r="O1052" s="122">
        <v>5.3388</v>
      </c>
      <c r="P1052" s="85"/>
      <c r="Q1052" s="85"/>
      <c r="R1052" s="85"/>
      <c r="S1052" s="85"/>
      <c r="T1052" s="85"/>
      <c r="AC1052" s="126" t="e">
        <f>#REF!</f>
        <v>#REF!</v>
      </c>
      <c r="AD1052" s="127" t="e">
        <f t="shared" si="12"/>
        <v>#DIV/0!</v>
      </c>
      <c r="AE1052" s="128" t="e">
        <f t="shared" si="13"/>
        <v>#DIV/0!</v>
      </c>
      <c r="AF1052" s="127" t="e">
        <f>ECB_reconst!#REF!*(AE1052-ECB_reconst!#REF!)</f>
        <v>#REF!</v>
      </c>
      <c r="AG1052" s="128" t="e">
        <f t="shared" si="14"/>
        <v>#REF!</v>
      </c>
      <c r="AH1052" s="127"/>
      <c r="AI1052" s="127"/>
      <c r="AJ1052" s="128"/>
    </row>
    <row r="1053" spans="1:36" ht="18.95" customHeight="1" x14ac:dyDescent="0.25">
      <c r="A1053" s="85"/>
      <c r="B1053" s="119">
        <v>37608</v>
      </c>
      <c r="C1053" s="120">
        <v>2.7000897174631402</v>
      </c>
      <c r="D1053" s="120">
        <v>2.8207419499618802</v>
      </c>
      <c r="E1053" s="120">
        <v>3.10224943602101</v>
      </c>
      <c r="F1053" s="120">
        <v>3.3769272496838001</v>
      </c>
      <c r="G1053" s="120">
        <v>3.6272138135572001</v>
      </c>
      <c r="H1053" s="120">
        <v>3.8633528874004899</v>
      </c>
      <c r="I1053" s="120">
        <v>4.0733393781382601</v>
      </c>
      <c r="J1053" s="120">
        <v>4.2562153803821996</v>
      </c>
      <c r="K1053" s="120">
        <v>4.3908454170093698</v>
      </c>
      <c r="L1053" s="120">
        <v>4.4922838274557302</v>
      </c>
      <c r="M1053" s="120">
        <v>4.9102152741987704</v>
      </c>
      <c r="N1053" s="120">
        <v>5.117</v>
      </c>
      <c r="O1053" s="122">
        <v>5.2956000000000003</v>
      </c>
      <c r="P1053" s="85"/>
      <c r="Q1053" s="85"/>
      <c r="R1053" s="85"/>
      <c r="S1053" s="85"/>
      <c r="T1053" s="85"/>
      <c r="AC1053" s="126" t="e">
        <f>#REF!</f>
        <v>#REF!</v>
      </c>
      <c r="AD1053" s="127" t="e">
        <f t="shared" si="12"/>
        <v>#DIV/0!</v>
      </c>
      <c r="AE1053" s="128" t="e">
        <f t="shared" si="13"/>
        <v>#DIV/0!</v>
      </c>
      <c r="AF1053" s="127" t="e">
        <f>ECB_reconst!#REF!*(AE1053-ECB_reconst!#REF!)</f>
        <v>#REF!</v>
      </c>
      <c r="AG1053" s="128" t="e">
        <f t="shared" si="14"/>
        <v>#REF!</v>
      </c>
      <c r="AH1053" s="127"/>
      <c r="AI1053" s="127"/>
      <c r="AJ1053" s="128"/>
    </row>
    <row r="1054" spans="1:36" ht="18.95" customHeight="1" x14ac:dyDescent="0.25">
      <c r="A1054" s="85"/>
      <c r="B1054" s="119">
        <v>37609</v>
      </c>
      <c r="C1054" s="120">
        <v>2.7110897174631399</v>
      </c>
      <c r="D1054" s="120">
        <v>2.8342419499618798</v>
      </c>
      <c r="E1054" s="120">
        <v>3.1152994360210098</v>
      </c>
      <c r="F1054" s="120">
        <v>3.3895272496838</v>
      </c>
      <c r="G1054" s="120">
        <v>3.6393638135572002</v>
      </c>
      <c r="H1054" s="120">
        <v>3.8727028874004898</v>
      </c>
      <c r="I1054" s="120">
        <v>4.07983937813826</v>
      </c>
      <c r="J1054" s="120">
        <v>4.2600653803822004</v>
      </c>
      <c r="K1054" s="120">
        <v>4.39494541700937</v>
      </c>
      <c r="L1054" s="120">
        <v>4.4985838274557404</v>
      </c>
      <c r="M1054" s="120">
        <v>4.9197152741987802</v>
      </c>
      <c r="N1054" s="120">
        <v>5.1237000000000004</v>
      </c>
      <c r="O1054" s="122">
        <v>5.3007</v>
      </c>
      <c r="P1054" s="85"/>
      <c r="Q1054" s="85"/>
      <c r="R1054" s="85"/>
      <c r="S1054" s="85"/>
      <c r="T1054" s="85"/>
      <c r="AC1054" s="126" t="e">
        <f>#REF!</f>
        <v>#REF!</v>
      </c>
      <c r="AD1054" s="127" t="e">
        <f t="shared" si="12"/>
        <v>#DIV/0!</v>
      </c>
      <c r="AE1054" s="128" t="e">
        <f t="shared" si="13"/>
        <v>#DIV/0!</v>
      </c>
      <c r="AF1054" s="127" t="e">
        <f>ECB_reconst!#REF!*(AE1054-ECB_reconst!#REF!)</f>
        <v>#REF!</v>
      </c>
      <c r="AG1054" s="128" t="e">
        <f t="shared" si="14"/>
        <v>#REF!</v>
      </c>
      <c r="AH1054" s="127"/>
      <c r="AI1054" s="127"/>
      <c r="AJ1054" s="128"/>
    </row>
    <row r="1055" spans="1:36" ht="18.95" customHeight="1" x14ac:dyDescent="0.25">
      <c r="A1055" s="85"/>
      <c r="B1055" s="119">
        <v>37610</v>
      </c>
      <c r="C1055" s="120">
        <v>2.7040897174631402</v>
      </c>
      <c r="D1055" s="120">
        <v>2.8371919499618801</v>
      </c>
      <c r="E1055" s="120">
        <v>3.1189494360210102</v>
      </c>
      <c r="F1055" s="120">
        <v>3.3872772496838</v>
      </c>
      <c r="G1055" s="120">
        <v>3.6377138135572</v>
      </c>
      <c r="H1055" s="120">
        <v>3.87245288740049</v>
      </c>
      <c r="I1055" s="120">
        <v>4.0806893781382598</v>
      </c>
      <c r="J1055" s="120">
        <v>4.2587153803822</v>
      </c>
      <c r="K1055" s="120">
        <v>4.39304541700937</v>
      </c>
      <c r="L1055" s="120">
        <v>4.4993838274557403</v>
      </c>
      <c r="M1055" s="120">
        <v>4.91646527419877</v>
      </c>
      <c r="N1055" s="120">
        <v>5.1230000000000002</v>
      </c>
      <c r="O1055" s="122">
        <v>5.2999000000000001</v>
      </c>
      <c r="P1055" s="85"/>
      <c r="Q1055" s="85"/>
      <c r="R1055" s="85"/>
      <c r="S1055" s="85"/>
      <c r="T1055" s="85"/>
      <c r="AC1055" s="126" t="e">
        <f>#REF!</f>
        <v>#REF!</v>
      </c>
      <c r="AD1055" s="127" t="e">
        <f t="shared" si="12"/>
        <v>#DIV/0!</v>
      </c>
      <c r="AE1055" s="128" t="e">
        <f t="shared" si="13"/>
        <v>#DIV/0!</v>
      </c>
      <c r="AF1055" s="127" t="e">
        <f>ECB_reconst!#REF!*(AE1055-ECB_reconst!#REF!)</f>
        <v>#REF!</v>
      </c>
      <c r="AG1055" s="128" t="e">
        <f t="shared" si="14"/>
        <v>#REF!</v>
      </c>
      <c r="AH1055" s="127"/>
      <c r="AI1055" s="127"/>
      <c r="AJ1055" s="128"/>
    </row>
    <row r="1056" spans="1:36" ht="18.95" customHeight="1" x14ac:dyDescent="0.25">
      <c r="A1056" s="85"/>
      <c r="B1056" s="119">
        <v>37613</v>
      </c>
      <c r="C1056" s="120">
        <v>2.70208971746314</v>
      </c>
      <c r="D1056" s="120">
        <v>2.8341419499618801</v>
      </c>
      <c r="E1056" s="120">
        <v>3.1096494360210101</v>
      </c>
      <c r="F1056" s="120">
        <v>3.3770272496837999</v>
      </c>
      <c r="G1056" s="120">
        <v>3.6270638135572</v>
      </c>
      <c r="H1056" s="120">
        <v>3.8632028874004898</v>
      </c>
      <c r="I1056" s="120">
        <v>4.07148937813826</v>
      </c>
      <c r="J1056" s="120">
        <v>4.2508653803821996</v>
      </c>
      <c r="K1056" s="120">
        <v>4.3863954170093704</v>
      </c>
      <c r="L1056" s="120">
        <v>4.49453382745574</v>
      </c>
      <c r="M1056" s="120">
        <v>4.9032652741987697</v>
      </c>
      <c r="N1056" s="120">
        <v>5.1067</v>
      </c>
      <c r="O1056" s="122">
        <v>5.2835999999999999</v>
      </c>
      <c r="P1056" s="85"/>
      <c r="Q1056" s="85"/>
      <c r="R1056" s="85"/>
      <c r="S1056" s="85"/>
      <c r="T1056" s="85"/>
      <c r="AC1056" s="126" t="e">
        <f>#REF!</f>
        <v>#REF!</v>
      </c>
      <c r="AD1056" s="127" t="e">
        <f t="shared" si="12"/>
        <v>#DIV/0!</v>
      </c>
      <c r="AE1056" s="128" t="e">
        <f t="shared" si="13"/>
        <v>#DIV/0!</v>
      </c>
      <c r="AF1056" s="127" t="e">
        <f>ECB_reconst!#REF!*(AE1056-ECB_reconst!#REF!)</f>
        <v>#REF!</v>
      </c>
      <c r="AG1056" s="128" t="e">
        <f t="shared" si="14"/>
        <v>#REF!</v>
      </c>
      <c r="AH1056" s="127"/>
      <c r="AI1056" s="127"/>
      <c r="AJ1056" s="128"/>
    </row>
    <row r="1057" spans="1:36" ht="18.95" customHeight="1" x14ac:dyDescent="0.25">
      <c r="A1057" s="85"/>
      <c r="B1057" s="119">
        <v>37614</v>
      </c>
      <c r="C1057" s="120">
        <v>2.69408971746314</v>
      </c>
      <c r="D1057" s="120">
        <v>2.8385919499618799</v>
      </c>
      <c r="E1057" s="120">
        <v>3.11274943602101</v>
      </c>
      <c r="F1057" s="120">
        <v>3.3787772496838002</v>
      </c>
      <c r="G1057" s="120">
        <v>3.6293638135571999</v>
      </c>
      <c r="H1057" s="120">
        <v>3.86615288740049</v>
      </c>
      <c r="I1057" s="120">
        <v>4.0753893781382597</v>
      </c>
      <c r="J1057" s="120">
        <v>4.2547653803822003</v>
      </c>
      <c r="K1057" s="120">
        <v>4.3887454170093703</v>
      </c>
      <c r="L1057" s="120">
        <v>4.4984338274557301</v>
      </c>
      <c r="M1057" s="120">
        <v>4.90806527419877</v>
      </c>
      <c r="N1057" s="120">
        <v>5.1105</v>
      </c>
      <c r="O1057" s="122">
        <v>5.2869999999999999</v>
      </c>
      <c r="P1057" s="85"/>
      <c r="Q1057" s="85"/>
      <c r="R1057" s="85"/>
      <c r="S1057" s="85"/>
      <c r="T1057" s="85"/>
      <c r="AC1057" s="126" t="e">
        <f>#REF!</f>
        <v>#REF!</v>
      </c>
      <c r="AD1057" s="127" t="e">
        <f t="shared" si="12"/>
        <v>#DIV/0!</v>
      </c>
      <c r="AE1057" s="128" t="e">
        <f t="shared" si="13"/>
        <v>#DIV/0!</v>
      </c>
      <c r="AF1057" s="127" t="e">
        <f>ECB_reconst!#REF!*(AE1057-ECB_reconst!#REF!)</f>
        <v>#REF!</v>
      </c>
      <c r="AG1057" s="128" t="e">
        <f t="shared" si="14"/>
        <v>#REF!</v>
      </c>
      <c r="AH1057" s="127"/>
      <c r="AI1057" s="127"/>
      <c r="AJ1057" s="128"/>
    </row>
    <row r="1058" spans="1:36" ht="18.95" customHeight="1" x14ac:dyDescent="0.25">
      <c r="A1058" s="85"/>
      <c r="B1058" s="119">
        <v>37615</v>
      </c>
      <c r="C1058" s="120">
        <v>2.6930897174631401</v>
      </c>
      <c r="D1058" s="120">
        <v>2.8372419499618799</v>
      </c>
      <c r="E1058" s="120">
        <v>3.1139494360210098</v>
      </c>
      <c r="F1058" s="120">
        <v>3.3820772496838001</v>
      </c>
      <c r="G1058" s="120">
        <v>3.6304638135572</v>
      </c>
      <c r="H1058" s="120">
        <v>3.8672528874004901</v>
      </c>
      <c r="I1058" s="120">
        <v>4.07718937813826</v>
      </c>
      <c r="J1058" s="120">
        <v>4.2555653803822002</v>
      </c>
      <c r="K1058" s="120">
        <v>4.3909954170093703</v>
      </c>
      <c r="L1058" s="120">
        <v>4.5003338274557301</v>
      </c>
      <c r="M1058" s="120">
        <v>4.9083152741987801</v>
      </c>
      <c r="N1058" s="120">
        <v>5.1097000000000001</v>
      </c>
      <c r="O1058" s="122">
        <v>5.2857000000000003</v>
      </c>
      <c r="P1058" s="85"/>
      <c r="Q1058" s="85"/>
      <c r="R1058" s="85"/>
      <c r="S1058" s="85"/>
      <c r="T1058" s="85"/>
      <c r="AC1058" s="126" t="e">
        <f>#REF!</f>
        <v>#REF!</v>
      </c>
      <c r="AD1058" s="127" t="e">
        <f t="shared" si="12"/>
        <v>#DIV/0!</v>
      </c>
      <c r="AE1058" s="128" t="e">
        <f t="shared" si="13"/>
        <v>#DIV/0!</v>
      </c>
      <c r="AF1058" s="127" t="e">
        <f>ECB_reconst!#REF!*(AE1058-ECB_reconst!#REF!)</f>
        <v>#REF!</v>
      </c>
      <c r="AG1058" s="128" t="e">
        <f t="shared" si="14"/>
        <v>#REF!</v>
      </c>
      <c r="AH1058" s="127"/>
      <c r="AI1058" s="127"/>
      <c r="AJ1058" s="128"/>
    </row>
    <row r="1059" spans="1:36" ht="18.95" customHeight="1" x14ac:dyDescent="0.25">
      <c r="A1059" s="85"/>
      <c r="B1059" s="119">
        <v>37616</v>
      </c>
      <c r="C1059" s="120">
        <v>2.69408971746314</v>
      </c>
      <c r="D1059" s="120">
        <v>2.8403919499618802</v>
      </c>
      <c r="E1059" s="120">
        <v>3.1133494360210099</v>
      </c>
      <c r="F1059" s="120">
        <v>3.3815772496837999</v>
      </c>
      <c r="G1059" s="120">
        <v>3.6334638135572002</v>
      </c>
      <c r="H1059" s="120">
        <v>3.86920288740049</v>
      </c>
      <c r="I1059" s="120">
        <v>4.0782893781382601</v>
      </c>
      <c r="J1059" s="120">
        <v>4.2568153803822</v>
      </c>
      <c r="K1059" s="120">
        <v>4.3912454170093698</v>
      </c>
      <c r="L1059" s="120">
        <v>4.5012338274557298</v>
      </c>
      <c r="M1059" s="120">
        <v>4.90846527419877</v>
      </c>
      <c r="N1059" s="120">
        <v>5.1097000000000001</v>
      </c>
      <c r="O1059" s="122">
        <v>5.2861000000000002</v>
      </c>
      <c r="P1059" s="85"/>
      <c r="Q1059" s="85"/>
      <c r="R1059" s="85"/>
      <c r="S1059" s="85"/>
      <c r="T1059" s="85"/>
      <c r="AC1059" s="126" t="e">
        <f>#REF!</f>
        <v>#REF!</v>
      </c>
      <c r="AD1059" s="127" t="e">
        <f t="shared" si="12"/>
        <v>#DIV/0!</v>
      </c>
      <c r="AE1059" s="128" t="e">
        <f t="shared" si="13"/>
        <v>#DIV/0!</v>
      </c>
      <c r="AF1059" s="127" t="e">
        <f>ECB_reconst!#REF!*(AE1059-ECB_reconst!#REF!)</f>
        <v>#REF!</v>
      </c>
      <c r="AG1059" s="128" t="e">
        <f t="shared" si="14"/>
        <v>#REF!</v>
      </c>
      <c r="AH1059" s="127"/>
      <c r="AI1059" s="127"/>
      <c r="AJ1059" s="128"/>
    </row>
    <row r="1060" spans="1:36" ht="18.95" customHeight="1" x14ac:dyDescent="0.25">
      <c r="A1060" s="85"/>
      <c r="B1060" s="119">
        <v>37617</v>
      </c>
      <c r="C1060" s="120">
        <v>2.65308971746314</v>
      </c>
      <c r="D1060" s="120">
        <v>2.7565919499618801</v>
      </c>
      <c r="E1060" s="120">
        <v>3.0300994360210098</v>
      </c>
      <c r="F1060" s="120">
        <v>3.2928272496837998</v>
      </c>
      <c r="G1060" s="120">
        <v>3.5404138135571999</v>
      </c>
      <c r="H1060" s="120">
        <v>3.7792028874004902</v>
      </c>
      <c r="I1060" s="120">
        <v>3.9884893781382602</v>
      </c>
      <c r="J1060" s="120">
        <v>4.1662153803821997</v>
      </c>
      <c r="K1060" s="120">
        <v>4.3013454170093697</v>
      </c>
      <c r="L1060" s="120">
        <v>4.41043382745573</v>
      </c>
      <c r="M1060" s="120">
        <v>4.81701527419877</v>
      </c>
      <c r="N1060" s="120">
        <v>5.0225999999999997</v>
      </c>
      <c r="O1060" s="122">
        <v>5.2024999999999997</v>
      </c>
      <c r="P1060" s="85"/>
      <c r="Q1060" s="85"/>
      <c r="R1060" s="85"/>
      <c r="S1060" s="85"/>
      <c r="T1060" s="85"/>
      <c r="AC1060" s="126" t="e">
        <f>#REF!</f>
        <v>#REF!</v>
      </c>
      <c r="AD1060" s="127" t="e">
        <f t="shared" si="12"/>
        <v>#DIV/0!</v>
      </c>
      <c r="AE1060" s="128" t="e">
        <f t="shared" si="13"/>
        <v>#DIV/0!</v>
      </c>
      <c r="AF1060" s="127" t="e">
        <f>ECB_reconst!#REF!*(AE1060-ECB_reconst!#REF!)</f>
        <v>#REF!</v>
      </c>
      <c r="AG1060" s="128" t="e">
        <f t="shared" si="14"/>
        <v>#REF!</v>
      </c>
      <c r="AH1060" s="127"/>
      <c r="AI1060" s="127"/>
      <c r="AJ1060" s="128"/>
    </row>
    <row r="1061" spans="1:36" ht="18.95" customHeight="1" x14ac:dyDescent="0.25">
      <c r="A1061" s="85"/>
      <c r="B1061" s="119">
        <v>37620</v>
      </c>
      <c r="C1061" s="120">
        <v>2.6430897174631398</v>
      </c>
      <c r="D1061" s="120">
        <v>2.7673419499618799</v>
      </c>
      <c r="E1061" s="120">
        <v>3.0359994360210099</v>
      </c>
      <c r="F1061" s="120">
        <v>3.2915772496838001</v>
      </c>
      <c r="G1061" s="120">
        <v>3.5381638135572002</v>
      </c>
      <c r="H1061" s="120">
        <v>3.7788528874004901</v>
      </c>
      <c r="I1061" s="120">
        <v>3.9929893781382599</v>
      </c>
      <c r="J1061" s="120">
        <v>4.1750653803822004</v>
      </c>
      <c r="K1061" s="120">
        <v>4.3169454170093697</v>
      </c>
      <c r="L1061" s="120">
        <v>4.4288338274557297</v>
      </c>
      <c r="M1061" s="120">
        <v>4.8315652741987698</v>
      </c>
      <c r="N1061" s="120">
        <v>5.0399000000000003</v>
      </c>
      <c r="O1061" s="122">
        <v>5.2215999999999996</v>
      </c>
      <c r="P1061" s="85"/>
      <c r="Q1061" s="85"/>
      <c r="R1061" s="85"/>
      <c r="S1061" s="85"/>
      <c r="T1061" s="85"/>
      <c r="AC1061" s="126" t="e">
        <f>#REF!</f>
        <v>#REF!</v>
      </c>
      <c r="AD1061" s="127" t="e">
        <f t="shared" si="12"/>
        <v>#DIV/0!</v>
      </c>
      <c r="AE1061" s="128" t="e">
        <f t="shared" si="13"/>
        <v>#DIV/0!</v>
      </c>
      <c r="AF1061" s="127" t="e">
        <f>ECB_reconst!#REF!*(AE1061-ECB_reconst!#REF!)</f>
        <v>#REF!</v>
      </c>
      <c r="AG1061" s="128" t="e">
        <f t="shared" si="14"/>
        <v>#REF!</v>
      </c>
      <c r="AH1061" s="127"/>
      <c r="AI1061" s="127"/>
      <c r="AJ1061" s="128"/>
    </row>
    <row r="1062" spans="1:36" ht="18.95" customHeight="1" x14ac:dyDescent="0.25">
      <c r="A1062" s="85"/>
      <c r="B1062" s="119">
        <v>37621</v>
      </c>
      <c r="C1062" s="120">
        <v>2.6300897174631399</v>
      </c>
      <c r="D1062" s="120">
        <v>2.7596919499618799</v>
      </c>
      <c r="E1062" s="120">
        <v>3.0273994360210099</v>
      </c>
      <c r="F1062" s="120">
        <v>3.2830772496837999</v>
      </c>
      <c r="G1062" s="120">
        <v>3.5285138135572001</v>
      </c>
      <c r="H1062" s="120">
        <v>3.7718028874004901</v>
      </c>
      <c r="I1062" s="120">
        <v>3.9866393781382601</v>
      </c>
      <c r="J1062" s="120">
        <v>4.1684153803821999</v>
      </c>
      <c r="K1062" s="120">
        <v>4.3102954170093701</v>
      </c>
      <c r="L1062" s="120">
        <v>4.4216838274557402</v>
      </c>
      <c r="M1062" s="120">
        <v>4.82606527419878</v>
      </c>
      <c r="N1062" s="120">
        <v>5.0338000000000003</v>
      </c>
      <c r="O1062" s="122">
        <v>5.2164000000000001</v>
      </c>
      <c r="P1062" s="85"/>
      <c r="Q1062" s="85"/>
      <c r="R1062" s="85"/>
      <c r="S1062" s="85"/>
      <c r="T1062" s="85"/>
      <c r="AC1062" s="126" t="e">
        <f>#REF!</f>
        <v>#REF!</v>
      </c>
      <c r="AD1062" s="127" t="e">
        <f t="shared" si="12"/>
        <v>#DIV/0!</v>
      </c>
      <c r="AE1062" s="128" t="e">
        <f t="shared" si="13"/>
        <v>#DIV/0!</v>
      </c>
      <c r="AF1062" s="127" t="e">
        <f>ECB_reconst!#REF!*(AE1062-ECB_reconst!#REF!)</f>
        <v>#REF!</v>
      </c>
      <c r="AG1062" s="128" t="e">
        <f t="shared" si="14"/>
        <v>#REF!</v>
      </c>
      <c r="AH1062" s="127"/>
      <c r="AI1062" s="127"/>
      <c r="AJ1062" s="128"/>
    </row>
    <row r="1063" spans="1:36" ht="18.95" customHeight="1" x14ac:dyDescent="0.25">
      <c r="A1063" s="85"/>
      <c r="B1063" s="119">
        <v>37622</v>
      </c>
      <c r="C1063" s="120">
        <v>2.62908971746314</v>
      </c>
      <c r="D1063" s="120">
        <v>2.7601919499618801</v>
      </c>
      <c r="E1063" s="120">
        <v>3.02964943602101</v>
      </c>
      <c r="F1063" s="120">
        <v>3.2837272496838001</v>
      </c>
      <c r="G1063" s="120">
        <v>3.5315138135572002</v>
      </c>
      <c r="H1063" s="120">
        <v>3.7742028874004898</v>
      </c>
      <c r="I1063" s="120">
        <v>3.98878937813826</v>
      </c>
      <c r="J1063" s="120">
        <v>4.1715653803821997</v>
      </c>
      <c r="K1063" s="120">
        <v>4.3120954170093704</v>
      </c>
      <c r="L1063" s="120">
        <v>4.4234338274557299</v>
      </c>
      <c r="M1063" s="120">
        <v>4.8250652741987698</v>
      </c>
      <c r="N1063" s="120">
        <v>5.0334000000000003</v>
      </c>
      <c r="O1063" s="122">
        <v>5.2176999999999998</v>
      </c>
      <c r="P1063" s="85"/>
      <c r="Q1063" s="85"/>
      <c r="R1063" s="85"/>
      <c r="S1063" s="85"/>
      <c r="T1063" s="85"/>
      <c r="AC1063" s="126" t="e">
        <f>#REF!</f>
        <v>#REF!</v>
      </c>
      <c r="AD1063" s="127" t="e">
        <f t="shared" si="12"/>
        <v>#DIV/0!</v>
      </c>
      <c r="AE1063" s="128" t="e">
        <f t="shared" si="13"/>
        <v>#DIV/0!</v>
      </c>
      <c r="AF1063" s="127" t="e">
        <f>ECB_reconst!#REF!*(AE1063-ECB_reconst!#REF!)</f>
        <v>#REF!</v>
      </c>
      <c r="AG1063" s="128" t="e">
        <f t="shared" si="14"/>
        <v>#REF!</v>
      </c>
      <c r="AH1063" s="127"/>
      <c r="AI1063" s="127"/>
      <c r="AJ1063" s="128"/>
    </row>
    <row r="1064" spans="1:36" ht="18.95" customHeight="1" x14ac:dyDescent="0.25">
      <c r="A1064" s="85"/>
      <c r="B1064" s="119">
        <v>37623</v>
      </c>
      <c r="C1064" s="120">
        <v>2.68608971746314</v>
      </c>
      <c r="D1064" s="120">
        <v>2.84199194996188</v>
      </c>
      <c r="E1064" s="120">
        <v>3.1258994360210099</v>
      </c>
      <c r="F1064" s="120">
        <v>3.3945272496837999</v>
      </c>
      <c r="G1064" s="120">
        <v>3.6490638135572002</v>
      </c>
      <c r="H1064" s="120">
        <v>3.89055288740049</v>
      </c>
      <c r="I1064" s="120">
        <v>4.1044893781382603</v>
      </c>
      <c r="J1064" s="120">
        <v>4.2866653803821997</v>
      </c>
      <c r="K1064" s="120">
        <v>4.4238454170093702</v>
      </c>
      <c r="L1064" s="120">
        <v>4.5371338274557296</v>
      </c>
      <c r="M1064" s="120">
        <v>4.9429152741987696</v>
      </c>
      <c r="N1064" s="120">
        <v>5.1543999999999999</v>
      </c>
      <c r="O1064" s="122">
        <v>5.3441000000000001</v>
      </c>
      <c r="P1064" s="85"/>
      <c r="Q1064" s="85"/>
      <c r="R1064" s="85"/>
      <c r="S1064" s="85"/>
      <c r="T1064" s="85"/>
      <c r="AC1064" s="126" t="e">
        <f>#REF!</f>
        <v>#REF!</v>
      </c>
      <c r="AD1064" s="127" t="e">
        <f t="shared" si="12"/>
        <v>#DIV/0!</v>
      </c>
      <c r="AE1064" s="128" t="e">
        <f t="shared" si="13"/>
        <v>#DIV/0!</v>
      </c>
      <c r="AF1064" s="127" t="e">
        <f>ECB_reconst!#REF!*(AE1064-ECB_reconst!#REF!)</f>
        <v>#REF!</v>
      </c>
      <c r="AG1064" s="128" t="e">
        <f t="shared" si="14"/>
        <v>#REF!</v>
      </c>
      <c r="AH1064" s="127"/>
      <c r="AI1064" s="127"/>
      <c r="AJ1064" s="128"/>
    </row>
    <row r="1065" spans="1:36" ht="18.95" customHeight="1" x14ac:dyDescent="0.25">
      <c r="A1065" s="85"/>
      <c r="B1065" s="119">
        <v>37624</v>
      </c>
      <c r="C1065" s="120">
        <v>2.6800897174631402</v>
      </c>
      <c r="D1065" s="120">
        <v>2.84139194996188</v>
      </c>
      <c r="E1065" s="120">
        <v>3.1298494360210101</v>
      </c>
      <c r="F1065" s="120">
        <v>3.4030772496838</v>
      </c>
      <c r="G1065" s="120">
        <v>3.6599138135571998</v>
      </c>
      <c r="H1065" s="120">
        <v>3.90445288740049</v>
      </c>
      <c r="I1065" s="120">
        <v>4.1220893781382602</v>
      </c>
      <c r="J1065" s="120">
        <v>4.3055153803822002</v>
      </c>
      <c r="K1065" s="120">
        <v>4.44374541700937</v>
      </c>
      <c r="L1065" s="120">
        <v>4.5573338274557296</v>
      </c>
      <c r="M1065" s="120">
        <v>4.96751527419877</v>
      </c>
      <c r="N1065" s="120">
        <v>5.1810999999999998</v>
      </c>
      <c r="O1065" s="122">
        <v>5.3719999999999999</v>
      </c>
      <c r="P1065" s="85"/>
      <c r="Q1065" s="85"/>
      <c r="R1065" s="85"/>
      <c r="S1065" s="85"/>
      <c r="T1065" s="85"/>
      <c r="AC1065" s="126" t="e">
        <f>#REF!</f>
        <v>#REF!</v>
      </c>
      <c r="AD1065" s="127" t="e">
        <f t="shared" si="12"/>
        <v>#DIV/0!</v>
      </c>
      <c r="AE1065" s="128" t="e">
        <f t="shared" si="13"/>
        <v>#DIV/0!</v>
      </c>
      <c r="AF1065" s="127" t="e">
        <f>ECB_reconst!#REF!*(AE1065-ECB_reconst!#REF!)</f>
        <v>#REF!</v>
      </c>
      <c r="AG1065" s="128" t="e">
        <f t="shared" si="14"/>
        <v>#REF!</v>
      </c>
      <c r="AH1065" s="127"/>
      <c r="AI1065" s="127"/>
      <c r="AJ1065" s="128"/>
    </row>
    <row r="1066" spans="1:36" ht="18.95" customHeight="1" x14ac:dyDescent="0.25">
      <c r="A1066" s="85"/>
      <c r="B1066" s="119">
        <v>37627</v>
      </c>
      <c r="C1066" s="120">
        <v>2.6460897174631399</v>
      </c>
      <c r="D1066" s="120">
        <v>2.78769194996188</v>
      </c>
      <c r="E1066" s="120">
        <v>3.0813994360210102</v>
      </c>
      <c r="F1066" s="120">
        <v>3.3586272496838001</v>
      </c>
      <c r="G1066" s="120">
        <v>3.6241138135572002</v>
      </c>
      <c r="H1066" s="120">
        <v>3.87360288740049</v>
      </c>
      <c r="I1066" s="120">
        <v>4.0945393781382604</v>
      </c>
      <c r="J1066" s="120">
        <v>4.2821653803822004</v>
      </c>
      <c r="K1066" s="120">
        <v>4.4251454170093698</v>
      </c>
      <c r="L1066" s="120">
        <v>4.5399338274557399</v>
      </c>
      <c r="M1066" s="120">
        <v>4.9626152741987699</v>
      </c>
      <c r="N1066" s="120">
        <v>5.1919000000000004</v>
      </c>
      <c r="O1066" s="122">
        <v>5.4001000000000001</v>
      </c>
      <c r="P1066" s="85"/>
      <c r="Q1066" s="85"/>
      <c r="R1066" s="85"/>
      <c r="S1066" s="85"/>
      <c r="T1066" s="85"/>
      <c r="AC1066" s="126" t="e">
        <f>#REF!</f>
        <v>#REF!</v>
      </c>
      <c r="AD1066" s="127" t="e">
        <f t="shared" si="12"/>
        <v>#DIV/0!</v>
      </c>
      <c r="AE1066" s="128" t="e">
        <f t="shared" si="13"/>
        <v>#DIV/0!</v>
      </c>
      <c r="AF1066" s="127" t="e">
        <f>ECB_reconst!#REF!*(AE1066-ECB_reconst!#REF!)</f>
        <v>#REF!</v>
      </c>
      <c r="AG1066" s="128" t="e">
        <f t="shared" si="14"/>
        <v>#REF!</v>
      </c>
      <c r="AH1066" s="127"/>
      <c r="AI1066" s="127"/>
      <c r="AJ1066" s="128"/>
    </row>
    <row r="1067" spans="1:36" ht="18.95" customHeight="1" x14ac:dyDescent="0.25">
      <c r="A1067" s="85"/>
      <c r="B1067" s="119">
        <v>37628</v>
      </c>
      <c r="C1067" s="120">
        <v>2.6260897174631399</v>
      </c>
      <c r="D1067" s="120">
        <v>2.7653419499618801</v>
      </c>
      <c r="E1067" s="120">
        <v>3.0592994360210102</v>
      </c>
      <c r="F1067" s="120">
        <v>3.3365272496838001</v>
      </c>
      <c r="G1067" s="120">
        <v>3.5979138135572</v>
      </c>
      <c r="H1067" s="120">
        <v>3.8456528874004898</v>
      </c>
      <c r="I1067" s="120">
        <v>4.0645393781382602</v>
      </c>
      <c r="J1067" s="120">
        <v>4.2508153803821997</v>
      </c>
      <c r="K1067" s="120">
        <v>4.3927454170093698</v>
      </c>
      <c r="L1067" s="120">
        <v>4.5066838274557401</v>
      </c>
      <c r="M1067" s="120">
        <v>4.9310652741987697</v>
      </c>
      <c r="N1067" s="120">
        <v>5.1548999999999996</v>
      </c>
      <c r="O1067" s="122">
        <v>5.3548</v>
      </c>
      <c r="P1067" s="85"/>
      <c r="Q1067" s="85"/>
      <c r="R1067" s="85"/>
      <c r="S1067" s="85"/>
      <c r="T1067" s="85"/>
      <c r="AC1067" s="126" t="e">
        <f>#REF!</f>
        <v>#REF!</v>
      </c>
      <c r="AD1067" s="127" t="e">
        <f t="shared" si="12"/>
        <v>#DIV/0!</v>
      </c>
      <c r="AE1067" s="128" t="e">
        <f t="shared" si="13"/>
        <v>#DIV/0!</v>
      </c>
      <c r="AF1067" s="127" t="e">
        <f>ECB_reconst!#REF!*(AE1067-ECB_reconst!#REF!)</f>
        <v>#REF!</v>
      </c>
      <c r="AG1067" s="128" t="e">
        <f t="shared" si="14"/>
        <v>#REF!</v>
      </c>
      <c r="AH1067" s="127"/>
      <c r="AI1067" s="127"/>
      <c r="AJ1067" s="128"/>
    </row>
    <row r="1068" spans="1:36" ht="18.95" customHeight="1" x14ac:dyDescent="0.25">
      <c r="A1068" s="85"/>
      <c r="B1068" s="119">
        <v>37629</v>
      </c>
      <c r="C1068" s="120">
        <v>2.60108971746314</v>
      </c>
      <c r="D1068" s="120">
        <v>2.7173919499618799</v>
      </c>
      <c r="E1068" s="120">
        <v>3.0060994360210098</v>
      </c>
      <c r="F1068" s="120">
        <v>3.2873272496838002</v>
      </c>
      <c r="G1068" s="120">
        <v>3.5469138135571998</v>
      </c>
      <c r="H1068" s="120">
        <v>3.7904528874004901</v>
      </c>
      <c r="I1068" s="120">
        <v>4.0064893781382596</v>
      </c>
      <c r="J1068" s="120">
        <v>4.1899153803821996</v>
      </c>
      <c r="K1068" s="120">
        <v>4.3333454170093697</v>
      </c>
      <c r="L1068" s="120">
        <v>4.4462838274557299</v>
      </c>
      <c r="M1068" s="120">
        <v>4.8669652741987699</v>
      </c>
      <c r="N1068" s="120">
        <v>5.0867000000000004</v>
      </c>
      <c r="O1068" s="122">
        <v>5.2853000000000003</v>
      </c>
      <c r="P1068" s="85"/>
      <c r="Q1068" s="85"/>
      <c r="R1068" s="85"/>
      <c r="S1068" s="85"/>
      <c r="T1068" s="85"/>
      <c r="AC1068" s="126" t="e">
        <f>#REF!</f>
        <v>#REF!</v>
      </c>
      <c r="AD1068" s="127" t="e">
        <f t="shared" si="12"/>
        <v>#DIV/0!</v>
      </c>
      <c r="AE1068" s="128" t="e">
        <f t="shared" si="13"/>
        <v>#DIV/0!</v>
      </c>
      <c r="AF1068" s="127" t="e">
        <f>ECB_reconst!#REF!*(AE1068-ECB_reconst!#REF!)</f>
        <v>#REF!</v>
      </c>
      <c r="AG1068" s="128" t="e">
        <f t="shared" si="14"/>
        <v>#REF!</v>
      </c>
      <c r="AH1068" s="127"/>
      <c r="AI1068" s="127"/>
      <c r="AJ1068" s="128"/>
    </row>
    <row r="1069" spans="1:36" ht="18.95" customHeight="1" x14ac:dyDescent="0.25">
      <c r="A1069" s="85"/>
      <c r="B1069" s="119">
        <v>37630</v>
      </c>
      <c r="C1069" s="120">
        <v>2.62508971746314</v>
      </c>
      <c r="D1069" s="120">
        <v>2.7541919499618799</v>
      </c>
      <c r="E1069" s="120">
        <v>3.0403994360210098</v>
      </c>
      <c r="F1069" s="120">
        <v>3.3167772496837999</v>
      </c>
      <c r="G1069" s="120">
        <v>3.5753638135572001</v>
      </c>
      <c r="H1069" s="120">
        <v>3.8174528874004898</v>
      </c>
      <c r="I1069" s="120">
        <v>4.0312893781382604</v>
      </c>
      <c r="J1069" s="120">
        <v>4.2138153803821998</v>
      </c>
      <c r="K1069" s="120">
        <v>4.3566954170093704</v>
      </c>
      <c r="L1069" s="120">
        <v>4.46443382745574</v>
      </c>
      <c r="M1069" s="120">
        <v>4.8910652741987697</v>
      </c>
      <c r="N1069" s="120">
        <v>5.0987</v>
      </c>
      <c r="O1069" s="122">
        <v>5.2923</v>
      </c>
      <c r="P1069" s="85"/>
      <c r="Q1069" s="85"/>
      <c r="R1069" s="85"/>
      <c r="S1069" s="85"/>
      <c r="T1069" s="85"/>
      <c r="AC1069" s="126" t="e">
        <f>#REF!</f>
        <v>#REF!</v>
      </c>
      <c r="AD1069" s="127" t="e">
        <f t="shared" si="12"/>
        <v>#DIV/0!</v>
      </c>
      <c r="AE1069" s="128" t="e">
        <f t="shared" si="13"/>
        <v>#DIV/0!</v>
      </c>
      <c r="AF1069" s="127" t="e">
        <f>ECB_reconst!#REF!*(AE1069-ECB_reconst!#REF!)</f>
        <v>#REF!</v>
      </c>
      <c r="AG1069" s="128" t="e">
        <f t="shared" si="14"/>
        <v>#REF!</v>
      </c>
      <c r="AH1069" s="127"/>
      <c r="AI1069" s="127"/>
      <c r="AJ1069" s="128"/>
    </row>
    <row r="1070" spans="1:36" ht="18.95" customHeight="1" x14ac:dyDescent="0.25">
      <c r="A1070" s="85"/>
      <c r="B1070" s="119">
        <v>37631</v>
      </c>
      <c r="C1070" s="120">
        <v>2.6070897174631402</v>
      </c>
      <c r="D1070" s="120">
        <v>2.72709194996188</v>
      </c>
      <c r="E1070" s="120">
        <v>3.0106994360210102</v>
      </c>
      <c r="F1070" s="120">
        <v>3.2905772496838002</v>
      </c>
      <c r="G1070" s="120">
        <v>3.5504138135572001</v>
      </c>
      <c r="H1070" s="120">
        <v>3.7929528874004901</v>
      </c>
      <c r="I1070" s="120">
        <v>4.0090893781382597</v>
      </c>
      <c r="J1070" s="120">
        <v>4.1929653803821996</v>
      </c>
      <c r="K1070" s="120">
        <v>4.3412454170093699</v>
      </c>
      <c r="L1070" s="120">
        <v>4.4482838274557404</v>
      </c>
      <c r="M1070" s="120">
        <v>4.8719652741987698</v>
      </c>
      <c r="N1070" s="120">
        <v>5.0766</v>
      </c>
      <c r="O1070" s="122">
        <v>5.2660999999999998</v>
      </c>
      <c r="P1070" s="85"/>
      <c r="Q1070" s="85"/>
      <c r="R1070" s="85"/>
      <c r="S1070" s="85"/>
      <c r="T1070" s="85"/>
      <c r="AC1070" s="126" t="e">
        <f>#REF!</f>
        <v>#REF!</v>
      </c>
      <c r="AD1070" s="127" t="e">
        <f t="shared" si="12"/>
        <v>#DIV/0!</v>
      </c>
      <c r="AE1070" s="128" t="e">
        <f t="shared" si="13"/>
        <v>#DIV/0!</v>
      </c>
      <c r="AF1070" s="127" t="e">
        <f>ECB_reconst!#REF!*(AE1070-ECB_reconst!#REF!)</f>
        <v>#REF!</v>
      </c>
      <c r="AG1070" s="128" t="e">
        <f t="shared" si="14"/>
        <v>#REF!</v>
      </c>
      <c r="AH1070" s="127"/>
      <c r="AI1070" s="127"/>
      <c r="AJ1070" s="128"/>
    </row>
    <row r="1071" spans="1:36" ht="18.95" customHeight="1" x14ac:dyDescent="0.25">
      <c r="A1071" s="85"/>
      <c r="B1071" s="119">
        <v>37634</v>
      </c>
      <c r="C1071" s="120">
        <v>2.6190897174631398</v>
      </c>
      <c r="D1071" s="120">
        <v>2.7479419499618798</v>
      </c>
      <c r="E1071" s="120">
        <v>3.0308494360210099</v>
      </c>
      <c r="F1071" s="120">
        <v>3.3143772496838002</v>
      </c>
      <c r="G1071" s="120">
        <v>3.5776638135572001</v>
      </c>
      <c r="H1071" s="120">
        <v>3.8195028874004899</v>
      </c>
      <c r="I1071" s="120">
        <v>4.0342893781382596</v>
      </c>
      <c r="J1071" s="120">
        <v>4.2187153803822</v>
      </c>
      <c r="K1071" s="120">
        <v>4.3647954170093701</v>
      </c>
      <c r="L1071" s="120">
        <v>4.4700838274557402</v>
      </c>
      <c r="M1071" s="120">
        <v>4.89361527419877</v>
      </c>
      <c r="N1071" s="120">
        <v>5.0919999999999996</v>
      </c>
      <c r="O1071" s="122">
        <v>5.2769000000000004</v>
      </c>
      <c r="P1071" s="85"/>
      <c r="Q1071" s="85"/>
      <c r="R1071" s="85"/>
      <c r="S1071" s="85"/>
      <c r="T1071" s="85"/>
      <c r="AC1071" s="126" t="e">
        <f>#REF!</f>
        <v>#REF!</v>
      </c>
      <c r="AD1071" s="127" t="e">
        <f t="shared" si="12"/>
        <v>#DIV/0!</v>
      </c>
      <c r="AE1071" s="128" t="e">
        <f t="shared" si="13"/>
        <v>#DIV/0!</v>
      </c>
      <c r="AF1071" s="127" t="e">
        <f>ECB_reconst!#REF!*(AE1071-ECB_reconst!#REF!)</f>
        <v>#REF!</v>
      </c>
      <c r="AG1071" s="128" t="e">
        <f t="shared" si="14"/>
        <v>#REF!</v>
      </c>
      <c r="AH1071" s="127"/>
      <c r="AI1071" s="127"/>
      <c r="AJ1071" s="128"/>
    </row>
    <row r="1072" spans="1:36" ht="18.95" customHeight="1" x14ac:dyDescent="0.25">
      <c r="A1072" s="85"/>
      <c r="B1072" s="119">
        <v>37635</v>
      </c>
      <c r="C1072" s="120">
        <v>2.6180897174631399</v>
      </c>
      <c r="D1072" s="120">
        <v>2.7364419499618799</v>
      </c>
      <c r="E1072" s="120">
        <v>3.0177494360210102</v>
      </c>
      <c r="F1072" s="120">
        <v>3.3018772496838</v>
      </c>
      <c r="G1072" s="120">
        <v>3.5635138135572002</v>
      </c>
      <c r="H1072" s="120">
        <v>3.80215288740049</v>
      </c>
      <c r="I1072" s="120">
        <v>4.0156393781382604</v>
      </c>
      <c r="J1072" s="120">
        <v>4.1986653803821996</v>
      </c>
      <c r="K1072" s="120">
        <v>4.3432954170093696</v>
      </c>
      <c r="L1072" s="120">
        <v>4.4494338274557403</v>
      </c>
      <c r="M1072" s="120">
        <v>4.8600152741987701</v>
      </c>
      <c r="N1072" s="120">
        <v>5.0533999999999999</v>
      </c>
      <c r="O1072" s="122">
        <v>5.2328999999999999</v>
      </c>
      <c r="P1072" s="85"/>
      <c r="Q1072" s="85"/>
      <c r="R1072" s="85"/>
      <c r="S1072" s="85"/>
      <c r="T1072" s="85"/>
      <c r="AC1072" s="126" t="e">
        <f>#REF!</f>
        <v>#REF!</v>
      </c>
      <c r="AD1072" s="127" t="e">
        <f t="shared" si="12"/>
        <v>#DIV/0!</v>
      </c>
      <c r="AE1072" s="128" t="e">
        <f t="shared" si="13"/>
        <v>#DIV/0!</v>
      </c>
      <c r="AF1072" s="127" t="e">
        <f>ECB_reconst!#REF!*(AE1072-ECB_reconst!#REF!)</f>
        <v>#REF!</v>
      </c>
      <c r="AG1072" s="128" t="e">
        <f t="shared" si="14"/>
        <v>#REF!</v>
      </c>
      <c r="AH1072" s="127"/>
      <c r="AI1072" s="127"/>
      <c r="AJ1072" s="128"/>
    </row>
    <row r="1073" spans="1:36" ht="18.95" customHeight="1" x14ac:dyDescent="0.25">
      <c r="A1073" s="85"/>
      <c r="B1073" s="119">
        <v>37636</v>
      </c>
      <c r="C1073" s="120">
        <v>2.62108971746314</v>
      </c>
      <c r="D1073" s="120">
        <v>2.7414919499618802</v>
      </c>
      <c r="E1073" s="120">
        <v>3.01594943602101</v>
      </c>
      <c r="F1073" s="120">
        <v>3.2998272496837999</v>
      </c>
      <c r="G1073" s="120">
        <v>3.5627638135572002</v>
      </c>
      <c r="H1073" s="120">
        <v>3.8010528874004899</v>
      </c>
      <c r="I1073" s="120">
        <v>4.0144393781382597</v>
      </c>
      <c r="J1073" s="120">
        <v>4.1984653803822001</v>
      </c>
      <c r="K1073" s="120">
        <v>4.3422454170093703</v>
      </c>
      <c r="L1073" s="120">
        <v>4.4482838274557297</v>
      </c>
      <c r="M1073" s="120">
        <v>4.8666152741987698</v>
      </c>
      <c r="N1073" s="120">
        <v>5.0650000000000004</v>
      </c>
      <c r="O1073" s="122">
        <v>5.2457000000000003</v>
      </c>
      <c r="P1073" s="85"/>
      <c r="Q1073" s="85"/>
      <c r="R1073" s="85"/>
      <c r="S1073" s="85"/>
      <c r="T1073" s="85"/>
      <c r="AC1073" s="126" t="e">
        <f>#REF!</f>
        <v>#REF!</v>
      </c>
      <c r="AD1073" s="127" t="e">
        <f t="shared" si="12"/>
        <v>#DIV/0!</v>
      </c>
      <c r="AE1073" s="128" t="e">
        <f t="shared" si="13"/>
        <v>#DIV/0!</v>
      </c>
      <c r="AF1073" s="127" t="e">
        <f>ECB_reconst!#REF!*(AE1073-ECB_reconst!#REF!)</f>
        <v>#REF!</v>
      </c>
      <c r="AG1073" s="128" t="e">
        <f t="shared" si="14"/>
        <v>#REF!</v>
      </c>
      <c r="AH1073" s="127"/>
      <c r="AI1073" s="127"/>
      <c r="AJ1073" s="128"/>
    </row>
    <row r="1074" spans="1:36" ht="18.95" customHeight="1" x14ac:dyDescent="0.25">
      <c r="A1074" s="85"/>
      <c r="B1074" s="119">
        <v>37637</v>
      </c>
      <c r="C1074" s="120">
        <v>2.6480897174631401</v>
      </c>
      <c r="D1074" s="120">
        <v>2.76349194996188</v>
      </c>
      <c r="E1074" s="120">
        <v>3.03309943602101</v>
      </c>
      <c r="F1074" s="120">
        <v>3.3084772496838002</v>
      </c>
      <c r="G1074" s="120">
        <v>3.5672638135571999</v>
      </c>
      <c r="H1074" s="120">
        <v>3.8059028874004901</v>
      </c>
      <c r="I1074" s="120">
        <v>4.0186393781382597</v>
      </c>
      <c r="J1074" s="120">
        <v>4.2022153803822002</v>
      </c>
      <c r="K1074" s="120">
        <v>4.3450954170093699</v>
      </c>
      <c r="L1074" s="120">
        <v>4.4512838274557298</v>
      </c>
      <c r="M1074" s="120">
        <v>4.8800652741987802</v>
      </c>
      <c r="N1074" s="120">
        <v>5.0815999999999999</v>
      </c>
      <c r="O1074" s="122">
        <v>5.2729999999999997</v>
      </c>
      <c r="P1074" s="85"/>
      <c r="Q1074" s="85"/>
      <c r="R1074" s="85"/>
      <c r="S1074" s="85"/>
      <c r="T1074" s="85"/>
      <c r="AC1074" s="126" t="e">
        <f>#REF!</f>
        <v>#REF!</v>
      </c>
      <c r="AD1074" s="127" t="e">
        <f t="shared" si="12"/>
        <v>#DIV/0!</v>
      </c>
      <c r="AE1074" s="128" t="e">
        <f t="shared" si="13"/>
        <v>#DIV/0!</v>
      </c>
      <c r="AF1074" s="127" t="e">
        <f>ECB_reconst!#REF!*(AE1074-ECB_reconst!#REF!)</f>
        <v>#REF!</v>
      </c>
      <c r="AG1074" s="128" t="e">
        <f t="shared" si="14"/>
        <v>#REF!</v>
      </c>
      <c r="AH1074" s="127"/>
      <c r="AI1074" s="127"/>
      <c r="AJ1074" s="128"/>
    </row>
    <row r="1075" spans="1:36" ht="18.95" customHeight="1" x14ac:dyDescent="0.25">
      <c r="A1075" s="85"/>
      <c r="B1075" s="119">
        <v>37638</v>
      </c>
      <c r="C1075" s="120">
        <v>2.6000897174631401</v>
      </c>
      <c r="D1075" s="120">
        <v>2.6881419499618802</v>
      </c>
      <c r="E1075" s="120">
        <v>2.9463494360210101</v>
      </c>
      <c r="F1075" s="120">
        <v>3.2152272496837999</v>
      </c>
      <c r="G1075" s="120">
        <v>3.4713138135572001</v>
      </c>
      <c r="H1075" s="120">
        <v>3.7115528874004902</v>
      </c>
      <c r="I1075" s="120">
        <v>3.9268893781382599</v>
      </c>
      <c r="J1075" s="120">
        <v>4.1135153803822</v>
      </c>
      <c r="K1075" s="120">
        <v>4.25964541700937</v>
      </c>
      <c r="L1075" s="120">
        <v>4.3679338274557296</v>
      </c>
      <c r="M1075" s="120">
        <v>4.80926527419878</v>
      </c>
      <c r="N1075" s="120">
        <v>5.0246000000000004</v>
      </c>
      <c r="O1075" s="122">
        <v>5.2262000000000004</v>
      </c>
      <c r="P1075" s="85"/>
      <c r="Q1075" s="85"/>
      <c r="R1075" s="85"/>
      <c r="S1075" s="85"/>
      <c r="T1075" s="85"/>
      <c r="AC1075" s="126" t="e">
        <f>#REF!</f>
        <v>#REF!</v>
      </c>
      <c r="AD1075" s="127" t="e">
        <f t="shared" si="12"/>
        <v>#DIV/0!</v>
      </c>
      <c r="AE1075" s="128" t="e">
        <f t="shared" si="13"/>
        <v>#DIV/0!</v>
      </c>
      <c r="AF1075" s="127" t="e">
        <f>ECB_reconst!#REF!*(AE1075-ECB_reconst!#REF!)</f>
        <v>#REF!</v>
      </c>
      <c r="AG1075" s="128" t="e">
        <f t="shared" si="14"/>
        <v>#REF!</v>
      </c>
      <c r="AH1075" s="127"/>
      <c r="AI1075" s="127"/>
      <c r="AJ1075" s="128"/>
    </row>
    <row r="1076" spans="1:36" ht="18.95" customHeight="1" x14ac:dyDescent="0.25">
      <c r="A1076" s="85"/>
      <c r="B1076" s="119">
        <v>37641</v>
      </c>
      <c r="C1076" s="120">
        <v>2.58908971746314</v>
      </c>
      <c r="D1076" s="120">
        <v>2.6629419499618798</v>
      </c>
      <c r="E1076" s="120">
        <v>2.9167494360210098</v>
      </c>
      <c r="F1076" s="120">
        <v>3.1854272496838001</v>
      </c>
      <c r="G1076" s="120">
        <v>3.4434138135571999</v>
      </c>
      <c r="H1076" s="120">
        <v>3.6821528874004898</v>
      </c>
      <c r="I1076" s="120">
        <v>3.89903937813826</v>
      </c>
      <c r="J1076" s="120">
        <v>4.0857653803821998</v>
      </c>
      <c r="K1076" s="120">
        <v>4.2317954170093701</v>
      </c>
      <c r="L1076" s="120">
        <v>4.3399838274557299</v>
      </c>
      <c r="M1076" s="120">
        <v>4.7767652741987696</v>
      </c>
      <c r="N1076" s="120">
        <v>4.9915000000000003</v>
      </c>
      <c r="O1076" s="122">
        <v>5.1920999999999999</v>
      </c>
      <c r="P1076" s="85"/>
      <c r="Q1076" s="85"/>
      <c r="R1076" s="85"/>
      <c r="S1076" s="85"/>
      <c r="T1076" s="85"/>
      <c r="AC1076" s="126" t="e">
        <f>#REF!</f>
        <v>#REF!</v>
      </c>
      <c r="AD1076" s="127" t="e">
        <f t="shared" si="12"/>
        <v>#DIV/0!</v>
      </c>
      <c r="AE1076" s="128" t="e">
        <f t="shared" si="13"/>
        <v>#DIV/0!</v>
      </c>
      <c r="AF1076" s="127" t="e">
        <f>ECB_reconst!#REF!*(AE1076-ECB_reconst!#REF!)</f>
        <v>#REF!</v>
      </c>
      <c r="AG1076" s="128" t="e">
        <f t="shared" si="14"/>
        <v>#REF!</v>
      </c>
      <c r="AH1076" s="127"/>
      <c r="AI1076" s="127"/>
      <c r="AJ1076" s="128"/>
    </row>
    <row r="1077" spans="1:36" ht="18.95" customHeight="1" x14ac:dyDescent="0.25">
      <c r="A1077" s="85"/>
      <c r="B1077" s="119">
        <v>37642</v>
      </c>
      <c r="C1077" s="120">
        <v>2.5950897174631402</v>
      </c>
      <c r="D1077" s="120">
        <v>2.6748419499618801</v>
      </c>
      <c r="E1077" s="120">
        <v>2.9216994360210098</v>
      </c>
      <c r="F1077" s="120">
        <v>3.1824772496837999</v>
      </c>
      <c r="G1077" s="120">
        <v>3.4325138135572</v>
      </c>
      <c r="H1077" s="120">
        <v>3.66570288740049</v>
      </c>
      <c r="I1077" s="120">
        <v>3.8790893781382598</v>
      </c>
      <c r="J1077" s="120">
        <v>4.0611653803822003</v>
      </c>
      <c r="K1077" s="120">
        <v>4.2048454170093699</v>
      </c>
      <c r="L1077" s="120">
        <v>4.3110338274557396</v>
      </c>
      <c r="M1077" s="120">
        <v>4.7393652741987697</v>
      </c>
      <c r="N1077" s="120">
        <v>4.9537000000000004</v>
      </c>
      <c r="O1077" s="122">
        <v>5.1547000000000001</v>
      </c>
      <c r="P1077" s="85"/>
      <c r="Q1077" s="85"/>
      <c r="R1077" s="85"/>
      <c r="S1077" s="85"/>
      <c r="T1077" s="85"/>
      <c r="AC1077" s="126" t="e">
        <f>#REF!</f>
        <v>#REF!</v>
      </c>
      <c r="AD1077" s="127" t="e">
        <f t="shared" si="12"/>
        <v>#DIV/0!</v>
      </c>
      <c r="AE1077" s="128" t="e">
        <f t="shared" si="13"/>
        <v>#DIV/0!</v>
      </c>
      <c r="AF1077" s="127" t="e">
        <f>ECB_reconst!#REF!*(AE1077-ECB_reconst!#REF!)</f>
        <v>#REF!</v>
      </c>
      <c r="AG1077" s="128" t="e">
        <f t="shared" si="14"/>
        <v>#REF!</v>
      </c>
      <c r="AH1077" s="127"/>
      <c r="AI1077" s="127"/>
      <c r="AJ1077" s="128"/>
    </row>
    <row r="1078" spans="1:36" ht="18.95" customHeight="1" x14ac:dyDescent="0.25">
      <c r="A1078" s="85"/>
      <c r="B1078" s="119">
        <v>37643</v>
      </c>
      <c r="C1078" s="120">
        <v>2.5710897174631402</v>
      </c>
      <c r="D1078" s="120">
        <v>2.6545419499618799</v>
      </c>
      <c r="E1078" s="120">
        <v>2.9024494360210098</v>
      </c>
      <c r="F1078" s="120">
        <v>3.1668772496837998</v>
      </c>
      <c r="G1078" s="120">
        <v>3.4180138135572</v>
      </c>
      <c r="H1078" s="120">
        <v>3.65045288740049</v>
      </c>
      <c r="I1078" s="120">
        <v>3.8659393781382598</v>
      </c>
      <c r="J1078" s="120">
        <v>4.0487653803821999</v>
      </c>
      <c r="K1078" s="120">
        <v>4.1936954170093701</v>
      </c>
      <c r="L1078" s="120">
        <v>4.2996838274557403</v>
      </c>
      <c r="M1078" s="120">
        <v>4.7249652741987704</v>
      </c>
      <c r="N1078" s="120">
        <v>4.9398999999999997</v>
      </c>
      <c r="O1078" s="122">
        <v>5.1432000000000002</v>
      </c>
      <c r="P1078" s="85"/>
      <c r="Q1078" s="85"/>
      <c r="R1078" s="85"/>
      <c r="S1078" s="85"/>
      <c r="T1078" s="85"/>
      <c r="AC1078" s="126" t="e">
        <f>#REF!</f>
        <v>#REF!</v>
      </c>
      <c r="AD1078" s="127" t="e">
        <f t="shared" si="12"/>
        <v>#DIV/0!</v>
      </c>
      <c r="AE1078" s="128" t="e">
        <f t="shared" si="13"/>
        <v>#DIV/0!</v>
      </c>
      <c r="AF1078" s="127" t="e">
        <f>ECB_reconst!#REF!*(AE1078-ECB_reconst!#REF!)</f>
        <v>#REF!</v>
      </c>
      <c r="AG1078" s="128" t="e">
        <f t="shared" si="14"/>
        <v>#REF!</v>
      </c>
      <c r="AH1078" s="127"/>
      <c r="AI1078" s="127"/>
      <c r="AJ1078" s="128"/>
    </row>
    <row r="1079" spans="1:36" ht="18.95" customHeight="1" x14ac:dyDescent="0.25">
      <c r="A1079" s="85"/>
      <c r="B1079" s="119">
        <v>37644</v>
      </c>
      <c r="C1079" s="120">
        <v>2.5660897174631399</v>
      </c>
      <c r="D1079" s="120">
        <v>2.64629194996188</v>
      </c>
      <c r="E1079" s="120">
        <v>2.8896494360210099</v>
      </c>
      <c r="F1079" s="120">
        <v>3.1533272496837998</v>
      </c>
      <c r="G1079" s="120">
        <v>3.4049138135571999</v>
      </c>
      <c r="H1079" s="120">
        <v>3.6344028874004901</v>
      </c>
      <c r="I1079" s="120">
        <v>3.8453393781382599</v>
      </c>
      <c r="J1079" s="120">
        <v>4.0259153803821999</v>
      </c>
      <c r="K1079" s="120">
        <v>4.1673954170093701</v>
      </c>
      <c r="L1079" s="120">
        <v>4.2720338274557399</v>
      </c>
      <c r="M1079" s="120">
        <v>4.6818152741987697</v>
      </c>
      <c r="N1079" s="120">
        <v>4.8907999999999996</v>
      </c>
      <c r="O1079" s="122">
        <v>5.0742000000000003</v>
      </c>
      <c r="P1079" s="85"/>
      <c r="Q1079" s="85"/>
      <c r="R1079" s="85"/>
      <c r="S1079" s="85"/>
      <c r="T1079" s="85"/>
      <c r="AC1079" s="126" t="e">
        <f>#REF!</f>
        <v>#REF!</v>
      </c>
      <c r="AD1079" s="127" t="e">
        <f t="shared" si="12"/>
        <v>#DIV/0!</v>
      </c>
      <c r="AE1079" s="128" t="e">
        <f t="shared" si="13"/>
        <v>#DIV/0!</v>
      </c>
      <c r="AF1079" s="127" t="e">
        <f>ECB_reconst!#REF!*(AE1079-ECB_reconst!#REF!)</f>
        <v>#REF!</v>
      </c>
      <c r="AG1079" s="128" t="e">
        <f t="shared" si="14"/>
        <v>#REF!</v>
      </c>
      <c r="AH1079" s="127"/>
      <c r="AI1079" s="127"/>
      <c r="AJ1079" s="128"/>
    </row>
    <row r="1080" spans="1:36" ht="18.95" customHeight="1" x14ac:dyDescent="0.25">
      <c r="A1080" s="85"/>
      <c r="B1080" s="119">
        <v>37645</v>
      </c>
      <c r="C1080" s="120">
        <v>2.5380897174631398</v>
      </c>
      <c r="D1080" s="120">
        <v>2.62019194996188</v>
      </c>
      <c r="E1080" s="120">
        <v>2.8576994360210102</v>
      </c>
      <c r="F1080" s="120">
        <v>3.1118272496838002</v>
      </c>
      <c r="G1080" s="120">
        <v>3.3536638135571999</v>
      </c>
      <c r="H1080" s="120">
        <v>3.5793028874004902</v>
      </c>
      <c r="I1080" s="120">
        <v>3.7798893781382601</v>
      </c>
      <c r="J1080" s="120">
        <v>3.9510153803821999</v>
      </c>
      <c r="K1080" s="120">
        <v>4.0914454170093704</v>
      </c>
      <c r="L1080" s="120">
        <v>4.1964838274557303</v>
      </c>
      <c r="M1080" s="120">
        <v>4.6121652741987704</v>
      </c>
      <c r="N1080" s="120">
        <v>4.8201000000000001</v>
      </c>
      <c r="O1080" s="122">
        <v>5.0156999999999998</v>
      </c>
      <c r="P1080" s="85"/>
      <c r="Q1080" s="85"/>
      <c r="R1080" s="85"/>
      <c r="S1080" s="85"/>
      <c r="T1080" s="85"/>
      <c r="AC1080" s="126" t="e">
        <f>#REF!</f>
        <v>#REF!</v>
      </c>
      <c r="AD1080" s="127" t="e">
        <f t="shared" si="12"/>
        <v>#DIV/0!</v>
      </c>
      <c r="AE1080" s="128" t="e">
        <f t="shared" si="13"/>
        <v>#DIV/0!</v>
      </c>
      <c r="AF1080" s="127" t="e">
        <f>ECB_reconst!#REF!*(AE1080-ECB_reconst!#REF!)</f>
        <v>#REF!</v>
      </c>
      <c r="AG1080" s="128" t="e">
        <f t="shared" si="14"/>
        <v>#REF!</v>
      </c>
      <c r="AH1080" s="127"/>
      <c r="AI1080" s="127"/>
      <c r="AJ1080" s="128"/>
    </row>
    <row r="1081" spans="1:36" ht="18.95" customHeight="1" x14ac:dyDescent="0.25">
      <c r="A1081" s="85"/>
      <c r="B1081" s="119">
        <v>37648</v>
      </c>
      <c r="C1081" s="120">
        <v>2.5460897174631398</v>
      </c>
      <c r="D1081" s="120">
        <v>2.6457419499618799</v>
      </c>
      <c r="E1081" s="120">
        <v>2.88274943602101</v>
      </c>
      <c r="F1081" s="120">
        <v>3.1336772496837999</v>
      </c>
      <c r="G1081" s="120">
        <v>3.3711638135572</v>
      </c>
      <c r="H1081" s="120">
        <v>3.5952528874004899</v>
      </c>
      <c r="I1081" s="120">
        <v>3.79213937813826</v>
      </c>
      <c r="J1081" s="120">
        <v>3.9605653803821999</v>
      </c>
      <c r="K1081" s="120">
        <v>4.0971454170093704</v>
      </c>
      <c r="L1081" s="120">
        <v>4.2015338274557399</v>
      </c>
      <c r="M1081" s="120">
        <v>4.6098652741987696</v>
      </c>
      <c r="N1081" s="120">
        <v>4.8141999999999996</v>
      </c>
      <c r="O1081" s="122">
        <v>5.0096999999999996</v>
      </c>
      <c r="P1081" s="85"/>
      <c r="Q1081" s="85"/>
      <c r="R1081" s="85"/>
      <c r="S1081" s="85"/>
      <c r="T1081" s="85"/>
      <c r="AC1081" s="126" t="e">
        <f>#REF!</f>
        <v>#REF!</v>
      </c>
      <c r="AD1081" s="127" t="e">
        <f t="shared" si="12"/>
        <v>#DIV/0!</v>
      </c>
      <c r="AE1081" s="128" t="e">
        <f t="shared" si="13"/>
        <v>#DIV/0!</v>
      </c>
      <c r="AF1081" s="127" t="e">
        <f>ECB_reconst!#REF!*(AE1081-ECB_reconst!#REF!)</f>
        <v>#REF!</v>
      </c>
      <c r="AG1081" s="128" t="e">
        <f t="shared" si="14"/>
        <v>#REF!</v>
      </c>
      <c r="AH1081" s="127"/>
      <c r="AI1081" s="127"/>
      <c r="AJ1081" s="128"/>
    </row>
    <row r="1082" spans="1:36" ht="18.95" customHeight="1" x14ac:dyDescent="0.25">
      <c r="A1082" s="85"/>
      <c r="B1082" s="119">
        <v>37649</v>
      </c>
      <c r="C1082" s="120">
        <v>2.5590897174631402</v>
      </c>
      <c r="D1082" s="120">
        <v>2.6587919499618802</v>
      </c>
      <c r="E1082" s="120">
        <v>2.89894943602101</v>
      </c>
      <c r="F1082" s="120">
        <v>3.1520272496838002</v>
      </c>
      <c r="G1082" s="120">
        <v>3.3938138135572</v>
      </c>
      <c r="H1082" s="120">
        <v>3.62150288740049</v>
      </c>
      <c r="I1082" s="120">
        <v>3.8247893781382598</v>
      </c>
      <c r="J1082" s="120">
        <v>3.9990653803821998</v>
      </c>
      <c r="K1082" s="120">
        <v>4.1384454170093701</v>
      </c>
      <c r="L1082" s="120">
        <v>4.2425338274557296</v>
      </c>
      <c r="M1082" s="120">
        <v>4.6495152741987704</v>
      </c>
      <c r="N1082" s="120">
        <v>4.8551000000000002</v>
      </c>
      <c r="O1082" s="122">
        <v>5.0461</v>
      </c>
      <c r="P1082" s="85"/>
      <c r="Q1082" s="85"/>
      <c r="R1082" s="85"/>
      <c r="S1082" s="85"/>
      <c r="T1082" s="85"/>
      <c r="AC1082" s="126" t="e">
        <f>#REF!</f>
        <v>#REF!</v>
      </c>
      <c r="AD1082" s="127" t="e">
        <f t="shared" si="12"/>
        <v>#DIV/0!</v>
      </c>
      <c r="AE1082" s="128" t="e">
        <f t="shared" si="13"/>
        <v>#DIV/0!</v>
      </c>
      <c r="AF1082" s="127" t="e">
        <f>ECB_reconst!#REF!*(AE1082-ECB_reconst!#REF!)</f>
        <v>#REF!</v>
      </c>
      <c r="AG1082" s="128" t="e">
        <f t="shared" si="14"/>
        <v>#REF!</v>
      </c>
      <c r="AH1082" s="127"/>
      <c r="AI1082" s="127"/>
      <c r="AJ1082" s="128"/>
    </row>
    <row r="1083" spans="1:36" ht="18.95" customHeight="1" x14ac:dyDescent="0.25">
      <c r="A1083" s="85"/>
      <c r="B1083" s="119">
        <v>37650</v>
      </c>
      <c r="C1083" s="120">
        <v>2.4380897174631402</v>
      </c>
      <c r="D1083" s="120">
        <v>2.6118419499618799</v>
      </c>
      <c r="E1083" s="120">
        <v>2.8521494360210098</v>
      </c>
      <c r="F1083" s="120">
        <v>3.1078772496838001</v>
      </c>
      <c r="G1083" s="120">
        <v>3.3518138135572002</v>
      </c>
      <c r="H1083" s="120">
        <v>3.5796528874004898</v>
      </c>
      <c r="I1083" s="120">
        <v>3.7774893781382599</v>
      </c>
      <c r="J1083" s="120">
        <v>3.9471653803822</v>
      </c>
      <c r="K1083" s="120">
        <v>4.0855954170093698</v>
      </c>
      <c r="L1083" s="120">
        <v>4.18663382745574</v>
      </c>
      <c r="M1083" s="120">
        <v>4.5934152741987697</v>
      </c>
      <c r="N1083" s="120">
        <v>4.7912999999999997</v>
      </c>
      <c r="O1083" s="122">
        <v>4.9608999999999996</v>
      </c>
      <c r="P1083" s="85"/>
      <c r="Q1083" s="85"/>
      <c r="R1083" s="85"/>
      <c r="S1083" s="85"/>
      <c r="T1083" s="85"/>
      <c r="AC1083" s="126" t="e">
        <f>#REF!</f>
        <v>#REF!</v>
      </c>
      <c r="AD1083" s="127" t="e">
        <f t="shared" si="12"/>
        <v>#DIV/0!</v>
      </c>
      <c r="AE1083" s="128" t="e">
        <f t="shared" si="13"/>
        <v>#DIV/0!</v>
      </c>
      <c r="AF1083" s="127" t="e">
        <f>ECB_reconst!#REF!*(AE1083-ECB_reconst!#REF!)</f>
        <v>#REF!</v>
      </c>
      <c r="AG1083" s="128" t="e">
        <f t="shared" si="14"/>
        <v>#REF!</v>
      </c>
      <c r="AH1083" s="127"/>
      <c r="AI1083" s="127"/>
      <c r="AJ1083" s="128"/>
    </row>
    <row r="1084" spans="1:36" ht="18.95" customHeight="1" x14ac:dyDescent="0.25">
      <c r="A1084" s="85"/>
      <c r="B1084" s="119">
        <v>37651</v>
      </c>
      <c r="C1084" s="120">
        <v>2.4530897174631399</v>
      </c>
      <c r="D1084" s="120">
        <v>2.63259194996188</v>
      </c>
      <c r="E1084" s="120">
        <v>2.87909943602101</v>
      </c>
      <c r="F1084" s="120">
        <v>3.1356772496838001</v>
      </c>
      <c r="G1084" s="120">
        <v>3.3782138135572</v>
      </c>
      <c r="H1084" s="120">
        <v>3.6109528874004901</v>
      </c>
      <c r="I1084" s="120">
        <v>3.81443937813826</v>
      </c>
      <c r="J1084" s="120">
        <v>3.9872153803821999</v>
      </c>
      <c r="K1084" s="120">
        <v>4.1254454170093702</v>
      </c>
      <c r="L1084" s="120">
        <v>4.2288838274557401</v>
      </c>
      <c r="M1084" s="120">
        <v>4.6442652741987702</v>
      </c>
      <c r="N1084" s="120">
        <v>4.8449999999999998</v>
      </c>
      <c r="O1084" s="122">
        <v>5.0204000000000004</v>
      </c>
      <c r="P1084" s="85"/>
      <c r="Q1084" s="85"/>
      <c r="R1084" s="85"/>
      <c r="S1084" s="85"/>
      <c r="T1084" s="85"/>
      <c r="AC1084" s="126" t="e">
        <f>#REF!</f>
        <v>#REF!</v>
      </c>
      <c r="AD1084" s="127" t="e">
        <f t="shared" si="12"/>
        <v>#DIV/0!</v>
      </c>
      <c r="AE1084" s="128" t="e">
        <f t="shared" si="13"/>
        <v>#DIV/0!</v>
      </c>
      <c r="AF1084" s="127" t="e">
        <f>ECB_reconst!#REF!*(AE1084-ECB_reconst!#REF!)</f>
        <v>#REF!</v>
      </c>
      <c r="AG1084" s="128" t="e">
        <f t="shared" si="14"/>
        <v>#REF!</v>
      </c>
      <c r="AH1084" s="127"/>
      <c r="AI1084" s="127"/>
      <c r="AJ1084" s="128"/>
    </row>
    <row r="1085" spans="1:36" ht="18.95" customHeight="1" x14ac:dyDescent="0.25">
      <c r="A1085" s="85"/>
      <c r="B1085" s="119">
        <v>37652</v>
      </c>
      <c r="C1085" s="120">
        <v>2.44408971746314</v>
      </c>
      <c r="D1085" s="120">
        <v>2.6217919499618798</v>
      </c>
      <c r="E1085" s="120">
        <v>2.8669994360210098</v>
      </c>
      <c r="F1085" s="120">
        <v>3.1238772496838001</v>
      </c>
      <c r="G1085" s="120">
        <v>3.3663638135572</v>
      </c>
      <c r="H1085" s="120">
        <v>3.5991028874004898</v>
      </c>
      <c r="I1085" s="120">
        <v>3.8030893781382602</v>
      </c>
      <c r="J1085" s="120">
        <v>3.9768653803822001</v>
      </c>
      <c r="K1085" s="120">
        <v>4.1166954170093701</v>
      </c>
      <c r="L1085" s="120">
        <v>4.22103382745573</v>
      </c>
      <c r="M1085" s="120">
        <v>4.6484152741987703</v>
      </c>
      <c r="N1085" s="120">
        <v>4.8494000000000002</v>
      </c>
      <c r="O1085" s="122">
        <v>5.0224000000000002</v>
      </c>
      <c r="P1085" s="85"/>
      <c r="Q1085" s="85"/>
      <c r="R1085" s="85"/>
      <c r="S1085" s="85"/>
      <c r="T1085" s="85"/>
      <c r="AC1085" s="126" t="e">
        <f>#REF!</f>
        <v>#REF!</v>
      </c>
      <c r="AD1085" s="127" t="e">
        <f t="shared" si="12"/>
        <v>#DIV/0!</v>
      </c>
      <c r="AE1085" s="128" t="e">
        <f t="shared" si="13"/>
        <v>#DIV/0!</v>
      </c>
      <c r="AF1085" s="127" t="e">
        <f>ECB_reconst!#REF!*(AE1085-ECB_reconst!#REF!)</f>
        <v>#REF!</v>
      </c>
      <c r="AG1085" s="128" t="e">
        <f t="shared" si="14"/>
        <v>#REF!</v>
      </c>
      <c r="AH1085" s="127"/>
      <c r="AI1085" s="127"/>
      <c r="AJ1085" s="128"/>
    </row>
    <row r="1086" spans="1:36" ht="18.95" customHeight="1" x14ac:dyDescent="0.25">
      <c r="A1086" s="85"/>
      <c r="B1086" s="119">
        <v>37655</v>
      </c>
      <c r="C1086" s="120">
        <v>2.45608971746314</v>
      </c>
      <c r="D1086" s="120">
        <v>2.6352919499618799</v>
      </c>
      <c r="E1086" s="120">
        <v>2.8797494360210099</v>
      </c>
      <c r="F1086" s="120">
        <v>3.1300772496837999</v>
      </c>
      <c r="G1086" s="120">
        <v>3.3689138135571999</v>
      </c>
      <c r="H1086" s="120">
        <v>3.6026528874004899</v>
      </c>
      <c r="I1086" s="120">
        <v>3.80813937813826</v>
      </c>
      <c r="J1086" s="120">
        <v>3.9835153803822001</v>
      </c>
      <c r="K1086" s="120">
        <v>4.1246954170093701</v>
      </c>
      <c r="L1086" s="120">
        <v>4.22903382745573</v>
      </c>
      <c r="M1086" s="120">
        <v>4.65806527419877</v>
      </c>
      <c r="N1086" s="120">
        <v>4.8586</v>
      </c>
      <c r="O1086" s="122">
        <v>5.0358000000000001</v>
      </c>
      <c r="P1086" s="85"/>
      <c r="Q1086" s="85"/>
      <c r="R1086" s="85"/>
      <c r="S1086" s="85"/>
      <c r="T1086" s="85"/>
      <c r="AC1086" s="126" t="e">
        <f>#REF!</f>
        <v>#REF!</v>
      </c>
      <c r="AD1086" s="127" t="e">
        <f t="shared" si="12"/>
        <v>#DIV/0!</v>
      </c>
      <c r="AE1086" s="128" t="e">
        <f t="shared" si="13"/>
        <v>#DIV/0!</v>
      </c>
      <c r="AF1086" s="127" t="e">
        <f>ECB_reconst!#REF!*(AE1086-ECB_reconst!#REF!)</f>
        <v>#REF!</v>
      </c>
      <c r="AG1086" s="128" t="e">
        <f t="shared" si="14"/>
        <v>#REF!</v>
      </c>
      <c r="AH1086" s="127"/>
      <c r="AI1086" s="127"/>
      <c r="AJ1086" s="128"/>
    </row>
    <row r="1087" spans="1:36" ht="18.95" customHeight="1" x14ac:dyDescent="0.25">
      <c r="A1087" s="85"/>
      <c r="B1087" s="119">
        <v>37656</v>
      </c>
      <c r="C1087" s="120">
        <v>2.4270897174631401</v>
      </c>
      <c r="D1087" s="120">
        <v>2.59254194996188</v>
      </c>
      <c r="E1087" s="120">
        <v>2.8111994360210102</v>
      </c>
      <c r="F1087" s="120">
        <v>3.0802272496838001</v>
      </c>
      <c r="G1087" s="120">
        <v>3.3116638135572001</v>
      </c>
      <c r="H1087" s="120">
        <v>3.5441528874004899</v>
      </c>
      <c r="I1087" s="120">
        <v>3.7512893781382601</v>
      </c>
      <c r="J1087" s="120">
        <v>3.9185653803822</v>
      </c>
      <c r="K1087" s="120">
        <v>4.06799541700937</v>
      </c>
      <c r="L1087" s="120">
        <v>4.1650338274557299</v>
      </c>
      <c r="M1087" s="120">
        <v>4.6084652741987702</v>
      </c>
      <c r="N1087" s="120">
        <v>4.8460000000000001</v>
      </c>
      <c r="O1087" s="122">
        <v>4.9909999999999997</v>
      </c>
      <c r="P1087" s="85"/>
      <c r="Q1087" s="85"/>
      <c r="R1087" s="85"/>
      <c r="S1087" s="85"/>
      <c r="T1087" s="85"/>
      <c r="AC1087" s="126" t="e">
        <f>#REF!</f>
        <v>#REF!</v>
      </c>
      <c r="AD1087" s="127" t="e">
        <f t="shared" si="12"/>
        <v>#DIV/0!</v>
      </c>
      <c r="AE1087" s="128" t="e">
        <f t="shared" si="13"/>
        <v>#DIV/0!</v>
      </c>
      <c r="AF1087" s="127" t="e">
        <f>ECB_reconst!#REF!*(AE1087-ECB_reconst!#REF!)</f>
        <v>#REF!</v>
      </c>
      <c r="AG1087" s="128" t="e">
        <f t="shared" si="14"/>
        <v>#REF!</v>
      </c>
      <c r="AH1087" s="127"/>
      <c r="AI1087" s="127"/>
      <c r="AJ1087" s="128"/>
    </row>
    <row r="1088" spans="1:36" ht="18.95" customHeight="1" x14ac:dyDescent="0.25">
      <c r="A1088" s="85"/>
      <c r="B1088" s="119">
        <v>37657</v>
      </c>
      <c r="C1088" s="120">
        <v>2.4250897174631398</v>
      </c>
      <c r="D1088" s="120">
        <v>2.5916919499618798</v>
      </c>
      <c r="E1088" s="120">
        <v>2.8195494360210098</v>
      </c>
      <c r="F1088" s="120">
        <v>3.0880272496838002</v>
      </c>
      <c r="G1088" s="120">
        <v>3.3197138135572</v>
      </c>
      <c r="H1088" s="120">
        <v>3.5595028874004901</v>
      </c>
      <c r="I1088" s="120">
        <v>3.7650393781382601</v>
      </c>
      <c r="J1088" s="120">
        <v>3.9350653803822002</v>
      </c>
      <c r="K1088" s="120">
        <v>4.0822954170093704</v>
      </c>
      <c r="L1088" s="120">
        <v>4.1771338274557399</v>
      </c>
      <c r="M1088" s="120">
        <v>4.62636527419878</v>
      </c>
      <c r="N1088" s="120">
        <v>4.8575999999999997</v>
      </c>
      <c r="O1088" s="122">
        <v>5.0026999999999999</v>
      </c>
      <c r="P1088" s="85"/>
      <c r="Q1088" s="85"/>
      <c r="R1088" s="85"/>
      <c r="S1088" s="85"/>
      <c r="T1088" s="85"/>
      <c r="AC1088" s="126" t="e">
        <f>#REF!</f>
        <v>#REF!</v>
      </c>
      <c r="AD1088" s="127" t="e">
        <f t="shared" si="12"/>
        <v>#DIV/0!</v>
      </c>
      <c r="AE1088" s="128" t="e">
        <f t="shared" si="13"/>
        <v>#DIV/0!</v>
      </c>
      <c r="AF1088" s="127" t="e">
        <f>ECB_reconst!#REF!*(AE1088-ECB_reconst!#REF!)</f>
        <v>#REF!</v>
      </c>
      <c r="AG1088" s="128" t="e">
        <f t="shared" si="14"/>
        <v>#REF!</v>
      </c>
      <c r="AH1088" s="127"/>
      <c r="AI1088" s="127"/>
      <c r="AJ1088" s="128"/>
    </row>
    <row r="1089" spans="1:36" ht="18.95" customHeight="1" x14ac:dyDescent="0.25">
      <c r="A1089" s="85"/>
      <c r="B1089" s="119">
        <v>37658</v>
      </c>
      <c r="C1089" s="120">
        <v>2.3980897174631401</v>
      </c>
      <c r="D1089" s="120">
        <v>2.56339194996188</v>
      </c>
      <c r="E1089" s="120">
        <v>2.7972494360210098</v>
      </c>
      <c r="F1089" s="120">
        <v>3.0720772496838</v>
      </c>
      <c r="G1089" s="120">
        <v>3.3047638135572002</v>
      </c>
      <c r="H1089" s="120">
        <v>3.5492528874004901</v>
      </c>
      <c r="I1089" s="120">
        <v>3.75838937813826</v>
      </c>
      <c r="J1089" s="120">
        <v>3.9279653803821999</v>
      </c>
      <c r="K1089" s="120">
        <v>4.0786954170093699</v>
      </c>
      <c r="L1089" s="120">
        <v>4.1734838274557298</v>
      </c>
      <c r="M1089" s="120">
        <v>4.63481527419877</v>
      </c>
      <c r="N1089" s="120">
        <v>4.8884999999999996</v>
      </c>
      <c r="O1089" s="122">
        <v>5.0321999999999996</v>
      </c>
      <c r="P1089" s="85"/>
      <c r="Q1089" s="85"/>
      <c r="R1089" s="85"/>
      <c r="S1089" s="85"/>
      <c r="T1089" s="85"/>
      <c r="AC1089" s="126" t="e">
        <f>#REF!</f>
        <v>#REF!</v>
      </c>
      <c r="AD1089" s="127" t="e">
        <f t="shared" si="12"/>
        <v>#DIV/0!</v>
      </c>
      <c r="AE1089" s="128" t="e">
        <f t="shared" si="13"/>
        <v>#DIV/0!</v>
      </c>
      <c r="AF1089" s="127" t="e">
        <f>ECB_reconst!#REF!*(AE1089-ECB_reconst!#REF!)</f>
        <v>#REF!</v>
      </c>
      <c r="AG1089" s="128" t="e">
        <f t="shared" si="14"/>
        <v>#REF!</v>
      </c>
      <c r="AH1089" s="127"/>
      <c r="AI1089" s="127"/>
      <c r="AJ1089" s="128"/>
    </row>
    <row r="1090" spans="1:36" ht="18.95" customHeight="1" x14ac:dyDescent="0.25">
      <c r="A1090" s="85"/>
      <c r="B1090" s="119">
        <v>37659</v>
      </c>
      <c r="C1090" s="120">
        <v>2.36308971746314</v>
      </c>
      <c r="D1090" s="120">
        <v>2.5219419499618798</v>
      </c>
      <c r="E1090" s="120">
        <v>2.7539494360210099</v>
      </c>
      <c r="F1090" s="120">
        <v>3.0291772496838001</v>
      </c>
      <c r="G1090" s="120">
        <v>3.2646138135572</v>
      </c>
      <c r="H1090" s="120">
        <v>3.5133528874004898</v>
      </c>
      <c r="I1090" s="120">
        <v>3.7258893781382598</v>
      </c>
      <c r="J1090" s="120">
        <v>3.8996653803822001</v>
      </c>
      <c r="K1090" s="120">
        <v>4.0524454170093698</v>
      </c>
      <c r="L1090" s="120">
        <v>4.1466338274557399</v>
      </c>
      <c r="M1090" s="120">
        <v>4.6180152741987701</v>
      </c>
      <c r="N1090" s="120">
        <v>4.8773999999999997</v>
      </c>
      <c r="O1090" s="122">
        <v>5.0247000000000002</v>
      </c>
      <c r="P1090" s="85"/>
      <c r="Q1090" s="85"/>
      <c r="R1090" s="85"/>
      <c r="S1090" s="85"/>
      <c r="T1090" s="85"/>
      <c r="AC1090" s="126" t="e">
        <f>#REF!</f>
        <v>#REF!</v>
      </c>
      <c r="AD1090" s="127" t="e">
        <f t="shared" si="12"/>
        <v>#DIV/0!</v>
      </c>
      <c r="AE1090" s="128" t="e">
        <f t="shared" si="13"/>
        <v>#DIV/0!</v>
      </c>
      <c r="AF1090" s="127" t="e">
        <f>ECB_reconst!#REF!*(AE1090-ECB_reconst!#REF!)</f>
        <v>#REF!</v>
      </c>
      <c r="AG1090" s="128" t="e">
        <f t="shared" si="14"/>
        <v>#REF!</v>
      </c>
      <c r="AH1090" s="127"/>
      <c r="AI1090" s="127"/>
      <c r="AJ1090" s="128"/>
    </row>
    <row r="1091" spans="1:36" ht="18.95" customHeight="1" x14ac:dyDescent="0.25">
      <c r="A1091" s="85"/>
      <c r="B1091" s="119">
        <v>37662</v>
      </c>
      <c r="C1091" s="120">
        <v>2.35908971746314</v>
      </c>
      <c r="D1091" s="120">
        <v>2.5216419499618801</v>
      </c>
      <c r="E1091" s="120">
        <v>2.75829943602101</v>
      </c>
      <c r="F1091" s="120">
        <v>3.0327772496838001</v>
      </c>
      <c r="G1091" s="120">
        <v>3.2787138135572</v>
      </c>
      <c r="H1091" s="120">
        <v>3.5240528874004902</v>
      </c>
      <c r="I1091" s="120">
        <v>3.7380893781382598</v>
      </c>
      <c r="J1091" s="120">
        <v>3.9156653803822001</v>
      </c>
      <c r="K1091" s="120">
        <v>4.0745954170093697</v>
      </c>
      <c r="L1091" s="120">
        <v>4.1696338274557396</v>
      </c>
      <c r="M1091" s="120">
        <v>4.6368652741987697</v>
      </c>
      <c r="N1091" s="120">
        <v>4.9006999999999996</v>
      </c>
      <c r="O1091" s="122">
        <v>5.0483000000000002</v>
      </c>
      <c r="P1091" s="85"/>
      <c r="Q1091" s="85"/>
      <c r="R1091" s="85"/>
      <c r="S1091" s="85"/>
      <c r="T1091" s="85"/>
      <c r="AC1091" s="126" t="e">
        <f>#REF!</f>
        <v>#REF!</v>
      </c>
      <c r="AD1091" s="127" t="e">
        <f t="shared" si="12"/>
        <v>#DIV/0!</v>
      </c>
      <c r="AE1091" s="128" t="e">
        <f t="shared" si="13"/>
        <v>#DIV/0!</v>
      </c>
      <c r="AF1091" s="127" t="e">
        <f>ECB_reconst!#REF!*(AE1091-ECB_reconst!#REF!)</f>
        <v>#REF!</v>
      </c>
      <c r="AG1091" s="128" t="e">
        <f t="shared" si="14"/>
        <v>#REF!</v>
      </c>
      <c r="AH1091" s="127"/>
      <c r="AI1091" s="127"/>
      <c r="AJ1091" s="128"/>
    </row>
    <row r="1092" spans="1:36" ht="18.95" customHeight="1" x14ac:dyDescent="0.25">
      <c r="A1092" s="85"/>
      <c r="B1092" s="119">
        <v>37663</v>
      </c>
      <c r="C1092" s="120">
        <v>2.3420897174631401</v>
      </c>
      <c r="D1092" s="120">
        <v>2.5148419499618799</v>
      </c>
      <c r="E1092" s="120">
        <v>2.7495994360210099</v>
      </c>
      <c r="F1092" s="120">
        <v>3.0254272496837999</v>
      </c>
      <c r="G1092" s="120">
        <v>3.2644638135571999</v>
      </c>
      <c r="H1092" s="120">
        <v>3.5128028874004902</v>
      </c>
      <c r="I1092" s="120">
        <v>3.72773937813826</v>
      </c>
      <c r="J1092" s="120">
        <v>3.9051153803821999</v>
      </c>
      <c r="K1092" s="120">
        <v>4.0634954170093698</v>
      </c>
      <c r="L1092" s="120">
        <v>4.1594838274557304</v>
      </c>
      <c r="M1092" s="120">
        <v>4.6369152741987696</v>
      </c>
      <c r="N1092" s="120">
        <v>4.8962000000000003</v>
      </c>
      <c r="O1092" s="122">
        <v>5.0427</v>
      </c>
      <c r="P1092" s="85"/>
      <c r="Q1092" s="85"/>
      <c r="R1092" s="85"/>
      <c r="S1092" s="85"/>
      <c r="T1092" s="85"/>
      <c r="AC1092" s="126" t="e">
        <f>#REF!</f>
        <v>#REF!</v>
      </c>
      <c r="AD1092" s="127" t="e">
        <f t="shared" si="12"/>
        <v>#DIV/0!</v>
      </c>
      <c r="AE1092" s="128" t="e">
        <f t="shared" si="13"/>
        <v>#DIV/0!</v>
      </c>
      <c r="AF1092" s="127" t="e">
        <f>ECB_reconst!#REF!*(AE1092-ECB_reconst!#REF!)</f>
        <v>#REF!</v>
      </c>
      <c r="AG1092" s="128" t="e">
        <f t="shared" si="14"/>
        <v>#REF!</v>
      </c>
      <c r="AH1092" s="127"/>
      <c r="AI1092" s="127"/>
      <c r="AJ1092" s="128"/>
    </row>
    <row r="1093" spans="1:36" ht="18.95" customHeight="1" x14ac:dyDescent="0.25">
      <c r="A1093" s="85"/>
      <c r="B1093" s="119">
        <v>37664</v>
      </c>
      <c r="C1093" s="120">
        <v>2.3080897174631398</v>
      </c>
      <c r="D1093" s="120">
        <v>2.45994194996188</v>
      </c>
      <c r="E1093" s="120">
        <v>2.6947994360210101</v>
      </c>
      <c r="F1093" s="120">
        <v>2.9609272496838002</v>
      </c>
      <c r="G1093" s="120">
        <v>3.1993138135571999</v>
      </c>
      <c r="H1093" s="120">
        <v>3.4523528874004898</v>
      </c>
      <c r="I1093" s="120">
        <v>3.6712893781382601</v>
      </c>
      <c r="J1093" s="120">
        <v>3.8531153803821998</v>
      </c>
      <c r="K1093" s="120">
        <v>4.0151454170093697</v>
      </c>
      <c r="L1093" s="120">
        <v>4.1160838274557401</v>
      </c>
      <c r="M1093" s="120">
        <v>4.61261527419878</v>
      </c>
      <c r="N1093" s="120">
        <v>4.8872</v>
      </c>
      <c r="O1093" s="122">
        <v>5.0384000000000002</v>
      </c>
      <c r="P1093" s="85"/>
      <c r="Q1093" s="85"/>
      <c r="R1093" s="85"/>
      <c r="S1093" s="85"/>
      <c r="T1093" s="85"/>
      <c r="AC1093" s="126" t="e">
        <f>#REF!</f>
        <v>#REF!</v>
      </c>
      <c r="AD1093" s="127" t="e">
        <f t="shared" si="12"/>
        <v>#DIV/0!</v>
      </c>
      <c r="AE1093" s="128" t="e">
        <f t="shared" si="13"/>
        <v>#DIV/0!</v>
      </c>
      <c r="AF1093" s="127" t="e">
        <f>ECB_reconst!#REF!*(AE1093-ECB_reconst!#REF!)</f>
        <v>#REF!</v>
      </c>
      <c r="AG1093" s="128" t="e">
        <f t="shared" si="14"/>
        <v>#REF!</v>
      </c>
      <c r="AH1093" s="127"/>
      <c r="AI1093" s="127"/>
      <c r="AJ1093" s="128"/>
    </row>
    <row r="1094" spans="1:36" ht="18.95" customHeight="1" x14ac:dyDescent="0.25">
      <c r="A1094" s="85"/>
      <c r="B1094" s="119">
        <v>37665</v>
      </c>
      <c r="C1094" s="120">
        <v>2.28608971746314</v>
      </c>
      <c r="D1094" s="120">
        <v>2.4262419499618799</v>
      </c>
      <c r="E1094" s="120">
        <v>2.6561994360210099</v>
      </c>
      <c r="F1094" s="120">
        <v>2.9115772496838002</v>
      </c>
      <c r="G1094" s="120">
        <v>3.1477638135572001</v>
      </c>
      <c r="H1094" s="120">
        <v>3.4045528874004898</v>
      </c>
      <c r="I1094" s="120">
        <v>3.6291393781382602</v>
      </c>
      <c r="J1094" s="120">
        <v>3.8148653803822001</v>
      </c>
      <c r="K1094" s="120">
        <v>3.98259541700937</v>
      </c>
      <c r="L1094" s="120">
        <v>4.0881338274557404</v>
      </c>
      <c r="M1094" s="120">
        <v>4.5941152741987699</v>
      </c>
      <c r="N1094" s="120">
        <v>4.8776999999999999</v>
      </c>
      <c r="O1094" s="122">
        <v>5.0312000000000001</v>
      </c>
      <c r="P1094" s="85"/>
      <c r="Q1094" s="85"/>
      <c r="R1094" s="85"/>
      <c r="S1094" s="85"/>
      <c r="T1094" s="85"/>
      <c r="AC1094" s="126" t="e">
        <f>#REF!</f>
        <v>#REF!</v>
      </c>
      <c r="AD1094" s="127" t="e">
        <f t="shared" si="12"/>
        <v>#DIV/0!</v>
      </c>
      <c r="AE1094" s="128" t="e">
        <f t="shared" si="13"/>
        <v>#DIV/0!</v>
      </c>
      <c r="AF1094" s="127" t="e">
        <f>ECB_reconst!#REF!*(AE1094-ECB_reconst!#REF!)</f>
        <v>#REF!</v>
      </c>
      <c r="AG1094" s="128" t="e">
        <f t="shared" si="14"/>
        <v>#REF!</v>
      </c>
      <c r="AH1094" s="127"/>
      <c r="AI1094" s="127"/>
      <c r="AJ1094" s="128"/>
    </row>
    <row r="1095" spans="1:36" ht="18.95" customHeight="1" x14ac:dyDescent="0.25">
      <c r="A1095" s="85"/>
      <c r="B1095" s="119">
        <v>37666</v>
      </c>
      <c r="C1095" s="120">
        <v>2.3170897174631402</v>
      </c>
      <c r="D1095" s="120">
        <v>2.4697919499618801</v>
      </c>
      <c r="E1095" s="120">
        <v>2.7005994360210099</v>
      </c>
      <c r="F1095" s="120">
        <v>2.9564772496837999</v>
      </c>
      <c r="G1095" s="120">
        <v>3.1961638135572001</v>
      </c>
      <c r="H1095" s="120">
        <v>3.45170288740049</v>
      </c>
      <c r="I1095" s="120">
        <v>3.6788893781382601</v>
      </c>
      <c r="J1095" s="120">
        <v>3.8628653803822002</v>
      </c>
      <c r="K1095" s="120">
        <v>4.03139541700937</v>
      </c>
      <c r="L1095" s="120">
        <v>4.1359838274557399</v>
      </c>
      <c r="M1095" s="120">
        <v>4.6343152741987703</v>
      </c>
      <c r="N1095" s="120">
        <v>4.9001999999999999</v>
      </c>
      <c r="O1095" s="122">
        <v>5.0533000000000001</v>
      </c>
      <c r="P1095" s="85"/>
      <c r="Q1095" s="85"/>
      <c r="R1095" s="85"/>
      <c r="S1095" s="85"/>
      <c r="T1095" s="85"/>
      <c r="AC1095" s="126" t="e">
        <f>#REF!</f>
        <v>#REF!</v>
      </c>
      <c r="AD1095" s="127" t="e">
        <f t="shared" si="12"/>
        <v>#DIV/0!</v>
      </c>
      <c r="AE1095" s="128" t="e">
        <f t="shared" si="13"/>
        <v>#DIV/0!</v>
      </c>
      <c r="AF1095" s="127" t="e">
        <f>ECB_reconst!#REF!*(AE1095-ECB_reconst!#REF!)</f>
        <v>#REF!</v>
      </c>
      <c r="AG1095" s="128" t="e">
        <f t="shared" si="14"/>
        <v>#REF!</v>
      </c>
      <c r="AH1095" s="127"/>
      <c r="AI1095" s="127"/>
      <c r="AJ1095" s="128"/>
    </row>
    <row r="1096" spans="1:36" ht="18.95" customHeight="1" x14ac:dyDescent="0.25">
      <c r="A1096" s="85"/>
      <c r="B1096" s="119">
        <v>37669</v>
      </c>
      <c r="C1096" s="120">
        <v>2.32308971746314</v>
      </c>
      <c r="D1096" s="120">
        <v>2.4774919499618799</v>
      </c>
      <c r="E1096" s="120">
        <v>2.7085494360210101</v>
      </c>
      <c r="F1096" s="120">
        <v>2.9681272496837998</v>
      </c>
      <c r="G1096" s="120">
        <v>3.2080638135571999</v>
      </c>
      <c r="H1096" s="120">
        <v>3.4639528874004899</v>
      </c>
      <c r="I1096" s="120">
        <v>3.68998937813826</v>
      </c>
      <c r="J1096" s="120">
        <v>3.8738153803822</v>
      </c>
      <c r="K1096" s="120">
        <v>4.0394954170093698</v>
      </c>
      <c r="L1096" s="120">
        <v>4.14243382745574</v>
      </c>
      <c r="M1096" s="120">
        <v>4.6305152741987703</v>
      </c>
      <c r="N1096" s="120">
        <v>4.8895999999999997</v>
      </c>
      <c r="O1096" s="122">
        <v>5.0465</v>
      </c>
      <c r="P1096" s="85"/>
      <c r="Q1096" s="85"/>
      <c r="R1096" s="85"/>
      <c r="S1096" s="85"/>
      <c r="T1096" s="85"/>
      <c r="AC1096" s="126" t="e">
        <f>#REF!</f>
        <v>#REF!</v>
      </c>
      <c r="AD1096" s="127" t="e">
        <f t="shared" si="12"/>
        <v>#DIV/0!</v>
      </c>
      <c r="AE1096" s="128" t="e">
        <f t="shared" si="13"/>
        <v>#DIV/0!</v>
      </c>
      <c r="AF1096" s="127" t="e">
        <f>ECB_reconst!#REF!*(AE1096-ECB_reconst!#REF!)</f>
        <v>#REF!</v>
      </c>
      <c r="AG1096" s="128" t="e">
        <f t="shared" si="14"/>
        <v>#REF!</v>
      </c>
      <c r="AH1096" s="127"/>
      <c r="AI1096" s="127"/>
      <c r="AJ1096" s="128"/>
    </row>
    <row r="1097" spans="1:36" ht="18.95" customHeight="1" x14ac:dyDescent="0.25">
      <c r="A1097" s="85"/>
      <c r="B1097" s="119">
        <v>37670</v>
      </c>
      <c r="C1097" s="120">
        <v>2.3260897174631401</v>
      </c>
      <c r="D1097" s="120">
        <v>2.4876419499618798</v>
      </c>
      <c r="E1097" s="120">
        <v>2.7121494360210101</v>
      </c>
      <c r="F1097" s="120">
        <v>2.9772772496837998</v>
      </c>
      <c r="G1097" s="120">
        <v>3.2199638135572002</v>
      </c>
      <c r="H1097" s="120">
        <v>3.4751028874004901</v>
      </c>
      <c r="I1097" s="120">
        <v>3.70238937813826</v>
      </c>
      <c r="J1097" s="120">
        <v>3.8835653803821999</v>
      </c>
      <c r="K1097" s="120">
        <v>4.0488954170093701</v>
      </c>
      <c r="L1097" s="120">
        <v>4.15118382745574</v>
      </c>
      <c r="M1097" s="120">
        <v>4.63816527419878</v>
      </c>
      <c r="N1097" s="120">
        <v>4.8902999999999999</v>
      </c>
      <c r="O1097" s="122">
        <v>5.0480999999999998</v>
      </c>
      <c r="P1097" s="85"/>
      <c r="Q1097" s="85"/>
      <c r="R1097" s="85"/>
      <c r="S1097" s="85"/>
      <c r="T1097" s="85"/>
      <c r="AC1097" s="126" t="e">
        <f>#REF!</f>
        <v>#REF!</v>
      </c>
      <c r="AD1097" s="127" t="e">
        <f t="shared" si="12"/>
        <v>#DIV/0!</v>
      </c>
      <c r="AE1097" s="128" t="e">
        <f t="shared" si="13"/>
        <v>#DIV/0!</v>
      </c>
      <c r="AF1097" s="127" t="e">
        <f>ECB_reconst!#REF!*(AE1097-ECB_reconst!#REF!)</f>
        <v>#REF!</v>
      </c>
      <c r="AG1097" s="128" t="e">
        <f t="shared" si="14"/>
        <v>#REF!</v>
      </c>
      <c r="AH1097" s="127"/>
      <c r="AI1097" s="127"/>
      <c r="AJ1097" s="128"/>
    </row>
    <row r="1098" spans="1:36" ht="18.95" customHeight="1" x14ac:dyDescent="0.25">
      <c r="A1098" s="85"/>
      <c r="B1098" s="119">
        <v>37671</v>
      </c>
      <c r="C1098" s="120">
        <v>2.2940897174631401</v>
      </c>
      <c r="D1098" s="120">
        <v>2.4370919499618799</v>
      </c>
      <c r="E1098" s="120">
        <v>2.6519494360210101</v>
      </c>
      <c r="F1098" s="120">
        <v>2.9129772496838</v>
      </c>
      <c r="G1098" s="120">
        <v>3.1507138135571999</v>
      </c>
      <c r="H1098" s="120">
        <v>3.4049028874004899</v>
      </c>
      <c r="I1098" s="120">
        <v>3.6271893781382598</v>
      </c>
      <c r="J1098" s="120">
        <v>3.8085653803822002</v>
      </c>
      <c r="K1098" s="120">
        <v>3.9735954170093701</v>
      </c>
      <c r="L1098" s="120">
        <v>4.0787338274557401</v>
      </c>
      <c r="M1098" s="120">
        <v>4.5707652741987701</v>
      </c>
      <c r="N1098" s="120">
        <v>4.8311999999999999</v>
      </c>
      <c r="O1098" s="122">
        <v>4.9904000000000002</v>
      </c>
      <c r="P1098" s="85"/>
      <c r="Q1098" s="85"/>
      <c r="R1098" s="85"/>
      <c r="S1098" s="85"/>
      <c r="T1098" s="85"/>
      <c r="AC1098" s="126" t="e">
        <f>#REF!</f>
        <v>#REF!</v>
      </c>
      <c r="AD1098" s="127" t="e">
        <f t="shared" si="12"/>
        <v>#DIV/0!</v>
      </c>
      <c r="AE1098" s="128" t="e">
        <f t="shared" si="13"/>
        <v>#DIV/0!</v>
      </c>
      <c r="AF1098" s="127" t="e">
        <f>ECB_reconst!#REF!*(AE1098-ECB_reconst!#REF!)</f>
        <v>#REF!</v>
      </c>
      <c r="AG1098" s="128" t="e">
        <f t="shared" si="14"/>
        <v>#REF!</v>
      </c>
      <c r="AH1098" s="127"/>
      <c r="AI1098" s="127"/>
      <c r="AJ1098" s="128"/>
    </row>
    <row r="1099" spans="1:36" ht="18.95" customHeight="1" x14ac:dyDescent="0.25">
      <c r="A1099" s="85"/>
      <c r="B1099" s="119">
        <v>37672</v>
      </c>
      <c r="C1099" s="120">
        <v>2.2900897174631401</v>
      </c>
      <c r="D1099" s="120">
        <v>2.42924194996188</v>
      </c>
      <c r="E1099" s="120">
        <v>2.64284943602101</v>
      </c>
      <c r="F1099" s="120">
        <v>2.8986772496838</v>
      </c>
      <c r="G1099" s="120">
        <v>3.1366138135571999</v>
      </c>
      <c r="H1099" s="120">
        <v>3.3876028874004902</v>
      </c>
      <c r="I1099" s="120">
        <v>3.6063893781382599</v>
      </c>
      <c r="J1099" s="120">
        <v>3.7838653803822</v>
      </c>
      <c r="K1099" s="120">
        <v>3.94584541700937</v>
      </c>
      <c r="L1099" s="120">
        <v>4.0533838274557299</v>
      </c>
      <c r="M1099" s="120">
        <v>4.5694152741987697</v>
      </c>
      <c r="N1099" s="120">
        <v>4.8483000000000001</v>
      </c>
      <c r="O1099" s="122">
        <v>5.0118</v>
      </c>
      <c r="P1099" s="85"/>
      <c r="Q1099" s="85"/>
      <c r="R1099" s="85"/>
      <c r="S1099" s="85"/>
      <c r="T1099" s="85"/>
      <c r="AC1099" s="126" t="e">
        <f>#REF!</f>
        <v>#REF!</v>
      </c>
      <c r="AD1099" s="127" t="e">
        <f t="shared" si="12"/>
        <v>#DIV/0!</v>
      </c>
      <c r="AE1099" s="128" t="e">
        <f t="shared" si="13"/>
        <v>#DIV/0!</v>
      </c>
      <c r="AF1099" s="127" t="e">
        <f>ECB_reconst!#REF!*(AE1099-ECB_reconst!#REF!)</f>
        <v>#REF!</v>
      </c>
      <c r="AG1099" s="128" t="e">
        <f t="shared" si="14"/>
        <v>#REF!</v>
      </c>
      <c r="AH1099" s="127"/>
      <c r="AI1099" s="127"/>
      <c r="AJ1099" s="128"/>
    </row>
    <row r="1100" spans="1:36" ht="18.95" customHeight="1" x14ac:dyDescent="0.25">
      <c r="A1100" s="85"/>
      <c r="B1100" s="119">
        <v>37673</v>
      </c>
      <c r="C1100" s="120">
        <v>2.31108971746314</v>
      </c>
      <c r="D1100" s="120">
        <v>2.45594194996188</v>
      </c>
      <c r="E1100" s="120">
        <v>2.6661994360210102</v>
      </c>
      <c r="F1100" s="120">
        <v>2.9249772496838</v>
      </c>
      <c r="G1100" s="120">
        <v>3.1658138135571998</v>
      </c>
      <c r="H1100" s="120">
        <v>3.4198028874004902</v>
      </c>
      <c r="I1100" s="120">
        <v>3.6422393781382598</v>
      </c>
      <c r="J1100" s="120">
        <v>3.8248153803822</v>
      </c>
      <c r="K1100" s="120">
        <v>3.9861954170093701</v>
      </c>
      <c r="L1100" s="120">
        <v>4.0921838274557301</v>
      </c>
      <c r="M1100" s="120">
        <v>4.59176527419877</v>
      </c>
      <c r="N1100" s="120">
        <v>4.859</v>
      </c>
      <c r="O1100" s="122">
        <v>5.0214999999999996</v>
      </c>
      <c r="P1100" s="85"/>
      <c r="Q1100" s="85"/>
      <c r="R1100" s="85"/>
      <c r="S1100" s="85"/>
      <c r="T1100" s="85"/>
      <c r="AC1100" s="126" t="e">
        <f>#REF!</f>
        <v>#REF!</v>
      </c>
      <c r="AD1100" s="127" t="e">
        <f t="shared" si="12"/>
        <v>#DIV/0!</v>
      </c>
      <c r="AE1100" s="128" t="e">
        <f t="shared" si="13"/>
        <v>#DIV/0!</v>
      </c>
      <c r="AF1100" s="127" t="e">
        <f>ECB_reconst!#REF!*(AE1100-ECB_reconst!#REF!)</f>
        <v>#REF!</v>
      </c>
      <c r="AG1100" s="128" t="e">
        <f t="shared" si="14"/>
        <v>#REF!</v>
      </c>
      <c r="AH1100" s="127"/>
      <c r="AI1100" s="127"/>
      <c r="AJ1100" s="128"/>
    </row>
    <row r="1101" spans="1:36" ht="18.95" customHeight="1" x14ac:dyDescent="0.25">
      <c r="A1101" s="85"/>
      <c r="B1101" s="119">
        <v>37676</v>
      </c>
      <c r="C1101" s="120">
        <v>2.21408971746314</v>
      </c>
      <c r="D1101" s="120">
        <v>2.3692919499618799</v>
      </c>
      <c r="E1101" s="120">
        <v>2.59654943602101</v>
      </c>
      <c r="F1101" s="120">
        <v>2.8627772496838002</v>
      </c>
      <c r="G1101" s="120">
        <v>3.1131138135572001</v>
      </c>
      <c r="H1101" s="120">
        <v>3.3700528874004898</v>
      </c>
      <c r="I1101" s="120">
        <v>3.5917393781382598</v>
      </c>
      <c r="J1101" s="120">
        <v>3.7752653803822001</v>
      </c>
      <c r="K1101" s="120">
        <v>3.9386454170093699</v>
      </c>
      <c r="L1101" s="120">
        <v>4.04408382745574</v>
      </c>
      <c r="M1101" s="120">
        <v>4.5594152741987699</v>
      </c>
      <c r="N1101" s="120">
        <v>4.8411</v>
      </c>
      <c r="O1101" s="122">
        <v>5.0206</v>
      </c>
      <c r="P1101" s="85"/>
      <c r="Q1101" s="85"/>
      <c r="R1101" s="85"/>
      <c r="S1101" s="85"/>
      <c r="T1101" s="85"/>
      <c r="AC1101" s="126" t="e">
        <f>#REF!</f>
        <v>#REF!</v>
      </c>
      <c r="AD1101" s="127" t="e">
        <f t="shared" si="12"/>
        <v>#DIV/0!</v>
      </c>
      <c r="AE1101" s="128" t="e">
        <f t="shared" si="13"/>
        <v>#DIV/0!</v>
      </c>
      <c r="AF1101" s="127" t="e">
        <f>ECB_reconst!#REF!*(AE1101-ECB_reconst!#REF!)</f>
        <v>#REF!</v>
      </c>
      <c r="AG1101" s="128" t="e">
        <f t="shared" si="14"/>
        <v>#REF!</v>
      </c>
      <c r="AH1101" s="127"/>
      <c r="AI1101" s="127"/>
      <c r="AJ1101" s="128"/>
    </row>
    <row r="1102" spans="1:36" ht="18.95" customHeight="1" x14ac:dyDescent="0.25">
      <c r="A1102" s="85"/>
      <c r="B1102" s="119">
        <v>37677</v>
      </c>
      <c r="C1102" s="120">
        <v>2.1990897174631399</v>
      </c>
      <c r="D1102" s="120">
        <v>2.3478419499618801</v>
      </c>
      <c r="E1102" s="120">
        <v>2.5719994360210099</v>
      </c>
      <c r="F1102" s="120">
        <v>2.8413772496837999</v>
      </c>
      <c r="G1102" s="120">
        <v>3.0879138135572002</v>
      </c>
      <c r="H1102" s="120">
        <v>3.3485028874004898</v>
      </c>
      <c r="I1102" s="120">
        <v>3.57548937813826</v>
      </c>
      <c r="J1102" s="120">
        <v>3.7631153803821999</v>
      </c>
      <c r="K1102" s="120">
        <v>3.9277954170093698</v>
      </c>
      <c r="L1102" s="120">
        <v>4.0367338274557403</v>
      </c>
      <c r="M1102" s="120">
        <v>4.5726652741987701</v>
      </c>
      <c r="N1102" s="120">
        <v>4.8741000000000003</v>
      </c>
      <c r="O1102" s="122">
        <v>5.0678999999999998</v>
      </c>
      <c r="P1102" s="85"/>
      <c r="Q1102" s="85"/>
      <c r="R1102" s="85"/>
      <c r="S1102" s="85"/>
      <c r="T1102" s="85"/>
      <c r="AC1102" s="126" t="e">
        <f>#REF!</f>
        <v>#REF!</v>
      </c>
      <c r="AD1102" s="127" t="e">
        <f t="shared" si="12"/>
        <v>#DIV/0!</v>
      </c>
      <c r="AE1102" s="128" t="e">
        <f t="shared" si="13"/>
        <v>#DIV/0!</v>
      </c>
      <c r="AF1102" s="127" t="e">
        <f>ECB_reconst!#REF!*(AE1102-ECB_reconst!#REF!)</f>
        <v>#REF!</v>
      </c>
      <c r="AG1102" s="128" t="e">
        <f t="shared" si="14"/>
        <v>#REF!</v>
      </c>
      <c r="AH1102" s="127"/>
      <c r="AI1102" s="127"/>
      <c r="AJ1102" s="128"/>
    </row>
    <row r="1103" spans="1:36" ht="18.95" customHeight="1" x14ac:dyDescent="0.25">
      <c r="A1103" s="85"/>
      <c r="B1103" s="119">
        <v>37678</v>
      </c>
      <c r="C1103" s="120">
        <v>2.1960897174631402</v>
      </c>
      <c r="D1103" s="120">
        <v>2.34769194996188</v>
      </c>
      <c r="E1103" s="120">
        <v>2.57329943602101</v>
      </c>
      <c r="F1103" s="120">
        <v>2.8425272496837999</v>
      </c>
      <c r="G1103" s="120">
        <v>3.0933638135571999</v>
      </c>
      <c r="H1103" s="120">
        <v>3.3538528874004898</v>
      </c>
      <c r="I1103" s="120">
        <v>3.5827893781382598</v>
      </c>
      <c r="J1103" s="120">
        <v>3.7748653803822001</v>
      </c>
      <c r="K1103" s="120">
        <v>3.94449541700937</v>
      </c>
      <c r="L1103" s="120">
        <v>4.0553838274557297</v>
      </c>
      <c r="M1103" s="120">
        <v>4.5732152741987697</v>
      </c>
      <c r="N1103" s="120">
        <v>4.8592000000000004</v>
      </c>
      <c r="O1103" s="122">
        <v>5.0606</v>
      </c>
      <c r="P1103" s="85"/>
      <c r="Q1103" s="85"/>
      <c r="R1103" s="85"/>
      <c r="S1103" s="85"/>
      <c r="T1103" s="85"/>
      <c r="AC1103" s="126" t="e">
        <f>#REF!</f>
        <v>#REF!</v>
      </c>
      <c r="AD1103" s="127" t="e">
        <f t="shared" si="12"/>
        <v>#DIV/0!</v>
      </c>
      <c r="AE1103" s="128" t="e">
        <f t="shared" si="13"/>
        <v>#DIV/0!</v>
      </c>
      <c r="AF1103" s="127" t="e">
        <f>ECB_reconst!#REF!*(AE1103-ECB_reconst!#REF!)</f>
        <v>#REF!</v>
      </c>
      <c r="AG1103" s="128" t="e">
        <f t="shared" si="14"/>
        <v>#REF!</v>
      </c>
      <c r="AH1103" s="127"/>
      <c r="AI1103" s="127"/>
      <c r="AJ1103" s="128"/>
    </row>
    <row r="1104" spans="1:36" ht="18.95" customHeight="1" x14ac:dyDescent="0.25">
      <c r="A1104" s="85"/>
      <c r="B1104" s="119">
        <v>37679</v>
      </c>
      <c r="C1104" s="120">
        <v>2.2370897174631401</v>
      </c>
      <c r="D1104" s="120">
        <v>2.4114419499618802</v>
      </c>
      <c r="E1104" s="120">
        <v>2.6412494360210101</v>
      </c>
      <c r="F1104" s="120">
        <v>2.9063272496838</v>
      </c>
      <c r="G1104" s="120">
        <v>3.1547638135571998</v>
      </c>
      <c r="H1104" s="120">
        <v>3.41340288740049</v>
      </c>
      <c r="I1104" s="120">
        <v>3.6409893781382601</v>
      </c>
      <c r="J1104" s="120">
        <v>3.8294153803822</v>
      </c>
      <c r="K1104" s="120">
        <v>3.9974954170093699</v>
      </c>
      <c r="L1104" s="120">
        <v>4.1097838274557299</v>
      </c>
      <c r="M1104" s="120">
        <v>4.6260152741987701</v>
      </c>
      <c r="N1104" s="120">
        <v>4.9074</v>
      </c>
      <c r="O1104" s="122">
        <v>5.1134000000000004</v>
      </c>
      <c r="P1104" s="85"/>
      <c r="Q1104" s="85"/>
      <c r="R1104" s="85"/>
      <c r="S1104" s="85"/>
      <c r="T1104" s="85"/>
      <c r="AC1104" s="126" t="e">
        <f>#REF!</f>
        <v>#REF!</v>
      </c>
      <c r="AD1104" s="127" t="e">
        <f t="shared" si="12"/>
        <v>#DIV/0!</v>
      </c>
      <c r="AE1104" s="128" t="e">
        <f t="shared" si="13"/>
        <v>#DIV/0!</v>
      </c>
      <c r="AF1104" s="127" t="e">
        <f>ECB_reconst!#REF!*(AE1104-ECB_reconst!#REF!)</f>
        <v>#REF!</v>
      </c>
      <c r="AG1104" s="128" t="e">
        <f t="shared" si="14"/>
        <v>#REF!</v>
      </c>
      <c r="AH1104" s="127"/>
      <c r="AI1104" s="127"/>
      <c r="AJ1104" s="128"/>
    </row>
    <row r="1105" spans="1:36" ht="18.95" customHeight="1" x14ac:dyDescent="0.25">
      <c r="A1105" s="85"/>
      <c r="B1105" s="119">
        <v>37680</v>
      </c>
      <c r="C1105" s="120">
        <v>2.1810897174631401</v>
      </c>
      <c r="D1105" s="120">
        <v>2.3421419499618801</v>
      </c>
      <c r="E1105" s="120">
        <v>2.57139943602101</v>
      </c>
      <c r="F1105" s="120">
        <v>2.8460772496838</v>
      </c>
      <c r="G1105" s="120">
        <v>3.0937138135572</v>
      </c>
      <c r="H1105" s="120">
        <v>3.3559028874004899</v>
      </c>
      <c r="I1105" s="120">
        <v>3.5850893781382598</v>
      </c>
      <c r="J1105" s="120">
        <v>3.7761653803822002</v>
      </c>
      <c r="K1105" s="120">
        <v>3.9465454170093701</v>
      </c>
      <c r="L1105" s="120">
        <v>4.06133382745573</v>
      </c>
      <c r="M1105" s="120">
        <v>4.5724652741987697</v>
      </c>
      <c r="N1105" s="120">
        <v>4.8689</v>
      </c>
      <c r="O1105" s="122">
        <v>5.0858999999999996</v>
      </c>
      <c r="P1105" s="85"/>
      <c r="Q1105" s="85"/>
      <c r="R1105" s="85"/>
      <c r="S1105" s="85"/>
      <c r="T1105" s="85"/>
      <c r="AC1105" s="126" t="e">
        <f>#REF!</f>
        <v>#REF!</v>
      </c>
      <c r="AD1105" s="127" t="e">
        <f t="shared" si="12"/>
        <v>#DIV/0!</v>
      </c>
      <c r="AE1105" s="128" t="e">
        <f t="shared" si="13"/>
        <v>#DIV/0!</v>
      </c>
      <c r="AF1105" s="127" t="e">
        <f>ECB_reconst!#REF!*(AE1105-ECB_reconst!#REF!)</f>
        <v>#REF!</v>
      </c>
      <c r="AG1105" s="128" t="e">
        <f t="shared" si="14"/>
        <v>#REF!</v>
      </c>
      <c r="AH1105" s="127"/>
      <c r="AI1105" s="127"/>
      <c r="AJ1105" s="128"/>
    </row>
    <row r="1106" spans="1:36" ht="18.95" customHeight="1" x14ac:dyDescent="0.25">
      <c r="A1106" s="85"/>
      <c r="B1106" s="119">
        <v>37683</v>
      </c>
      <c r="C1106" s="120">
        <v>2.1760897174631402</v>
      </c>
      <c r="D1106" s="120">
        <v>2.3300919499618802</v>
      </c>
      <c r="E1106" s="120">
        <v>2.55879943602101</v>
      </c>
      <c r="F1106" s="120">
        <v>2.8277272496838002</v>
      </c>
      <c r="G1106" s="120">
        <v>3.0783638135571998</v>
      </c>
      <c r="H1106" s="120">
        <v>3.3356028874004902</v>
      </c>
      <c r="I1106" s="120">
        <v>3.5622393781382602</v>
      </c>
      <c r="J1106" s="120">
        <v>3.7538153803821999</v>
      </c>
      <c r="K1106" s="120">
        <v>3.9266454170093699</v>
      </c>
      <c r="L1106" s="120">
        <v>4.0443338274557403</v>
      </c>
      <c r="M1106" s="120">
        <v>4.5613652741987698</v>
      </c>
      <c r="N1106" s="120">
        <v>4.8522999999999996</v>
      </c>
      <c r="O1106" s="122">
        <v>5.0743</v>
      </c>
      <c r="P1106" s="85"/>
      <c r="Q1106" s="85"/>
      <c r="R1106" s="85"/>
      <c r="S1106" s="85"/>
      <c r="T1106" s="85"/>
      <c r="AC1106" s="126" t="e">
        <f>#REF!</f>
        <v>#REF!</v>
      </c>
      <c r="AD1106" s="127" t="e">
        <f t="shared" si="12"/>
        <v>#DIV/0!</v>
      </c>
      <c r="AE1106" s="128" t="e">
        <f t="shared" si="13"/>
        <v>#DIV/0!</v>
      </c>
      <c r="AF1106" s="127" t="e">
        <f>ECB_reconst!#REF!*(AE1106-ECB_reconst!#REF!)</f>
        <v>#REF!</v>
      </c>
      <c r="AG1106" s="128" t="e">
        <f t="shared" si="14"/>
        <v>#REF!</v>
      </c>
      <c r="AH1106" s="127"/>
      <c r="AI1106" s="127"/>
      <c r="AJ1106" s="128"/>
    </row>
    <row r="1107" spans="1:36" ht="18.95" customHeight="1" x14ac:dyDescent="0.25">
      <c r="A1107" s="85"/>
      <c r="B1107" s="119">
        <v>37684</v>
      </c>
      <c r="C1107" s="120">
        <v>2.1770897174631401</v>
      </c>
      <c r="D1107" s="120">
        <v>2.32599194996188</v>
      </c>
      <c r="E1107" s="120">
        <v>2.5575994360210101</v>
      </c>
      <c r="F1107" s="120">
        <v>2.8295272496838</v>
      </c>
      <c r="G1107" s="120">
        <v>3.0832138135572</v>
      </c>
      <c r="H1107" s="120">
        <v>3.3390528874004901</v>
      </c>
      <c r="I1107" s="120">
        <v>3.5640893781382599</v>
      </c>
      <c r="J1107" s="120">
        <v>3.7562153803822</v>
      </c>
      <c r="K1107" s="120">
        <v>3.9285454170093699</v>
      </c>
      <c r="L1107" s="120">
        <v>4.04723382745573</v>
      </c>
      <c r="M1107" s="120">
        <v>4.5746652741987699</v>
      </c>
      <c r="N1107" s="120">
        <v>4.8666999999999998</v>
      </c>
      <c r="O1107" s="122">
        <v>5.0963000000000003</v>
      </c>
      <c r="P1107" s="85"/>
      <c r="Q1107" s="85"/>
      <c r="R1107" s="85"/>
      <c r="S1107" s="85"/>
      <c r="T1107" s="85"/>
      <c r="AC1107" s="126" t="e">
        <f>#REF!</f>
        <v>#REF!</v>
      </c>
      <c r="AD1107" s="127" t="e">
        <f t="shared" si="12"/>
        <v>#DIV/0!</v>
      </c>
      <c r="AE1107" s="128" t="e">
        <f t="shared" si="13"/>
        <v>#DIV/0!</v>
      </c>
      <c r="AF1107" s="127" t="e">
        <f>ECB_reconst!#REF!*(AE1107-ECB_reconst!#REF!)</f>
        <v>#REF!</v>
      </c>
      <c r="AG1107" s="128" t="e">
        <f t="shared" si="14"/>
        <v>#REF!</v>
      </c>
      <c r="AH1107" s="127"/>
      <c r="AI1107" s="127"/>
      <c r="AJ1107" s="128"/>
    </row>
    <row r="1108" spans="1:36" ht="18.95" customHeight="1" x14ac:dyDescent="0.25">
      <c r="A1108" s="85"/>
      <c r="B1108" s="119">
        <v>37685</v>
      </c>
      <c r="C1108" s="120">
        <v>2.1760897174631402</v>
      </c>
      <c r="D1108" s="120">
        <v>2.32729194996188</v>
      </c>
      <c r="E1108" s="120">
        <v>2.5598494360210098</v>
      </c>
      <c r="F1108" s="120">
        <v>2.8325772496838</v>
      </c>
      <c r="G1108" s="120">
        <v>3.0868638135572</v>
      </c>
      <c r="H1108" s="120">
        <v>3.3363028874004899</v>
      </c>
      <c r="I1108" s="120">
        <v>3.55718937813826</v>
      </c>
      <c r="J1108" s="120">
        <v>3.7440653803821999</v>
      </c>
      <c r="K1108" s="120">
        <v>3.90999541700937</v>
      </c>
      <c r="L1108" s="120">
        <v>4.0291338274557402</v>
      </c>
      <c r="M1108" s="120">
        <v>4.5507152741987698</v>
      </c>
      <c r="N1108" s="120">
        <v>4.8289</v>
      </c>
      <c r="O1108" s="122">
        <v>5.0595999999999997</v>
      </c>
      <c r="P1108" s="85"/>
      <c r="Q1108" s="85"/>
      <c r="R1108" s="85"/>
      <c r="S1108" s="85"/>
      <c r="T1108" s="85"/>
      <c r="AC1108" s="126" t="e">
        <f>#REF!</f>
        <v>#REF!</v>
      </c>
      <c r="AD1108" s="127" t="e">
        <f t="shared" si="12"/>
        <v>#DIV/0!</v>
      </c>
      <c r="AE1108" s="128" t="e">
        <f t="shared" si="13"/>
        <v>#DIV/0!</v>
      </c>
      <c r="AF1108" s="127" t="e">
        <f>ECB_reconst!#REF!*(AE1108-ECB_reconst!#REF!)</f>
        <v>#REF!</v>
      </c>
      <c r="AG1108" s="128" t="e">
        <f t="shared" si="14"/>
        <v>#REF!</v>
      </c>
      <c r="AH1108" s="127"/>
      <c r="AI1108" s="127"/>
      <c r="AJ1108" s="128"/>
    </row>
    <row r="1109" spans="1:36" ht="18.95" customHeight="1" x14ac:dyDescent="0.25">
      <c r="A1109" s="85"/>
      <c r="B1109" s="119">
        <v>37686</v>
      </c>
      <c r="C1109" s="120">
        <v>2.19008971746314</v>
      </c>
      <c r="D1109" s="120">
        <v>2.3202919499618799</v>
      </c>
      <c r="E1109" s="120">
        <v>2.5440494360210102</v>
      </c>
      <c r="F1109" s="120">
        <v>2.8104772496838</v>
      </c>
      <c r="G1109" s="120">
        <v>3.0612138135571998</v>
      </c>
      <c r="H1109" s="120">
        <v>3.3113028874004899</v>
      </c>
      <c r="I1109" s="120">
        <v>3.5359893781382601</v>
      </c>
      <c r="J1109" s="120">
        <v>3.7219653803821999</v>
      </c>
      <c r="K1109" s="120">
        <v>3.8893454170093702</v>
      </c>
      <c r="L1109" s="120">
        <v>4.0077338274557404</v>
      </c>
      <c r="M1109" s="120">
        <v>4.5410152741987702</v>
      </c>
      <c r="N1109" s="120">
        <v>4.8312999999999997</v>
      </c>
      <c r="O1109" s="122">
        <v>5.0564</v>
      </c>
      <c r="P1109" s="85"/>
      <c r="Q1109" s="85"/>
      <c r="R1109" s="85"/>
      <c r="S1109" s="85"/>
      <c r="T1109" s="85"/>
      <c r="AC1109" s="126" t="e">
        <f>#REF!</f>
        <v>#REF!</v>
      </c>
      <c r="AD1109" s="127" t="e">
        <f t="shared" ref="AD1109:AD1172" si="15">AVERAGE(AA355:AA1109)</f>
        <v>#DIV/0!</v>
      </c>
      <c r="AE1109" s="128" t="e">
        <f t="shared" ref="AE1109:AE1172" si="16">(AA1109-AD1109)/AD1109*100</f>
        <v>#DIV/0!</v>
      </c>
      <c r="AF1109" s="127" t="e">
        <f>ECB_reconst!#REF!*(AE1109-ECB_reconst!#REF!)</f>
        <v>#REF!</v>
      </c>
      <c r="AG1109" s="128" t="e">
        <f t="shared" ref="AG1109:AG1172" si="17">MIN(MAX(AF1109,-10),10)</f>
        <v>#REF!</v>
      </c>
      <c r="AH1109" s="127"/>
      <c r="AI1109" s="127"/>
      <c r="AJ1109" s="128"/>
    </row>
    <row r="1110" spans="1:36" ht="18.95" customHeight="1" x14ac:dyDescent="0.25">
      <c r="A1110" s="85"/>
      <c r="B1110" s="119">
        <v>37687</v>
      </c>
      <c r="C1110" s="120">
        <v>2.1670897174631398</v>
      </c>
      <c r="D1110" s="120">
        <v>2.2879919499618802</v>
      </c>
      <c r="E1110" s="120">
        <v>2.51344943602101</v>
      </c>
      <c r="F1110" s="120">
        <v>2.7806772496838001</v>
      </c>
      <c r="G1110" s="120">
        <v>3.0366138135571998</v>
      </c>
      <c r="H1110" s="120">
        <v>3.2832028874004902</v>
      </c>
      <c r="I1110" s="120">
        <v>3.50553937813826</v>
      </c>
      <c r="J1110" s="120">
        <v>3.6898653803822001</v>
      </c>
      <c r="K1110" s="120">
        <v>3.8566954170093699</v>
      </c>
      <c r="L1110" s="120">
        <v>3.9790838274557299</v>
      </c>
      <c r="M1110" s="120">
        <v>4.49031527419878</v>
      </c>
      <c r="N1110" s="120">
        <v>4.7647000000000004</v>
      </c>
      <c r="O1110" s="122">
        <v>4.9888000000000003</v>
      </c>
      <c r="P1110" s="85"/>
      <c r="Q1110" s="85"/>
      <c r="R1110" s="85"/>
      <c r="S1110" s="85"/>
      <c r="T1110" s="85"/>
      <c r="AC1110" s="126" t="e">
        <f>#REF!</f>
        <v>#REF!</v>
      </c>
      <c r="AD1110" s="127" t="e">
        <f t="shared" si="15"/>
        <v>#DIV/0!</v>
      </c>
      <c r="AE1110" s="128" t="e">
        <f t="shared" si="16"/>
        <v>#DIV/0!</v>
      </c>
      <c r="AF1110" s="127" t="e">
        <f>ECB_reconst!#REF!*(AE1110-ECB_reconst!#REF!)</f>
        <v>#REF!</v>
      </c>
      <c r="AG1110" s="128" t="e">
        <f t="shared" si="17"/>
        <v>#REF!</v>
      </c>
      <c r="AH1110" s="127"/>
      <c r="AI1110" s="127"/>
      <c r="AJ1110" s="128"/>
    </row>
    <row r="1111" spans="1:36" ht="18.95" customHeight="1" x14ac:dyDescent="0.25">
      <c r="A1111" s="85"/>
      <c r="B1111" s="119">
        <v>37690</v>
      </c>
      <c r="C1111" s="120">
        <v>2.1470897174631398</v>
      </c>
      <c r="D1111" s="120">
        <v>2.25854194996188</v>
      </c>
      <c r="E1111" s="120">
        <v>2.4835994360210099</v>
      </c>
      <c r="F1111" s="120">
        <v>2.7527772496837999</v>
      </c>
      <c r="G1111" s="120">
        <v>3.0061138135571999</v>
      </c>
      <c r="H1111" s="120">
        <v>3.2526528874004899</v>
      </c>
      <c r="I1111" s="120">
        <v>3.4727893781382599</v>
      </c>
      <c r="J1111" s="120">
        <v>3.6555153803821998</v>
      </c>
      <c r="K1111" s="120">
        <v>3.8225954170093699</v>
      </c>
      <c r="L1111" s="120">
        <v>3.9433338274557301</v>
      </c>
      <c r="M1111" s="120">
        <v>4.4570652741987704</v>
      </c>
      <c r="N1111" s="120">
        <v>4.7460000000000004</v>
      </c>
      <c r="O1111" s="122">
        <v>4.9767000000000001</v>
      </c>
      <c r="P1111" s="85"/>
      <c r="Q1111" s="85"/>
      <c r="R1111" s="85"/>
      <c r="S1111" s="85"/>
      <c r="T1111" s="85"/>
      <c r="AC1111" s="126" t="e">
        <f>#REF!</f>
        <v>#REF!</v>
      </c>
      <c r="AD1111" s="127" t="e">
        <f t="shared" si="15"/>
        <v>#DIV/0!</v>
      </c>
      <c r="AE1111" s="128" t="e">
        <f t="shared" si="16"/>
        <v>#DIV/0!</v>
      </c>
      <c r="AF1111" s="127" t="e">
        <f>ECB_reconst!#REF!*(AE1111-ECB_reconst!#REF!)</f>
        <v>#REF!</v>
      </c>
      <c r="AG1111" s="128" t="e">
        <f t="shared" si="17"/>
        <v>#REF!</v>
      </c>
      <c r="AH1111" s="127"/>
      <c r="AI1111" s="127"/>
      <c r="AJ1111" s="128"/>
    </row>
    <row r="1112" spans="1:36" ht="18.95" customHeight="1" x14ac:dyDescent="0.25">
      <c r="A1112" s="85"/>
      <c r="B1112" s="119">
        <v>37691</v>
      </c>
      <c r="C1112" s="120">
        <v>2.1670897174631398</v>
      </c>
      <c r="D1112" s="120">
        <v>2.29074194996188</v>
      </c>
      <c r="E1112" s="120">
        <v>2.5129994360210102</v>
      </c>
      <c r="F1112" s="120">
        <v>2.7796772496837998</v>
      </c>
      <c r="G1112" s="120">
        <v>3.0378638135572</v>
      </c>
      <c r="H1112" s="120">
        <v>3.27775288740049</v>
      </c>
      <c r="I1112" s="120">
        <v>3.4955393781382602</v>
      </c>
      <c r="J1112" s="120">
        <v>3.6765153803822002</v>
      </c>
      <c r="K1112" s="120">
        <v>3.8405454170093698</v>
      </c>
      <c r="L1112" s="120">
        <v>3.9609338274557402</v>
      </c>
      <c r="M1112" s="120">
        <v>4.4665652741987696</v>
      </c>
      <c r="N1112" s="120">
        <v>4.7563000000000004</v>
      </c>
      <c r="O1112" s="122">
        <v>4.9832999999999998</v>
      </c>
      <c r="P1112" s="85"/>
      <c r="Q1112" s="85"/>
      <c r="R1112" s="85"/>
      <c r="S1112" s="85"/>
      <c r="T1112" s="85"/>
      <c r="AC1112" s="126" t="e">
        <f>#REF!</f>
        <v>#REF!</v>
      </c>
      <c r="AD1112" s="127" t="e">
        <f t="shared" si="15"/>
        <v>#DIV/0!</v>
      </c>
      <c r="AE1112" s="128" t="e">
        <f t="shared" si="16"/>
        <v>#DIV/0!</v>
      </c>
      <c r="AF1112" s="127" t="e">
        <f>ECB_reconst!#REF!*(AE1112-ECB_reconst!#REF!)</f>
        <v>#REF!</v>
      </c>
      <c r="AG1112" s="128" t="e">
        <f t="shared" si="17"/>
        <v>#REF!</v>
      </c>
      <c r="AH1112" s="127"/>
      <c r="AI1112" s="127"/>
      <c r="AJ1112" s="128"/>
    </row>
    <row r="1113" spans="1:36" ht="18.95" customHeight="1" x14ac:dyDescent="0.25">
      <c r="A1113" s="85"/>
      <c r="B1113" s="119">
        <v>37692</v>
      </c>
      <c r="C1113" s="120">
        <v>2.1750897174631398</v>
      </c>
      <c r="D1113" s="120">
        <v>2.32199194996188</v>
      </c>
      <c r="E1113" s="120">
        <v>2.54334943602101</v>
      </c>
      <c r="F1113" s="120">
        <v>2.8078772496837998</v>
      </c>
      <c r="G1113" s="120">
        <v>3.0648138135571998</v>
      </c>
      <c r="H1113" s="120">
        <v>3.30215288740049</v>
      </c>
      <c r="I1113" s="120">
        <v>3.5158893781382599</v>
      </c>
      <c r="J1113" s="120">
        <v>3.6941153803822</v>
      </c>
      <c r="K1113" s="120">
        <v>3.8564954170093699</v>
      </c>
      <c r="L1113" s="120">
        <v>3.9747338274557298</v>
      </c>
      <c r="M1113" s="120">
        <v>4.4708652741987702</v>
      </c>
      <c r="N1113" s="120">
        <v>4.7563000000000004</v>
      </c>
      <c r="O1113" s="122">
        <v>4.9847999999999999</v>
      </c>
      <c r="P1113" s="85"/>
      <c r="Q1113" s="85"/>
      <c r="R1113" s="85"/>
      <c r="S1113" s="85"/>
      <c r="T1113" s="85"/>
      <c r="AC1113" s="126" t="e">
        <f>#REF!</f>
        <v>#REF!</v>
      </c>
      <c r="AD1113" s="127" t="e">
        <f t="shared" si="15"/>
        <v>#DIV/0!</v>
      </c>
      <c r="AE1113" s="128" t="e">
        <f t="shared" si="16"/>
        <v>#DIV/0!</v>
      </c>
      <c r="AF1113" s="127" t="e">
        <f>ECB_reconst!#REF!*(AE1113-ECB_reconst!#REF!)</f>
        <v>#REF!</v>
      </c>
      <c r="AG1113" s="128" t="e">
        <f t="shared" si="17"/>
        <v>#REF!</v>
      </c>
      <c r="AH1113" s="127"/>
      <c r="AI1113" s="127"/>
      <c r="AJ1113" s="128"/>
    </row>
    <row r="1114" spans="1:36" ht="18.95" customHeight="1" x14ac:dyDescent="0.25">
      <c r="A1114" s="85"/>
      <c r="B1114" s="119">
        <v>37693</v>
      </c>
      <c r="C1114" s="120">
        <v>2.2770897174631402</v>
      </c>
      <c r="D1114" s="120">
        <v>2.48604194996188</v>
      </c>
      <c r="E1114" s="120">
        <v>2.7207994360210099</v>
      </c>
      <c r="F1114" s="120">
        <v>2.9899772496838</v>
      </c>
      <c r="G1114" s="120">
        <v>3.2454138135571999</v>
      </c>
      <c r="H1114" s="120">
        <v>3.4759528874004899</v>
      </c>
      <c r="I1114" s="120">
        <v>3.6795893781382598</v>
      </c>
      <c r="J1114" s="120">
        <v>3.8498653803821998</v>
      </c>
      <c r="K1114" s="120">
        <v>4.0043954170093699</v>
      </c>
      <c r="L1114" s="120">
        <v>4.1209838274557402</v>
      </c>
      <c r="M1114" s="120">
        <v>4.6099652741987702</v>
      </c>
      <c r="N1114" s="120">
        <v>4.8940999999999999</v>
      </c>
      <c r="O1114" s="122">
        <v>5.1125999999999996</v>
      </c>
      <c r="P1114" s="85"/>
      <c r="Q1114" s="85"/>
      <c r="R1114" s="85"/>
      <c r="S1114" s="85"/>
      <c r="T1114" s="85"/>
      <c r="AC1114" s="126" t="e">
        <f>#REF!</f>
        <v>#REF!</v>
      </c>
      <c r="AD1114" s="127" t="e">
        <f t="shared" si="15"/>
        <v>#DIV/0!</v>
      </c>
      <c r="AE1114" s="128" t="e">
        <f t="shared" si="16"/>
        <v>#DIV/0!</v>
      </c>
      <c r="AF1114" s="127" t="e">
        <f>ECB_reconst!#REF!*(AE1114-ECB_reconst!#REF!)</f>
        <v>#REF!</v>
      </c>
      <c r="AG1114" s="128" t="e">
        <f t="shared" si="17"/>
        <v>#REF!</v>
      </c>
      <c r="AH1114" s="127"/>
      <c r="AI1114" s="127"/>
      <c r="AJ1114" s="128"/>
    </row>
    <row r="1115" spans="1:36" ht="18.95" customHeight="1" x14ac:dyDescent="0.25">
      <c r="A1115" s="85"/>
      <c r="B1115" s="119">
        <v>37694</v>
      </c>
      <c r="C1115" s="120">
        <v>2.3020897174631401</v>
      </c>
      <c r="D1115" s="120">
        <v>2.5247919499618798</v>
      </c>
      <c r="E1115" s="120">
        <v>2.7649994360210099</v>
      </c>
      <c r="F1115" s="120">
        <v>3.0446272496838001</v>
      </c>
      <c r="G1115" s="120">
        <v>3.3053638135572001</v>
      </c>
      <c r="H1115" s="120">
        <v>3.5387028874004902</v>
      </c>
      <c r="I1115" s="120">
        <v>3.7410893781382599</v>
      </c>
      <c r="J1115" s="120">
        <v>3.9083153803821999</v>
      </c>
      <c r="K1115" s="120">
        <v>4.0583954170093701</v>
      </c>
      <c r="L1115" s="120">
        <v>4.1725838274557301</v>
      </c>
      <c r="M1115" s="120">
        <v>4.6555652741987696</v>
      </c>
      <c r="N1115" s="120">
        <v>4.9256000000000002</v>
      </c>
      <c r="O1115" s="122">
        <v>5.1395</v>
      </c>
      <c r="P1115" s="85"/>
      <c r="Q1115" s="85"/>
      <c r="R1115" s="85"/>
      <c r="S1115" s="85"/>
      <c r="T1115" s="85"/>
      <c r="AC1115" s="126" t="e">
        <f>#REF!</f>
        <v>#REF!</v>
      </c>
      <c r="AD1115" s="127" t="e">
        <f t="shared" si="15"/>
        <v>#DIV/0!</v>
      </c>
      <c r="AE1115" s="128" t="e">
        <f t="shared" si="16"/>
        <v>#DIV/0!</v>
      </c>
      <c r="AF1115" s="127" t="e">
        <f>ECB_reconst!#REF!*(AE1115-ECB_reconst!#REF!)</f>
        <v>#REF!</v>
      </c>
      <c r="AG1115" s="128" t="e">
        <f t="shared" si="17"/>
        <v>#REF!</v>
      </c>
      <c r="AH1115" s="127"/>
      <c r="AI1115" s="127"/>
      <c r="AJ1115" s="128"/>
    </row>
    <row r="1116" spans="1:36" ht="18.95" customHeight="1" x14ac:dyDescent="0.25">
      <c r="A1116" s="85"/>
      <c r="B1116" s="119">
        <v>37697</v>
      </c>
      <c r="C1116" s="120">
        <v>2.3450897174631402</v>
      </c>
      <c r="D1116" s="120">
        <v>2.6261419499618799</v>
      </c>
      <c r="E1116" s="120">
        <v>2.88709943602101</v>
      </c>
      <c r="F1116" s="120">
        <v>3.1909272496838001</v>
      </c>
      <c r="G1116" s="120">
        <v>3.4573138135571999</v>
      </c>
      <c r="H1116" s="120">
        <v>3.68645288740049</v>
      </c>
      <c r="I1116" s="120">
        <v>3.8872893781382598</v>
      </c>
      <c r="J1116" s="120">
        <v>4.0495653803821998</v>
      </c>
      <c r="K1116" s="120">
        <v>4.1941454170093699</v>
      </c>
      <c r="L1116" s="120">
        <v>4.3075838274557299</v>
      </c>
      <c r="M1116" s="120">
        <v>4.7861652741987699</v>
      </c>
      <c r="N1116" s="120">
        <v>5.0590999999999999</v>
      </c>
      <c r="O1116" s="122">
        <v>5.2755999999999998</v>
      </c>
      <c r="P1116" s="85"/>
      <c r="Q1116" s="85"/>
      <c r="R1116" s="85"/>
      <c r="S1116" s="85"/>
      <c r="T1116" s="85"/>
      <c r="AC1116" s="126" t="e">
        <f>#REF!</f>
        <v>#REF!</v>
      </c>
      <c r="AD1116" s="127" t="e">
        <f t="shared" si="15"/>
        <v>#DIV/0!</v>
      </c>
      <c r="AE1116" s="128" t="e">
        <f t="shared" si="16"/>
        <v>#DIV/0!</v>
      </c>
      <c r="AF1116" s="127" t="e">
        <f>ECB_reconst!#REF!*(AE1116-ECB_reconst!#REF!)</f>
        <v>#REF!</v>
      </c>
      <c r="AG1116" s="128" t="e">
        <f t="shared" si="17"/>
        <v>#REF!</v>
      </c>
      <c r="AH1116" s="127"/>
      <c r="AI1116" s="127"/>
      <c r="AJ1116" s="128"/>
    </row>
    <row r="1117" spans="1:36" ht="18.95" customHeight="1" x14ac:dyDescent="0.25">
      <c r="A1117" s="85"/>
      <c r="B1117" s="119">
        <v>37698</v>
      </c>
      <c r="C1117" s="120">
        <v>2.3280897174631399</v>
      </c>
      <c r="D1117" s="120">
        <v>2.6171919499618799</v>
      </c>
      <c r="E1117" s="120">
        <v>2.8777494360210101</v>
      </c>
      <c r="F1117" s="120">
        <v>3.1740272496838</v>
      </c>
      <c r="G1117" s="120">
        <v>3.4386138135572</v>
      </c>
      <c r="H1117" s="120">
        <v>3.6699528874004899</v>
      </c>
      <c r="I1117" s="120">
        <v>3.8693393781382599</v>
      </c>
      <c r="J1117" s="120">
        <v>4.0316653803821998</v>
      </c>
      <c r="K1117" s="120">
        <v>4.1759954170093696</v>
      </c>
      <c r="L1117" s="120">
        <v>4.2861338274557399</v>
      </c>
      <c r="M1117" s="120">
        <v>4.74611527419877</v>
      </c>
      <c r="N1117" s="120">
        <v>5.0109000000000004</v>
      </c>
      <c r="O1117" s="122">
        <v>5.2167000000000003</v>
      </c>
      <c r="P1117" s="85"/>
      <c r="Q1117" s="85"/>
      <c r="R1117" s="85"/>
      <c r="S1117" s="85"/>
      <c r="T1117" s="85"/>
      <c r="AC1117" s="126" t="e">
        <f>#REF!</f>
        <v>#REF!</v>
      </c>
      <c r="AD1117" s="127" t="e">
        <f t="shared" si="15"/>
        <v>#DIV/0!</v>
      </c>
      <c r="AE1117" s="128" t="e">
        <f t="shared" si="16"/>
        <v>#DIV/0!</v>
      </c>
      <c r="AF1117" s="127" t="e">
        <f>ECB_reconst!#REF!*(AE1117-ECB_reconst!#REF!)</f>
        <v>#REF!</v>
      </c>
      <c r="AG1117" s="128" t="e">
        <f t="shared" si="17"/>
        <v>#REF!</v>
      </c>
      <c r="AH1117" s="127"/>
      <c r="AI1117" s="127"/>
      <c r="AJ1117" s="128"/>
    </row>
    <row r="1118" spans="1:36" ht="18.95" customHeight="1" x14ac:dyDescent="0.25">
      <c r="A1118" s="85"/>
      <c r="B1118" s="119">
        <v>37699</v>
      </c>
      <c r="C1118" s="120">
        <v>2.3410897174631402</v>
      </c>
      <c r="D1118" s="120">
        <v>2.6889419499618801</v>
      </c>
      <c r="E1118" s="120">
        <v>2.9752494360210102</v>
      </c>
      <c r="F1118" s="120">
        <v>3.2807272496838</v>
      </c>
      <c r="G1118" s="120">
        <v>3.5504138135572001</v>
      </c>
      <c r="H1118" s="120">
        <v>3.78115288740049</v>
      </c>
      <c r="I1118" s="120">
        <v>3.9798893781382598</v>
      </c>
      <c r="J1118" s="120">
        <v>4.1358653803822003</v>
      </c>
      <c r="K1118" s="120">
        <v>4.2769954170093696</v>
      </c>
      <c r="L1118" s="120">
        <v>4.3835838274557402</v>
      </c>
      <c r="M1118" s="120">
        <v>4.8315652741987698</v>
      </c>
      <c r="N1118" s="120">
        <v>5.0818000000000003</v>
      </c>
      <c r="O1118" s="122">
        <v>5.3132000000000001</v>
      </c>
      <c r="P1118" s="85"/>
      <c r="Q1118" s="85"/>
      <c r="R1118" s="85"/>
      <c r="S1118" s="85"/>
      <c r="T1118" s="85"/>
      <c r="AC1118" s="126" t="e">
        <f>#REF!</f>
        <v>#REF!</v>
      </c>
      <c r="AD1118" s="127" t="e">
        <f t="shared" si="15"/>
        <v>#DIV/0!</v>
      </c>
      <c r="AE1118" s="128" t="e">
        <f t="shared" si="16"/>
        <v>#DIV/0!</v>
      </c>
      <c r="AF1118" s="127" t="e">
        <f>ECB_reconst!#REF!*(AE1118-ECB_reconst!#REF!)</f>
        <v>#REF!</v>
      </c>
      <c r="AG1118" s="128" t="e">
        <f t="shared" si="17"/>
        <v>#REF!</v>
      </c>
      <c r="AH1118" s="127"/>
      <c r="AI1118" s="127"/>
      <c r="AJ1118" s="128"/>
    </row>
    <row r="1119" spans="1:36" ht="18.95" customHeight="1" x14ac:dyDescent="0.25">
      <c r="A1119" s="85"/>
      <c r="B1119" s="119">
        <v>37700</v>
      </c>
      <c r="C1119" s="120">
        <v>2.31108971746314</v>
      </c>
      <c r="D1119" s="120">
        <v>2.6396919499618798</v>
      </c>
      <c r="E1119" s="120">
        <v>2.9268994360210101</v>
      </c>
      <c r="F1119" s="120">
        <v>3.2296272496838001</v>
      </c>
      <c r="G1119" s="120">
        <v>3.4936638135572</v>
      </c>
      <c r="H1119" s="120">
        <v>3.7296528874004902</v>
      </c>
      <c r="I1119" s="120">
        <v>3.9352893781382599</v>
      </c>
      <c r="J1119" s="120">
        <v>4.0980653803821996</v>
      </c>
      <c r="K1119" s="120">
        <v>4.2423954170093703</v>
      </c>
      <c r="L1119" s="120">
        <v>4.3500338274557402</v>
      </c>
      <c r="M1119" s="120">
        <v>4.80366527419877</v>
      </c>
      <c r="N1119" s="120">
        <v>5.0662000000000003</v>
      </c>
      <c r="O1119" s="122">
        <v>5.2786</v>
      </c>
      <c r="P1119" s="85"/>
      <c r="Q1119" s="85"/>
      <c r="R1119" s="85"/>
      <c r="S1119" s="85"/>
      <c r="T1119" s="85"/>
      <c r="AC1119" s="126" t="e">
        <f>#REF!</f>
        <v>#REF!</v>
      </c>
      <c r="AD1119" s="127" t="e">
        <f t="shared" si="15"/>
        <v>#DIV/0!</v>
      </c>
      <c r="AE1119" s="128" t="e">
        <f t="shared" si="16"/>
        <v>#DIV/0!</v>
      </c>
      <c r="AF1119" s="127" t="e">
        <f>ECB_reconst!#REF!*(AE1119-ECB_reconst!#REF!)</f>
        <v>#REF!</v>
      </c>
      <c r="AG1119" s="128" t="e">
        <f t="shared" si="17"/>
        <v>#REF!</v>
      </c>
      <c r="AH1119" s="127"/>
      <c r="AI1119" s="127"/>
      <c r="AJ1119" s="128"/>
    </row>
    <row r="1120" spans="1:36" ht="18.95" customHeight="1" x14ac:dyDescent="0.25">
      <c r="A1120" s="85"/>
      <c r="B1120" s="119">
        <v>37701</v>
      </c>
      <c r="C1120" s="120">
        <v>2.3520897174631399</v>
      </c>
      <c r="D1120" s="120">
        <v>2.7046919499618798</v>
      </c>
      <c r="E1120" s="120">
        <v>2.9935994360210101</v>
      </c>
      <c r="F1120" s="120">
        <v>3.3017772496837998</v>
      </c>
      <c r="G1120" s="120">
        <v>3.5629638135572002</v>
      </c>
      <c r="H1120" s="120">
        <v>3.8040028874004901</v>
      </c>
      <c r="I1120" s="120">
        <v>4.0140393781382597</v>
      </c>
      <c r="J1120" s="120">
        <v>4.1828153803822001</v>
      </c>
      <c r="K1120" s="120">
        <v>4.3326954170093703</v>
      </c>
      <c r="L1120" s="120">
        <v>4.4384838274557401</v>
      </c>
      <c r="M1120" s="120">
        <v>4.8770152741987696</v>
      </c>
      <c r="N1120" s="120">
        <v>5.1228999999999996</v>
      </c>
      <c r="O1120" s="122">
        <v>5.3472999999999997</v>
      </c>
      <c r="P1120" s="85"/>
      <c r="Q1120" s="85"/>
      <c r="R1120" s="85"/>
      <c r="S1120" s="85"/>
      <c r="T1120" s="85"/>
      <c r="AC1120" s="126" t="e">
        <f>#REF!</f>
        <v>#REF!</v>
      </c>
      <c r="AD1120" s="127" t="e">
        <f t="shared" si="15"/>
        <v>#DIV/0!</v>
      </c>
      <c r="AE1120" s="128" t="e">
        <f t="shared" si="16"/>
        <v>#DIV/0!</v>
      </c>
      <c r="AF1120" s="127" t="e">
        <f>ECB_reconst!#REF!*(AE1120-ECB_reconst!#REF!)</f>
        <v>#REF!</v>
      </c>
      <c r="AG1120" s="128" t="e">
        <f t="shared" si="17"/>
        <v>#REF!</v>
      </c>
      <c r="AH1120" s="127"/>
      <c r="AI1120" s="127"/>
      <c r="AJ1120" s="128"/>
    </row>
    <row r="1121" spans="1:36" ht="18.95" customHeight="1" x14ac:dyDescent="0.25">
      <c r="A1121" s="85"/>
      <c r="B1121" s="119">
        <v>37704</v>
      </c>
      <c r="C1121" s="120">
        <v>2.3220897174631401</v>
      </c>
      <c r="D1121" s="120">
        <v>2.6424419499618801</v>
      </c>
      <c r="E1121" s="120">
        <v>2.9302494360210098</v>
      </c>
      <c r="F1121" s="120">
        <v>3.2308772496837999</v>
      </c>
      <c r="G1121" s="120">
        <v>3.4798138135571999</v>
      </c>
      <c r="H1121" s="120">
        <v>3.7243528874004901</v>
      </c>
      <c r="I1121" s="120">
        <v>3.9375893781382598</v>
      </c>
      <c r="J1121" s="120">
        <v>4.1088653803822002</v>
      </c>
      <c r="K1121" s="120">
        <v>4.2580454170093702</v>
      </c>
      <c r="L1121" s="120">
        <v>4.3603338274557402</v>
      </c>
      <c r="M1121" s="120">
        <v>4.7978652741987702</v>
      </c>
      <c r="N1121" s="120">
        <v>5.0617999999999999</v>
      </c>
      <c r="O1121" s="122">
        <v>5.2710999999999997</v>
      </c>
      <c r="P1121" s="85"/>
      <c r="Q1121" s="85"/>
      <c r="R1121" s="85"/>
      <c r="S1121" s="85"/>
      <c r="T1121" s="85"/>
      <c r="AC1121" s="126" t="e">
        <f>#REF!</f>
        <v>#REF!</v>
      </c>
      <c r="AD1121" s="127" t="e">
        <f t="shared" si="15"/>
        <v>#DIV/0!</v>
      </c>
      <c r="AE1121" s="128" t="e">
        <f t="shared" si="16"/>
        <v>#DIV/0!</v>
      </c>
      <c r="AF1121" s="127" t="e">
        <f>ECB_reconst!#REF!*(AE1121-ECB_reconst!#REF!)</f>
        <v>#REF!</v>
      </c>
      <c r="AG1121" s="128" t="e">
        <f t="shared" si="17"/>
        <v>#REF!</v>
      </c>
      <c r="AH1121" s="127"/>
      <c r="AI1121" s="127"/>
      <c r="AJ1121" s="128"/>
    </row>
    <row r="1122" spans="1:36" ht="18.95" customHeight="1" x14ac:dyDescent="0.25">
      <c r="A1122" s="85"/>
      <c r="B1122" s="119">
        <v>37705</v>
      </c>
      <c r="C1122" s="120">
        <v>2.31908971746314</v>
      </c>
      <c r="D1122" s="120">
        <v>2.62894194996188</v>
      </c>
      <c r="E1122" s="120">
        <v>2.91549943602101</v>
      </c>
      <c r="F1122" s="120">
        <v>3.2149272496838002</v>
      </c>
      <c r="G1122" s="120">
        <v>3.4660138135572001</v>
      </c>
      <c r="H1122" s="120">
        <v>3.7136528874004902</v>
      </c>
      <c r="I1122" s="120">
        <v>3.9297893781382598</v>
      </c>
      <c r="J1122" s="120">
        <v>4.1072153803821996</v>
      </c>
      <c r="K1122" s="120">
        <v>4.2618454170093703</v>
      </c>
      <c r="L1122" s="120">
        <v>4.36878382745574</v>
      </c>
      <c r="M1122" s="120">
        <v>4.8197152741987699</v>
      </c>
      <c r="N1122" s="120">
        <v>5.1022999999999996</v>
      </c>
      <c r="O1122" s="122">
        <v>5.3209999999999997</v>
      </c>
      <c r="P1122" s="85"/>
      <c r="Q1122" s="85"/>
      <c r="R1122" s="85"/>
      <c r="S1122" s="85"/>
      <c r="T1122" s="85"/>
      <c r="AC1122" s="126" t="e">
        <f>#REF!</f>
        <v>#REF!</v>
      </c>
      <c r="AD1122" s="127" t="e">
        <f t="shared" si="15"/>
        <v>#DIV/0!</v>
      </c>
      <c r="AE1122" s="128" t="e">
        <f t="shared" si="16"/>
        <v>#DIV/0!</v>
      </c>
      <c r="AF1122" s="127" t="e">
        <f>ECB_reconst!#REF!*(AE1122-ECB_reconst!#REF!)</f>
        <v>#REF!</v>
      </c>
      <c r="AG1122" s="128" t="e">
        <f t="shared" si="17"/>
        <v>#REF!</v>
      </c>
      <c r="AH1122" s="127"/>
      <c r="AI1122" s="127"/>
      <c r="AJ1122" s="128"/>
    </row>
    <row r="1123" spans="1:36" ht="18.95" customHeight="1" x14ac:dyDescent="0.25">
      <c r="A1123" s="85"/>
      <c r="B1123" s="119">
        <v>37706</v>
      </c>
      <c r="C1123" s="120">
        <v>2.3240897174631399</v>
      </c>
      <c r="D1123" s="120">
        <v>2.63104194996188</v>
      </c>
      <c r="E1123" s="120">
        <v>2.9144494360210098</v>
      </c>
      <c r="F1123" s="120">
        <v>3.2132772496838</v>
      </c>
      <c r="G1123" s="120">
        <v>3.4578638135572</v>
      </c>
      <c r="H1123" s="120">
        <v>3.7055528874004899</v>
      </c>
      <c r="I1123" s="120">
        <v>3.9243893781382599</v>
      </c>
      <c r="J1123" s="120">
        <v>4.0999653803821996</v>
      </c>
      <c r="K1123" s="120">
        <v>4.2541954170093703</v>
      </c>
      <c r="L1123" s="120">
        <v>4.3594338274557298</v>
      </c>
      <c r="M1123" s="120">
        <v>4.8267652741987703</v>
      </c>
      <c r="N1123" s="120">
        <v>5.1191000000000004</v>
      </c>
      <c r="O1123" s="122">
        <v>5.3300999999999998</v>
      </c>
      <c r="P1123" s="85"/>
      <c r="Q1123" s="85"/>
      <c r="R1123" s="85"/>
      <c r="S1123" s="85"/>
      <c r="T1123" s="85"/>
      <c r="AC1123" s="126" t="e">
        <f>#REF!</f>
        <v>#REF!</v>
      </c>
      <c r="AD1123" s="127" t="e">
        <f t="shared" si="15"/>
        <v>#DIV/0!</v>
      </c>
      <c r="AE1123" s="128" t="e">
        <f t="shared" si="16"/>
        <v>#DIV/0!</v>
      </c>
      <c r="AF1123" s="127" t="e">
        <f>ECB_reconst!#REF!*(AE1123-ECB_reconst!#REF!)</f>
        <v>#REF!</v>
      </c>
      <c r="AG1123" s="128" t="e">
        <f t="shared" si="17"/>
        <v>#REF!</v>
      </c>
      <c r="AH1123" s="127"/>
      <c r="AI1123" s="127"/>
      <c r="AJ1123" s="128"/>
    </row>
    <row r="1124" spans="1:36" ht="18.95" customHeight="1" x14ac:dyDescent="0.25">
      <c r="A1124" s="85"/>
      <c r="B1124" s="119">
        <v>37707</v>
      </c>
      <c r="C1124" s="120">
        <v>2.2950897174631399</v>
      </c>
      <c r="D1124" s="120">
        <v>2.5716419499618799</v>
      </c>
      <c r="E1124" s="120">
        <v>2.86519943602101</v>
      </c>
      <c r="F1124" s="120">
        <v>3.1644772496838001</v>
      </c>
      <c r="G1124" s="120">
        <v>3.4167138135571999</v>
      </c>
      <c r="H1124" s="120">
        <v>3.6608528874004902</v>
      </c>
      <c r="I1124" s="120">
        <v>3.8783893781382601</v>
      </c>
      <c r="J1124" s="120">
        <v>4.0570153803822002</v>
      </c>
      <c r="K1124" s="120">
        <v>4.2110954170093704</v>
      </c>
      <c r="L1124" s="120">
        <v>4.3199838274557401</v>
      </c>
      <c r="M1124" s="120">
        <v>4.79986527419877</v>
      </c>
      <c r="N1124" s="120">
        <v>5.0952999999999999</v>
      </c>
      <c r="O1124" s="122">
        <v>5.3274999999999997</v>
      </c>
      <c r="P1124" s="85"/>
      <c r="Q1124" s="85"/>
      <c r="R1124" s="85"/>
      <c r="S1124" s="85"/>
      <c r="T1124" s="85"/>
      <c r="AC1124" s="126" t="e">
        <f>#REF!</f>
        <v>#REF!</v>
      </c>
      <c r="AD1124" s="127" t="e">
        <f t="shared" si="15"/>
        <v>#DIV/0!</v>
      </c>
      <c r="AE1124" s="128" t="e">
        <f t="shared" si="16"/>
        <v>#DIV/0!</v>
      </c>
      <c r="AF1124" s="127" t="e">
        <f>ECB_reconst!#REF!*(AE1124-ECB_reconst!#REF!)</f>
        <v>#REF!</v>
      </c>
      <c r="AG1124" s="128" t="e">
        <f t="shared" si="17"/>
        <v>#REF!</v>
      </c>
      <c r="AH1124" s="127"/>
      <c r="AI1124" s="127"/>
      <c r="AJ1124" s="128"/>
    </row>
    <row r="1125" spans="1:36" ht="18.95" customHeight="1" x14ac:dyDescent="0.25">
      <c r="A1125" s="85"/>
      <c r="B1125" s="119">
        <v>37708</v>
      </c>
      <c r="C1125" s="120">
        <v>2.2800897174631398</v>
      </c>
      <c r="D1125" s="120">
        <v>2.53579194996188</v>
      </c>
      <c r="E1125" s="120">
        <v>2.8281994360210101</v>
      </c>
      <c r="F1125" s="120">
        <v>3.1276772496838001</v>
      </c>
      <c r="G1125" s="120">
        <v>3.3799138135572</v>
      </c>
      <c r="H1125" s="120">
        <v>3.62700288740049</v>
      </c>
      <c r="I1125" s="120">
        <v>3.8466893781382598</v>
      </c>
      <c r="J1125" s="120">
        <v>4.0238653803822002</v>
      </c>
      <c r="K1125" s="120">
        <v>4.1797954170093696</v>
      </c>
      <c r="L1125" s="120">
        <v>4.2872838274557301</v>
      </c>
      <c r="M1125" s="120">
        <v>4.7702152741987698</v>
      </c>
      <c r="N1125" s="120">
        <v>5.0624000000000002</v>
      </c>
      <c r="O1125" s="122">
        <v>5.2751000000000001</v>
      </c>
      <c r="P1125" s="85"/>
      <c r="Q1125" s="85"/>
      <c r="R1125" s="85"/>
      <c r="S1125" s="85"/>
      <c r="T1125" s="85"/>
      <c r="AC1125" s="126" t="e">
        <f>#REF!</f>
        <v>#REF!</v>
      </c>
      <c r="AD1125" s="127" t="e">
        <f t="shared" si="15"/>
        <v>#DIV/0!</v>
      </c>
      <c r="AE1125" s="128" t="e">
        <f t="shared" si="16"/>
        <v>#DIV/0!</v>
      </c>
      <c r="AF1125" s="127" t="e">
        <f>ECB_reconst!#REF!*(AE1125-ECB_reconst!#REF!)</f>
        <v>#REF!</v>
      </c>
      <c r="AG1125" s="128" t="e">
        <f t="shared" si="17"/>
        <v>#REF!</v>
      </c>
      <c r="AH1125" s="127"/>
      <c r="AI1125" s="127"/>
      <c r="AJ1125" s="128"/>
    </row>
    <row r="1126" spans="1:36" ht="18.95" customHeight="1" x14ac:dyDescent="0.25">
      <c r="A1126" s="85"/>
      <c r="B1126" s="119">
        <v>37711</v>
      </c>
      <c r="C1126" s="120">
        <v>2.2240897174631402</v>
      </c>
      <c r="D1126" s="120">
        <v>2.44829194996188</v>
      </c>
      <c r="E1126" s="120">
        <v>2.7336494360210102</v>
      </c>
      <c r="F1126" s="120">
        <v>3.0247272496837998</v>
      </c>
      <c r="G1126" s="120">
        <v>3.2749638135571999</v>
      </c>
      <c r="H1126" s="120">
        <v>3.5239028874004901</v>
      </c>
      <c r="I1126" s="120">
        <v>3.7470393781382598</v>
      </c>
      <c r="J1126" s="120">
        <v>3.9281153803822</v>
      </c>
      <c r="K1126" s="120">
        <v>4.0888954170093701</v>
      </c>
      <c r="L1126" s="120">
        <v>4.19928382745573</v>
      </c>
      <c r="M1126" s="120">
        <v>4.6934152741987702</v>
      </c>
      <c r="N1126" s="120">
        <v>4.9824000000000002</v>
      </c>
      <c r="O1126" s="122">
        <v>5.1981000000000002</v>
      </c>
      <c r="P1126" s="85"/>
      <c r="Q1126" s="85"/>
      <c r="R1126" s="85"/>
      <c r="S1126" s="85"/>
      <c r="T1126" s="85"/>
      <c r="AC1126" s="126" t="e">
        <f>#REF!</f>
        <v>#REF!</v>
      </c>
      <c r="AD1126" s="127" t="e">
        <f t="shared" si="15"/>
        <v>#DIV/0!</v>
      </c>
      <c r="AE1126" s="128" t="e">
        <f t="shared" si="16"/>
        <v>#DIV/0!</v>
      </c>
      <c r="AF1126" s="127" t="e">
        <f>ECB_reconst!#REF!*(AE1126-ECB_reconst!#REF!)</f>
        <v>#REF!</v>
      </c>
      <c r="AG1126" s="128" t="e">
        <f t="shared" si="17"/>
        <v>#REF!</v>
      </c>
      <c r="AH1126" s="127"/>
      <c r="AI1126" s="127"/>
      <c r="AJ1126" s="128"/>
    </row>
    <row r="1127" spans="1:36" ht="18.95" customHeight="1" x14ac:dyDescent="0.25">
      <c r="A1127" s="85"/>
      <c r="B1127" s="119">
        <v>37712</v>
      </c>
      <c r="C1127" s="120">
        <v>2.2120897174631402</v>
      </c>
      <c r="D1127" s="120">
        <v>2.4307419499618801</v>
      </c>
      <c r="E1127" s="120">
        <v>2.7167994360210099</v>
      </c>
      <c r="F1127" s="120">
        <v>3.0118272496838001</v>
      </c>
      <c r="G1127" s="120">
        <v>3.2691638135572001</v>
      </c>
      <c r="H1127" s="120">
        <v>3.5137528874004902</v>
      </c>
      <c r="I1127" s="120">
        <v>3.73668937813826</v>
      </c>
      <c r="J1127" s="120">
        <v>3.9165153803821999</v>
      </c>
      <c r="K1127" s="120">
        <v>4.0785454170093702</v>
      </c>
      <c r="L1127" s="120">
        <v>4.1913838274557396</v>
      </c>
      <c r="M1127" s="120">
        <v>4.6943152741987699</v>
      </c>
      <c r="N1127" s="120">
        <v>4.9880000000000004</v>
      </c>
      <c r="O1127" s="122">
        <v>5.2062999999999997</v>
      </c>
      <c r="P1127" s="85"/>
      <c r="Q1127" s="85"/>
      <c r="R1127" s="85"/>
      <c r="S1127" s="85"/>
      <c r="T1127" s="85"/>
      <c r="AC1127" s="126" t="e">
        <f>#REF!</f>
        <v>#REF!</v>
      </c>
      <c r="AD1127" s="127" t="e">
        <f t="shared" si="15"/>
        <v>#DIV/0!</v>
      </c>
      <c r="AE1127" s="128" t="e">
        <f t="shared" si="16"/>
        <v>#DIV/0!</v>
      </c>
      <c r="AF1127" s="127" t="e">
        <f>ECB_reconst!#REF!*(AE1127-ECB_reconst!#REF!)</f>
        <v>#REF!</v>
      </c>
      <c r="AG1127" s="128" t="e">
        <f t="shared" si="17"/>
        <v>#REF!</v>
      </c>
      <c r="AH1127" s="127"/>
      <c r="AI1127" s="127"/>
      <c r="AJ1127" s="128"/>
    </row>
    <row r="1128" spans="1:36" ht="18.95" customHeight="1" x14ac:dyDescent="0.25">
      <c r="A1128" s="85"/>
      <c r="B1128" s="119">
        <v>37713</v>
      </c>
      <c r="C1128" s="120">
        <v>2.2440897174631398</v>
      </c>
      <c r="D1128" s="120">
        <v>2.5113419499618801</v>
      </c>
      <c r="E1128" s="120">
        <v>2.8126994360210098</v>
      </c>
      <c r="F1128" s="120">
        <v>3.1153772496837999</v>
      </c>
      <c r="G1128" s="120">
        <v>3.3781638135572001</v>
      </c>
      <c r="H1128" s="120">
        <v>3.6181528874004898</v>
      </c>
      <c r="I1128" s="120">
        <v>3.8361893781382599</v>
      </c>
      <c r="J1128" s="120">
        <v>4.0124153803822002</v>
      </c>
      <c r="K1128" s="120">
        <v>4.17009541700937</v>
      </c>
      <c r="L1128" s="120">
        <v>4.2852338274557402</v>
      </c>
      <c r="M1128" s="120">
        <v>4.7629152741987699</v>
      </c>
      <c r="N1128" s="120">
        <v>5.0373000000000001</v>
      </c>
      <c r="O1128" s="122">
        <v>5.2912999999999997</v>
      </c>
      <c r="P1128" s="85"/>
      <c r="Q1128" s="85"/>
      <c r="R1128" s="85"/>
      <c r="S1128" s="85"/>
      <c r="T1128" s="85"/>
      <c r="AC1128" s="126" t="e">
        <f>#REF!</f>
        <v>#REF!</v>
      </c>
      <c r="AD1128" s="127" t="e">
        <f t="shared" si="15"/>
        <v>#DIV/0!</v>
      </c>
      <c r="AE1128" s="128" t="e">
        <f t="shared" si="16"/>
        <v>#DIV/0!</v>
      </c>
      <c r="AF1128" s="127" t="e">
        <f>ECB_reconst!#REF!*(AE1128-ECB_reconst!#REF!)</f>
        <v>#REF!</v>
      </c>
      <c r="AG1128" s="128" t="e">
        <f t="shared" si="17"/>
        <v>#REF!</v>
      </c>
      <c r="AH1128" s="127"/>
      <c r="AI1128" s="127"/>
      <c r="AJ1128" s="128"/>
    </row>
    <row r="1129" spans="1:36" ht="18.95" customHeight="1" x14ac:dyDescent="0.25">
      <c r="A1129" s="85"/>
      <c r="B1129" s="119">
        <v>37714</v>
      </c>
      <c r="C1129" s="120">
        <v>2.2600897174631398</v>
      </c>
      <c r="D1129" s="120">
        <v>2.54169194996188</v>
      </c>
      <c r="E1129" s="120">
        <v>2.85034943602101</v>
      </c>
      <c r="F1129" s="120">
        <v>3.1610772496838</v>
      </c>
      <c r="G1129" s="120">
        <v>3.4280138135571998</v>
      </c>
      <c r="H1129" s="120">
        <v>3.6715528874004901</v>
      </c>
      <c r="I1129" s="120">
        <v>3.8923893781382599</v>
      </c>
      <c r="J1129" s="120">
        <v>4.0701653803821998</v>
      </c>
      <c r="K1129" s="120">
        <v>4.2303454170093699</v>
      </c>
      <c r="L1129" s="120">
        <v>4.3408338274557403</v>
      </c>
      <c r="M1129" s="120">
        <v>4.8124652741987699</v>
      </c>
      <c r="N1129" s="120">
        <v>5.0763999999999996</v>
      </c>
      <c r="O1129" s="122">
        <v>5.2960000000000003</v>
      </c>
      <c r="P1129" s="85"/>
      <c r="Q1129" s="85"/>
      <c r="R1129" s="85"/>
      <c r="S1129" s="85"/>
      <c r="T1129" s="85"/>
      <c r="AC1129" s="126" t="e">
        <f>#REF!</f>
        <v>#REF!</v>
      </c>
      <c r="AD1129" s="127" t="e">
        <f t="shared" si="15"/>
        <v>#DIV/0!</v>
      </c>
      <c r="AE1129" s="128" t="e">
        <f t="shared" si="16"/>
        <v>#DIV/0!</v>
      </c>
      <c r="AF1129" s="127" t="e">
        <f>ECB_reconst!#REF!*(AE1129-ECB_reconst!#REF!)</f>
        <v>#REF!</v>
      </c>
      <c r="AG1129" s="128" t="e">
        <f t="shared" si="17"/>
        <v>#REF!</v>
      </c>
      <c r="AH1129" s="127"/>
      <c r="AI1129" s="127"/>
      <c r="AJ1129" s="128"/>
    </row>
    <row r="1130" spans="1:36" ht="18.95" customHeight="1" x14ac:dyDescent="0.25">
      <c r="A1130" s="85"/>
      <c r="B1130" s="119">
        <v>37715</v>
      </c>
      <c r="C1130" s="120">
        <v>2.2490897174631401</v>
      </c>
      <c r="D1130" s="120">
        <v>2.52699194996188</v>
      </c>
      <c r="E1130" s="120">
        <v>2.8342494360210102</v>
      </c>
      <c r="F1130" s="120">
        <v>3.1499272496837998</v>
      </c>
      <c r="G1130" s="120">
        <v>3.4208138135572002</v>
      </c>
      <c r="H1130" s="120">
        <v>3.6726028874004899</v>
      </c>
      <c r="I1130" s="120">
        <v>3.89653937813826</v>
      </c>
      <c r="J1130" s="120">
        <v>4.0774653803821996</v>
      </c>
      <c r="K1130" s="120">
        <v>4.2397454170093702</v>
      </c>
      <c r="L1130" s="120">
        <v>4.34908382745573</v>
      </c>
      <c r="M1130" s="120">
        <v>4.81091527419877</v>
      </c>
      <c r="N1130" s="120">
        <v>5.0627000000000004</v>
      </c>
      <c r="O1130" s="122">
        <v>5.2763</v>
      </c>
      <c r="P1130" s="85"/>
      <c r="Q1130" s="85"/>
      <c r="R1130" s="85"/>
      <c r="S1130" s="85"/>
      <c r="T1130" s="85"/>
      <c r="AC1130" s="126" t="e">
        <f>#REF!</f>
        <v>#REF!</v>
      </c>
      <c r="AD1130" s="127" t="e">
        <f t="shared" si="15"/>
        <v>#DIV/0!</v>
      </c>
      <c r="AE1130" s="128" t="e">
        <f t="shared" si="16"/>
        <v>#DIV/0!</v>
      </c>
      <c r="AF1130" s="127" t="e">
        <f>ECB_reconst!#REF!*(AE1130-ECB_reconst!#REF!)</f>
        <v>#REF!</v>
      </c>
      <c r="AG1130" s="128" t="e">
        <f t="shared" si="17"/>
        <v>#REF!</v>
      </c>
      <c r="AH1130" s="127"/>
      <c r="AI1130" s="127"/>
      <c r="AJ1130" s="128"/>
    </row>
    <row r="1131" spans="1:36" ht="18.95" customHeight="1" x14ac:dyDescent="0.25">
      <c r="A1131" s="85"/>
      <c r="B1131" s="119">
        <v>37718</v>
      </c>
      <c r="C1131" s="120">
        <v>2.3020897174631401</v>
      </c>
      <c r="D1131" s="120">
        <v>2.6079419499618801</v>
      </c>
      <c r="E1131" s="120">
        <v>2.9180494360210099</v>
      </c>
      <c r="F1131" s="120">
        <v>3.2327272496838</v>
      </c>
      <c r="G1131" s="120">
        <v>3.5023638135572002</v>
      </c>
      <c r="H1131" s="120">
        <v>3.7511528874004898</v>
      </c>
      <c r="I1131" s="120">
        <v>3.9715393781382602</v>
      </c>
      <c r="J1131" s="120">
        <v>4.1490653803821997</v>
      </c>
      <c r="K1131" s="120">
        <v>4.3127954170093696</v>
      </c>
      <c r="L1131" s="120">
        <v>4.4193338274557297</v>
      </c>
      <c r="M1131" s="120">
        <v>4.8647652741987697</v>
      </c>
      <c r="N1131" s="120">
        <v>5.0968999999999998</v>
      </c>
      <c r="O1131" s="122">
        <v>5.2994000000000003</v>
      </c>
      <c r="P1131" s="85"/>
      <c r="Q1131" s="85"/>
      <c r="R1131" s="85"/>
      <c r="S1131" s="85"/>
      <c r="T1131" s="85"/>
      <c r="AC1131" s="126" t="e">
        <f>#REF!</f>
        <v>#REF!</v>
      </c>
      <c r="AD1131" s="127" t="e">
        <f t="shared" si="15"/>
        <v>#DIV/0!</v>
      </c>
      <c r="AE1131" s="128" t="e">
        <f t="shared" si="16"/>
        <v>#DIV/0!</v>
      </c>
      <c r="AF1131" s="127" t="e">
        <f>ECB_reconst!#REF!*(AE1131-ECB_reconst!#REF!)</f>
        <v>#REF!</v>
      </c>
      <c r="AG1131" s="128" t="e">
        <f t="shared" si="17"/>
        <v>#REF!</v>
      </c>
      <c r="AH1131" s="127"/>
      <c r="AI1131" s="127"/>
      <c r="AJ1131" s="128"/>
    </row>
    <row r="1132" spans="1:36" ht="18.95" customHeight="1" x14ac:dyDescent="0.25">
      <c r="A1132" s="85"/>
      <c r="B1132" s="119">
        <v>37719</v>
      </c>
      <c r="C1132" s="120">
        <v>2.2890897174631402</v>
      </c>
      <c r="D1132" s="120">
        <v>2.5836919499618798</v>
      </c>
      <c r="E1132" s="120">
        <v>2.8956494360210101</v>
      </c>
      <c r="F1132" s="120">
        <v>3.2044272496838002</v>
      </c>
      <c r="G1132" s="120">
        <v>3.4748638135571999</v>
      </c>
      <c r="H1132" s="120">
        <v>3.7203528874004901</v>
      </c>
      <c r="I1132" s="120">
        <v>3.9385893781382602</v>
      </c>
      <c r="J1132" s="120">
        <v>4.1155653803821997</v>
      </c>
      <c r="K1132" s="120">
        <v>4.2783954170093699</v>
      </c>
      <c r="L1132" s="120">
        <v>4.3857838274557404</v>
      </c>
      <c r="M1132" s="120">
        <v>4.8461152741987696</v>
      </c>
      <c r="N1132" s="120">
        <v>5.0785</v>
      </c>
      <c r="O1132" s="122">
        <v>5.2808999999999999</v>
      </c>
      <c r="P1132" s="85"/>
      <c r="Q1132" s="85"/>
      <c r="R1132" s="85"/>
      <c r="S1132" s="85"/>
      <c r="T1132" s="85"/>
      <c r="AC1132" s="126" t="e">
        <f>#REF!</f>
        <v>#REF!</v>
      </c>
      <c r="AD1132" s="127" t="e">
        <f t="shared" si="15"/>
        <v>#DIV/0!</v>
      </c>
      <c r="AE1132" s="128" t="e">
        <f t="shared" si="16"/>
        <v>#DIV/0!</v>
      </c>
      <c r="AF1132" s="127" t="e">
        <f>ECB_reconst!#REF!*(AE1132-ECB_reconst!#REF!)</f>
        <v>#REF!</v>
      </c>
      <c r="AG1132" s="128" t="e">
        <f t="shared" si="17"/>
        <v>#REF!</v>
      </c>
      <c r="AH1132" s="127"/>
      <c r="AI1132" s="127"/>
      <c r="AJ1132" s="128"/>
    </row>
    <row r="1133" spans="1:36" ht="18.95" customHeight="1" x14ac:dyDescent="0.25">
      <c r="A1133" s="85"/>
      <c r="B1133" s="119">
        <v>37720</v>
      </c>
      <c r="C1133" s="120">
        <v>2.2730897174631401</v>
      </c>
      <c r="D1133" s="120">
        <v>2.5535919499618802</v>
      </c>
      <c r="E1133" s="120">
        <v>2.8649494360210102</v>
      </c>
      <c r="F1133" s="120">
        <v>3.1750272496837999</v>
      </c>
      <c r="G1133" s="120">
        <v>3.4485638135571999</v>
      </c>
      <c r="H1133" s="120">
        <v>3.6924528874004898</v>
      </c>
      <c r="I1133" s="120">
        <v>3.9113393781382602</v>
      </c>
      <c r="J1133" s="120">
        <v>4.0870653803822004</v>
      </c>
      <c r="K1133" s="120">
        <v>4.2511454170093703</v>
      </c>
      <c r="L1133" s="120">
        <v>4.35783382745573</v>
      </c>
      <c r="M1133" s="120">
        <v>4.8228652741987696</v>
      </c>
      <c r="N1133" s="120">
        <v>5.0419999999999998</v>
      </c>
      <c r="O1133" s="122">
        <v>5.2530999999999999</v>
      </c>
      <c r="P1133" s="85"/>
      <c r="Q1133" s="85"/>
      <c r="R1133" s="85"/>
      <c r="S1133" s="85"/>
      <c r="T1133" s="85"/>
      <c r="AC1133" s="126" t="e">
        <f>#REF!</f>
        <v>#REF!</v>
      </c>
      <c r="AD1133" s="127" t="e">
        <f t="shared" si="15"/>
        <v>#DIV/0!</v>
      </c>
      <c r="AE1133" s="128" t="e">
        <f t="shared" si="16"/>
        <v>#DIV/0!</v>
      </c>
      <c r="AF1133" s="127" t="e">
        <f>ECB_reconst!#REF!*(AE1133-ECB_reconst!#REF!)</f>
        <v>#REF!</v>
      </c>
      <c r="AG1133" s="128" t="e">
        <f t="shared" si="17"/>
        <v>#REF!</v>
      </c>
      <c r="AH1133" s="127"/>
      <c r="AI1133" s="127"/>
      <c r="AJ1133" s="128"/>
    </row>
    <row r="1134" spans="1:36" ht="18.95" customHeight="1" x14ac:dyDescent="0.25">
      <c r="A1134" s="85"/>
      <c r="B1134" s="119">
        <v>37721</v>
      </c>
      <c r="C1134" s="120">
        <v>2.2560897174631398</v>
      </c>
      <c r="D1134" s="120">
        <v>2.5100919499618799</v>
      </c>
      <c r="E1134" s="120">
        <v>2.81069943602101</v>
      </c>
      <c r="F1134" s="120">
        <v>3.1124272496838001</v>
      </c>
      <c r="G1134" s="120">
        <v>3.3843138135572</v>
      </c>
      <c r="H1134" s="120">
        <v>3.6267028874004898</v>
      </c>
      <c r="I1134" s="120">
        <v>3.8465393781382602</v>
      </c>
      <c r="J1134" s="120">
        <v>4.0257653803822002</v>
      </c>
      <c r="K1134" s="120">
        <v>4.1894954170093701</v>
      </c>
      <c r="L1134" s="120">
        <v>4.3028838274557399</v>
      </c>
      <c r="M1134" s="120">
        <v>4.7728652741987698</v>
      </c>
      <c r="N1134" s="120">
        <v>5.0183999999999997</v>
      </c>
      <c r="O1134" s="122">
        <v>5.2141000000000002</v>
      </c>
      <c r="P1134" s="85"/>
      <c r="Q1134" s="85"/>
      <c r="R1134" s="85"/>
      <c r="S1134" s="85"/>
      <c r="T1134" s="85"/>
      <c r="AC1134" s="126" t="e">
        <f>#REF!</f>
        <v>#REF!</v>
      </c>
      <c r="AD1134" s="127" t="e">
        <f t="shared" si="15"/>
        <v>#DIV/0!</v>
      </c>
      <c r="AE1134" s="128" t="e">
        <f t="shared" si="16"/>
        <v>#DIV/0!</v>
      </c>
      <c r="AF1134" s="127" t="e">
        <f>ECB_reconst!#REF!*(AE1134-ECB_reconst!#REF!)</f>
        <v>#REF!</v>
      </c>
      <c r="AG1134" s="128" t="e">
        <f t="shared" si="17"/>
        <v>#REF!</v>
      </c>
      <c r="AH1134" s="127"/>
      <c r="AI1134" s="127"/>
      <c r="AJ1134" s="128"/>
    </row>
    <row r="1135" spans="1:36" ht="18.95" customHeight="1" x14ac:dyDescent="0.25">
      <c r="A1135" s="85"/>
      <c r="B1135" s="119">
        <v>37722</v>
      </c>
      <c r="C1135" s="120">
        <v>2.30308971746314</v>
      </c>
      <c r="D1135" s="120">
        <v>2.5884919499618801</v>
      </c>
      <c r="E1135" s="120">
        <v>2.8971494360210102</v>
      </c>
      <c r="F1135" s="120">
        <v>3.1997772496838</v>
      </c>
      <c r="G1135" s="120">
        <v>3.4689638135571998</v>
      </c>
      <c r="H1135" s="120">
        <v>3.7075028874004898</v>
      </c>
      <c r="I1135" s="120">
        <v>3.92053937813826</v>
      </c>
      <c r="J1135" s="120">
        <v>4.0926653803821997</v>
      </c>
      <c r="K1135" s="120">
        <v>4.2517454170093698</v>
      </c>
      <c r="L1135" s="120">
        <v>4.3629338274557403</v>
      </c>
      <c r="M1135" s="120">
        <v>4.8236652741987696</v>
      </c>
      <c r="N1135" s="120">
        <v>5.0650000000000004</v>
      </c>
      <c r="O1135" s="122">
        <v>5.2629999999999999</v>
      </c>
      <c r="P1135" s="85"/>
      <c r="Q1135" s="85"/>
      <c r="R1135" s="85"/>
      <c r="S1135" s="85"/>
      <c r="T1135" s="85"/>
      <c r="AC1135" s="126" t="e">
        <f>#REF!</f>
        <v>#REF!</v>
      </c>
      <c r="AD1135" s="127" t="e">
        <f t="shared" si="15"/>
        <v>#DIV/0!</v>
      </c>
      <c r="AE1135" s="128" t="e">
        <f t="shared" si="16"/>
        <v>#DIV/0!</v>
      </c>
      <c r="AF1135" s="127" t="e">
        <f>ECB_reconst!#REF!*(AE1135-ECB_reconst!#REF!)</f>
        <v>#REF!</v>
      </c>
      <c r="AG1135" s="128" t="e">
        <f t="shared" si="17"/>
        <v>#REF!</v>
      </c>
      <c r="AH1135" s="127"/>
      <c r="AI1135" s="127"/>
      <c r="AJ1135" s="128"/>
    </row>
    <row r="1136" spans="1:36" ht="18.95" customHeight="1" x14ac:dyDescent="0.25">
      <c r="A1136" s="85"/>
      <c r="B1136" s="119">
        <v>37725</v>
      </c>
      <c r="C1136" s="120">
        <v>2.36708971746314</v>
      </c>
      <c r="D1136" s="120">
        <v>2.6597919499618801</v>
      </c>
      <c r="E1136" s="120">
        <v>2.9605494360210098</v>
      </c>
      <c r="F1136" s="120">
        <v>3.2541272496837998</v>
      </c>
      <c r="G1136" s="120">
        <v>3.5165638135571999</v>
      </c>
      <c r="H1136" s="120">
        <v>3.74895288740049</v>
      </c>
      <c r="I1136" s="120">
        <v>3.9560393781382599</v>
      </c>
      <c r="J1136" s="120">
        <v>4.1222653803822</v>
      </c>
      <c r="K1136" s="120">
        <v>4.2763954170093701</v>
      </c>
      <c r="L1136" s="120">
        <v>4.3865338274557404</v>
      </c>
      <c r="M1136" s="120">
        <v>4.8338652741987698</v>
      </c>
      <c r="N1136" s="120">
        <v>5.0633999999999997</v>
      </c>
      <c r="O1136" s="122">
        <v>5.2613000000000003</v>
      </c>
      <c r="P1136" s="85"/>
      <c r="Q1136" s="85"/>
      <c r="R1136" s="85"/>
      <c r="S1136" s="85"/>
      <c r="T1136" s="85"/>
      <c r="AC1136" s="126" t="e">
        <f>#REF!</f>
        <v>#REF!</v>
      </c>
      <c r="AD1136" s="127" t="e">
        <f t="shared" si="15"/>
        <v>#DIV/0!</v>
      </c>
      <c r="AE1136" s="128" t="e">
        <f t="shared" si="16"/>
        <v>#DIV/0!</v>
      </c>
      <c r="AF1136" s="127" t="e">
        <f>ECB_reconst!#REF!*(AE1136-ECB_reconst!#REF!)</f>
        <v>#REF!</v>
      </c>
      <c r="AG1136" s="128" t="e">
        <f t="shared" si="17"/>
        <v>#REF!</v>
      </c>
      <c r="AH1136" s="127"/>
      <c r="AI1136" s="127"/>
      <c r="AJ1136" s="128"/>
    </row>
    <row r="1137" spans="1:36" ht="18.95" customHeight="1" x14ac:dyDescent="0.25">
      <c r="A1137" s="85"/>
      <c r="B1137" s="119">
        <v>37726</v>
      </c>
      <c r="C1137" s="120">
        <v>2.3700897174631401</v>
      </c>
      <c r="D1137" s="120">
        <v>2.6509919499618801</v>
      </c>
      <c r="E1137" s="120">
        <v>2.9424994360210102</v>
      </c>
      <c r="F1137" s="120">
        <v>3.2259772496838002</v>
      </c>
      <c r="G1137" s="120">
        <v>3.4833638135572</v>
      </c>
      <c r="H1137" s="120">
        <v>3.7148028874004901</v>
      </c>
      <c r="I1137" s="120">
        <v>3.9233893781382601</v>
      </c>
      <c r="J1137" s="120">
        <v>4.0904653803822004</v>
      </c>
      <c r="K1137" s="120">
        <v>4.2459954170093699</v>
      </c>
      <c r="L1137" s="120">
        <v>4.3570338274557301</v>
      </c>
      <c r="M1137" s="120">
        <v>4.8127152741987702</v>
      </c>
      <c r="N1137" s="120">
        <v>5.0545999999999998</v>
      </c>
      <c r="O1137" s="122">
        <v>5.2512999999999996</v>
      </c>
      <c r="P1137" s="85"/>
      <c r="Q1137" s="85"/>
      <c r="R1137" s="85"/>
      <c r="S1137" s="85"/>
      <c r="T1137" s="85"/>
      <c r="AC1137" s="126" t="e">
        <f>#REF!</f>
        <v>#REF!</v>
      </c>
      <c r="AD1137" s="127" t="e">
        <f t="shared" si="15"/>
        <v>#DIV/0!</v>
      </c>
      <c r="AE1137" s="128" t="e">
        <f t="shared" si="16"/>
        <v>#DIV/0!</v>
      </c>
      <c r="AF1137" s="127" t="e">
        <f>ECB_reconst!#REF!*(AE1137-ECB_reconst!#REF!)</f>
        <v>#REF!</v>
      </c>
      <c r="AG1137" s="128" t="e">
        <f t="shared" si="17"/>
        <v>#REF!</v>
      </c>
      <c r="AH1137" s="127"/>
      <c r="AI1137" s="127"/>
      <c r="AJ1137" s="128"/>
    </row>
    <row r="1138" spans="1:36" ht="18.95" customHeight="1" x14ac:dyDescent="0.25">
      <c r="A1138" s="85"/>
      <c r="B1138" s="119">
        <v>37727</v>
      </c>
      <c r="C1138" s="120">
        <v>2.3690897174631398</v>
      </c>
      <c r="D1138" s="120">
        <v>2.6391919499618801</v>
      </c>
      <c r="E1138" s="120">
        <v>2.9252994360210098</v>
      </c>
      <c r="F1138" s="120">
        <v>3.2014272496838001</v>
      </c>
      <c r="G1138" s="120">
        <v>3.4521638135571999</v>
      </c>
      <c r="H1138" s="120">
        <v>3.6800528874004899</v>
      </c>
      <c r="I1138" s="120">
        <v>3.8863893781382601</v>
      </c>
      <c r="J1138" s="120">
        <v>4.0477653803821996</v>
      </c>
      <c r="K1138" s="120">
        <v>4.20134541700937</v>
      </c>
      <c r="L1138" s="120">
        <v>4.3127338274557401</v>
      </c>
      <c r="M1138" s="120">
        <v>4.7588152741987697</v>
      </c>
      <c r="N1138" s="120">
        <v>4.9904999999999999</v>
      </c>
      <c r="O1138" s="122">
        <v>5.1779999999999999</v>
      </c>
      <c r="P1138" s="85"/>
      <c r="Q1138" s="85"/>
      <c r="R1138" s="85"/>
      <c r="S1138" s="85"/>
      <c r="T1138" s="85"/>
      <c r="AC1138" s="126" t="e">
        <f>#REF!</f>
        <v>#REF!</v>
      </c>
      <c r="AD1138" s="127" t="e">
        <f t="shared" si="15"/>
        <v>#DIV/0!</v>
      </c>
      <c r="AE1138" s="128" t="e">
        <f t="shared" si="16"/>
        <v>#DIV/0!</v>
      </c>
      <c r="AF1138" s="127" t="e">
        <f>ECB_reconst!#REF!*(AE1138-ECB_reconst!#REF!)</f>
        <v>#REF!</v>
      </c>
      <c r="AG1138" s="128" t="e">
        <f t="shared" si="17"/>
        <v>#REF!</v>
      </c>
      <c r="AH1138" s="127"/>
      <c r="AI1138" s="127"/>
      <c r="AJ1138" s="128"/>
    </row>
    <row r="1139" spans="1:36" ht="18.95" customHeight="1" x14ac:dyDescent="0.25">
      <c r="A1139" s="85"/>
      <c r="B1139" s="119">
        <v>37728</v>
      </c>
      <c r="C1139" s="120">
        <v>2.3540897174631401</v>
      </c>
      <c r="D1139" s="120">
        <v>2.6158419499618799</v>
      </c>
      <c r="E1139" s="120">
        <v>2.9035494360210099</v>
      </c>
      <c r="F1139" s="120">
        <v>3.1837272496838001</v>
      </c>
      <c r="G1139" s="120">
        <v>3.4381138135571998</v>
      </c>
      <c r="H1139" s="120">
        <v>3.6622028874004902</v>
      </c>
      <c r="I1139" s="120">
        <v>3.8714893781382602</v>
      </c>
      <c r="J1139" s="120">
        <v>4.0342153803822001</v>
      </c>
      <c r="K1139" s="120">
        <v>4.1888454170093699</v>
      </c>
      <c r="L1139" s="120">
        <v>4.30408382745573</v>
      </c>
      <c r="M1139" s="120">
        <v>4.74191527419877</v>
      </c>
      <c r="N1139" s="120">
        <v>4.9992000000000001</v>
      </c>
      <c r="O1139" s="122">
        <v>5.1863999999999999</v>
      </c>
      <c r="P1139" s="85"/>
      <c r="Q1139" s="85"/>
      <c r="R1139" s="85"/>
      <c r="S1139" s="85"/>
      <c r="T1139" s="85"/>
      <c r="AC1139" s="126" t="e">
        <f>#REF!</f>
        <v>#REF!</v>
      </c>
      <c r="AD1139" s="127" t="e">
        <f t="shared" si="15"/>
        <v>#DIV/0!</v>
      </c>
      <c r="AE1139" s="128" t="e">
        <f t="shared" si="16"/>
        <v>#DIV/0!</v>
      </c>
      <c r="AF1139" s="127" t="e">
        <f>ECB_reconst!#REF!*(AE1139-ECB_reconst!#REF!)</f>
        <v>#REF!</v>
      </c>
      <c r="AG1139" s="128" t="e">
        <f t="shared" si="17"/>
        <v>#REF!</v>
      </c>
      <c r="AH1139" s="127"/>
      <c r="AI1139" s="127"/>
      <c r="AJ1139" s="128"/>
    </row>
    <row r="1140" spans="1:36" ht="18.95" customHeight="1" x14ac:dyDescent="0.25">
      <c r="A1140" s="85"/>
      <c r="B1140" s="119">
        <v>37729</v>
      </c>
      <c r="C1140" s="120">
        <v>2.3600897174631399</v>
      </c>
      <c r="D1140" s="120">
        <v>2.6288419499618798</v>
      </c>
      <c r="E1140" s="120">
        <v>2.9175494360210101</v>
      </c>
      <c r="F1140" s="120">
        <v>3.1967772496837998</v>
      </c>
      <c r="G1140" s="120">
        <v>3.4571138135571999</v>
      </c>
      <c r="H1140" s="120">
        <v>3.6844528874004898</v>
      </c>
      <c r="I1140" s="120">
        <v>3.8913393781382601</v>
      </c>
      <c r="J1140" s="120">
        <v>4.0524653803822002</v>
      </c>
      <c r="K1140" s="120">
        <v>4.2050454170093703</v>
      </c>
      <c r="L1140" s="120">
        <v>4.3226338274557303</v>
      </c>
      <c r="M1140" s="120">
        <v>4.7880652741987699</v>
      </c>
      <c r="N1140" s="120">
        <v>5.0404999999999998</v>
      </c>
      <c r="O1140" s="122">
        <v>5.2369000000000003</v>
      </c>
      <c r="P1140" s="85"/>
      <c r="Q1140" s="85"/>
      <c r="R1140" s="85"/>
      <c r="S1140" s="85"/>
      <c r="T1140" s="85"/>
      <c r="AC1140" s="126" t="e">
        <f>#REF!</f>
        <v>#REF!</v>
      </c>
      <c r="AD1140" s="127" t="e">
        <f t="shared" si="15"/>
        <v>#DIV/0!</v>
      </c>
      <c r="AE1140" s="128" t="e">
        <f t="shared" si="16"/>
        <v>#DIV/0!</v>
      </c>
      <c r="AF1140" s="127" t="e">
        <f>ECB_reconst!#REF!*(AE1140-ECB_reconst!#REF!)</f>
        <v>#REF!</v>
      </c>
      <c r="AG1140" s="128" t="e">
        <f t="shared" si="17"/>
        <v>#REF!</v>
      </c>
      <c r="AH1140" s="127"/>
      <c r="AI1140" s="127"/>
      <c r="AJ1140" s="128"/>
    </row>
    <row r="1141" spans="1:36" ht="18.95" customHeight="1" x14ac:dyDescent="0.25">
      <c r="A1141" s="85"/>
      <c r="B1141" s="119">
        <v>37732</v>
      </c>
      <c r="C1141" s="120">
        <v>2.3610897174631398</v>
      </c>
      <c r="D1141" s="120">
        <v>2.6271419499618802</v>
      </c>
      <c r="E1141" s="120">
        <v>2.9184494360210098</v>
      </c>
      <c r="F1141" s="120">
        <v>3.2004772496838001</v>
      </c>
      <c r="G1141" s="120">
        <v>3.4560638135572002</v>
      </c>
      <c r="H1141" s="120">
        <v>3.6833028874004898</v>
      </c>
      <c r="I1141" s="120">
        <v>3.8909893781382601</v>
      </c>
      <c r="J1141" s="120">
        <v>4.0511653803821996</v>
      </c>
      <c r="K1141" s="120">
        <v>4.2039954170093701</v>
      </c>
      <c r="L1141" s="120">
        <v>4.3191838274557304</v>
      </c>
      <c r="M1141" s="120">
        <v>4.7873152741987699</v>
      </c>
      <c r="N1141" s="120">
        <v>5.0303000000000004</v>
      </c>
      <c r="O1141" s="122">
        <v>5.2443999999999997</v>
      </c>
      <c r="P1141" s="85"/>
      <c r="Q1141" s="85"/>
      <c r="R1141" s="85"/>
      <c r="S1141" s="85"/>
      <c r="T1141" s="85"/>
      <c r="AC1141" s="126" t="e">
        <f>#REF!</f>
        <v>#REF!</v>
      </c>
      <c r="AD1141" s="127" t="e">
        <f t="shared" si="15"/>
        <v>#DIV/0!</v>
      </c>
      <c r="AE1141" s="128" t="e">
        <f t="shared" si="16"/>
        <v>#DIV/0!</v>
      </c>
      <c r="AF1141" s="127" t="e">
        <f>ECB_reconst!#REF!*(AE1141-ECB_reconst!#REF!)</f>
        <v>#REF!</v>
      </c>
      <c r="AG1141" s="128" t="e">
        <f t="shared" si="17"/>
        <v>#REF!</v>
      </c>
      <c r="AH1141" s="127"/>
      <c r="AI1141" s="127"/>
      <c r="AJ1141" s="128"/>
    </row>
    <row r="1142" spans="1:36" ht="18.95" customHeight="1" x14ac:dyDescent="0.25">
      <c r="A1142" s="85"/>
      <c r="B1142" s="119">
        <v>37733</v>
      </c>
      <c r="C1142" s="120">
        <v>2.3170897174631402</v>
      </c>
      <c r="D1142" s="120">
        <v>2.5600419499618798</v>
      </c>
      <c r="E1142" s="120">
        <v>2.8491494360210101</v>
      </c>
      <c r="F1142" s="120">
        <v>3.1303272496838002</v>
      </c>
      <c r="G1142" s="120">
        <v>3.3865638135572</v>
      </c>
      <c r="H1142" s="120">
        <v>3.6174028874004902</v>
      </c>
      <c r="I1142" s="120">
        <v>3.8337393781382598</v>
      </c>
      <c r="J1142" s="120">
        <v>4.0015153803821999</v>
      </c>
      <c r="K1142" s="120">
        <v>4.15869541700937</v>
      </c>
      <c r="L1142" s="120">
        <v>4.2726838274557402</v>
      </c>
      <c r="M1142" s="120">
        <v>4.7358652741987699</v>
      </c>
      <c r="N1142" s="120">
        <v>5.01</v>
      </c>
      <c r="O1142" s="122">
        <v>5.2100999999999997</v>
      </c>
      <c r="P1142" s="85"/>
      <c r="Q1142" s="85"/>
      <c r="R1142" s="85"/>
      <c r="S1142" s="85"/>
      <c r="T1142" s="85"/>
      <c r="AC1142" s="126" t="e">
        <f>#REF!</f>
        <v>#REF!</v>
      </c>
      <c r="AD1142" s="127" t="e">
        <f t="shared" si="15"/>
        <v>#DIV/0!</v>
      </c>
      <c r="AE1142" s="128" t="e">
        <f t="shared" si="16"/>
        <v>#DIV/0!</v>
      </c>
      <c r="AF1142" s="127" t="e">
        <f>ECB_reconst!#REF!*(AE1142-ECB_reconst!#REF!)</f>
        <v>#REF!</v>
      </c>
      <c r="AG1142" s="128" t="e">
        <f t="shared" si="17"/>
        <v>#REF!</v>
      </c>
      <c r="AH1142" s="127"/>
      <c r="AI1142" s="127"/>
      <c r="AJ1142" s="128"/>
    </row>
    <row r="1143" spans="1:36" ht="18.95" customHeight="1" x14ac:dyDescent="0.25">
      <c r="A1143" s="85"/>
      <c r="B1143" s="119">
        <v>37734</v>
      </c>
      <c r="C1143" s="120">
        <v>2.3380897174631401</v>
      </c>
      <c r="D1143" s="120">
        <v>2.58914194996188</v>
      </c>
      <c r="E1143" s="120">
        <v>2.8819994360210099</v>
      </c>
      <c r="F1143" s="120">
        <v>3.1657272496837998</v>
      </c>
      <c r="G1143" s="120">
        <v>3.4222138135572</v>
      </c>
      <c r="H1143" s="120">
        <v>3.6526528874004902</v>
      </c>
      <c r="I1143" s="120">
        <v>3.8704893781382599</v>
      </c>
      <c r="J1143" s="120">
        <v>4.0409153803822004</v>
      </c>
      <c r="K1143" s="120">
        <v>4.20059541700937</v>
      </c>
      <c r="L1143" s="120">
        <v>4.3151838274557299</v>
      </c>
      <c r="M1143" s="120">
        <v>4.7767152741987697</v>
      </c>
      <c r="N1143" s="120">
        <v>5.0513000000000003</v>
      </c>
      <c r="O1143" s="122">
        <v>5.2488999999999999</v>
      </c>
      <c r="P1143" s="85"/>
      <c r="Q1143" s="85"/>
      <c r="R1143" s="85"/>
      <c r="S1143" s="85"/>
      <c r="T1143" s="85"/>
      <c r="AC1143" s="126" t="e">
        <f>#REF!</f>
        <v>#REF!</v>
      </c>
      <c r="AD1143" s="127" t="e">
        <f t="shared" si="15"/>
        <v>#DIV/0!</v>
      </c>
      <c r="AE1143" s="128" t="e">
        <f t="shared" si="16"/>
        <v>#DIV/0!</v>
      </c>
      <c r="AF1143" s="127" t="e">
        <f>ECB_reconst!#REF!*(AE1143-ECB_reconst!#REF!)</f>
        <v>#REF!</v>
      </c>
      <c r="AG1143" s="128" t="e">
        <f t="shared" si="17"/>
        <v>#REF!</v>
      </c>
      <c r="AH1143" s="127"/>
      <c r="AI1143" s="127"/>
      <c r="AJ1143" s="128"/>
    </row>
    <row r="1144" spans="1:36" ht="18.95" customHeight="1" x14ac:dyDescent="0.25">
      <c r="A1144" s="85"/>
      <c r="B1144" s="119">
        <v>37735</v>
      </c>
      <c r="C1144" s="120">
        <v>2.2910897174631399</v>
      </c>
      <c r="D1144" s="120">
        <v>2.5219419499618798</v>
      </c>
      <c r="E1144" s="120">
        <v>2.8121494360210102</v>
      </c>
      <c r="F1144" s="120">
        <v>3.0943772496838</v>
      </c>
      <c r="G1144" s="120">
        <v>3.3519638135571999</v>
      </c>
      <c r="H1144" s="120">
        <v>3.5867528874004901</v>
      </c>
      <c r="I1144" s="120">
        <v>3.8082393781382602</v>
      </c>
      <c r="J1144" s="120">
        <v>3.9787653803822001</v>
      </c>
      <c r="K1144" s="120">
        <v>4.1409954170093703</v>
      </c>
      <c r="L1144" s="120">
        <v>4.2561838274557404</v>
      </c>
      <c r="M1144" s="120">
        <v>4.7280652741987703</v>
      </c>
      <c r="N1144" s="120">
        <v>5.0122999999999998</v>
      </c>
      <c r="O1144" s="122">
        <v>5.2195</v>
      </c>
      <c r="P1144" s="85"/>
      <c r="Q1144" s="85"/>
      <c r="R1144" s="85"/>
      <c r="S1144" s="85"/>
      <c r="T1144" s="85"/>
      <c r="AC1144" s="126" t="e">
        <f>#REF!</f>
        <v>#REF!</v>
      </c>
      <c r="AD1144" s="127" t="e">
        <f t="shared" si="15"/>
        <v>#DIV/0!</v>
      </c>
      <c r="AE1144" s="128" t="e">
        <f t="shared" si="16"/>
        <v>#DIV/0!</v>
      </c>
      <c r="AF1144" s="127" t="e">
        <f>ECB_reconst!#REF!*(AE1144-ECB_reconst!#REF!)</f>
        <v>#REF!</v>
      </c>
      <c r="AG1144" s="128" t="e">
        <f t="shared" si="17"/>
        <v>#REF!</v>
      </c>
      <c r="AH1144" s="127"/>
      <c r="AI1144" s="127"/>
      <c r="AJ1144" s="128"/>
    </row>
    <row r="1145" spans="1:36" ht="18.95" customHeight="1" x14ac:dyDescent="0.25">
      <c r="A1145" s="85"/>
      <c r="B1145" s="119">
        <v>37736</v>
      </c>
      <c r="C1145" s="120">
        <v>2.2630897174631399</v>
      </c>
      <c r="D1145" s="120">
        <v>2.4955919499618799</v>
      </c>
      <c r="E1145" s="120">
        <v>2.7886494360210099</v>
      </c>
      <c r="F1145" s="120">
        <v>3.0726272496838001</v>
      </c>
      <c r="G1145" s="120">
        <v>3.3310638135572002</v>
      </c>
      <c r="H1145" s="120">
        <v>3.5699528874004902</v>
      </c>
      <c r="I1145" s="120">
        <v>3.7943393781382602</v>
      </c>
      <c r="J1145" s="120">
        <v>3.9701153803821998</v>
      </c>
      <c r="K1145" s="120">
        <v>4.1344454170093696</v>
      </c>
      <c r="L1145" s="120">
        <v>4.2520338274557403</v>
      </c>
      <c r="M1145" s="120">
        <v>4.7254652741987799</v>
      </c>
      <c r="N1145" s="120">
        <v>5.0183</v>
      </c>
      <c r="O1145" s="122">
        <v>5.2316000000000003</v>
      </c>
      <c r="P1145" s="85"/>
      <c r="Q1145" s="85"/>
      <c r="R1145" s="85"/>
      <c r="S1145" s="85"/>
      <c r="T1145" s="85"/>
      <c r="AC1145" s="126" t="e">
        <f>#REF!</f>
        <v>#REF!</v>
      </c>
      <c r="AD1145" s="127" t="e">
        <f t="shared" si="15"/>
        <v>#DIV/0!</v>
      </c>
      <c r="AE1145" s="128" t="e">
        <f t="shared" si="16"/>
        <v>#DIV/0!</v>
      </c>
      <c r="AF1145" s="127" t="e">
        <f>ECB_reconst!#REF!*(AE1145-ECB_reconst!#REF!)</f>
        <v>#REF!</v>
      </c>
      <c r="AG1145" s="128" t="e">
        <f t="shared" si="17"/>
        <v>#REF!</v>
      </c>
      <c r="AH1145" s="127"/>
      <c r="AI1145" s="127"/>
      <c r="AJ1145" s="128"/>
    </row>
    <row r="1146" spans="1:36" ht="18.95" customHeight="1" x14ac:dyDescent="0.25">
      <c r="A1146" s="85"/>
      <c r="B1146" s="119">
        <v>37739</v>
      </c>
      <c r="C1146" s="120">
        <v>2.27408971746314</v>
      </c>
      <c r="D1146" s="120">
        <v>2.5169419499618799</v>
      </c>
      <c r="E1146" s="120">
        <v>2.8119994360210101</v>
      </c>
      <c r="F1146" s="120">
        <v>3.0960272496838002</v>
      </c>
      <c r="G1146" s="120">
        <v>3.3574638135571999</v>
      </c>
      <c r="H1146" s="120">
        <v>3.5976028874004902</v>
      </c>
      <c r="I1146" s="120">
        <v>3.8167893781382598</v>
      </c>
      <c r="J1146" s="120">
        <v>3.9919653803821999</v>
      </c>
      <c r="K1146" s="120">
        <v>4.1567454170093701</v>
      </c>
      <c r="L1146" s="120">
        <v>4.27848382745574</v>
      </c>
      <c r="M1146" s="120">
        <v>4.7542652741987697</v>
      </c>
      <c r="N1146" s="120">
        <v>5.0430999999999999</v>
      </c>
      <c r="O1146" s="122">
        <v>5.2625999999999999</v>
      </c>
      <c r="P1146" s="85"/>
      <c r="Q1146" s="85"/>
      <c r="R1146" s="85"/>
      <c r="S1146" s="85"/>
      <c r="T1146" s="85"/>
      <c r="AC1146" s="126" t="e">
        <f>#REF!</f>
        <v>#REF!</v>
      </c>
      <c r="AD1146" s="127" t="e">
        <f t="shared" si="15"/>
        <v>#DIV/0!</v>
      </c>
      <c r="AE1146" s="128" t="e">
        <f t="shared" si="16"/>
        <v>#DIV/0!</v>
      </c>
      <c r="AF1146" s="127" t="e">
        <f>ECB_reconst!#REF!*(AE1146-ECB_reconst!#REF!)</f>
        <v>#REF!</v>
      </c>
      <c r="AG1146" s="128" t="e">
        <f t="shared" si="17"/>
        <v>#REF!</v>
      </c>
      <c r="AH1146" s="127"/>
      <c r="AI1146" s="127"/>
      <c r="AJ1146" s="128"/>
    </row>
    <row r="1147" spans="1:36" ht="18.95" customHeight="1" x14ac:dyDescent="0.25">
      <c r="A1147" s="85"/>
      <c r="B1147" s="119">
        <v>37740</v>
      </c>
      <c r="C1147" s="120">
        <v>2.27808971746314</v>
      </c>
      <c r="D1147" s="120">
        <v>2.5339919499618802</v>
      </c>
      <c r="E1147" s="120">
        <v>2.8366494360210099</v>
      </c>
      <c r="F1147" s="120">
        <v>3.1209772496838002</v>
      </c>
      <c r="G1147" s="120">
        <v>3.3832138135571999</v>
      </c>
      <c r="H1147" s="120">
        <v>3.62320288740049</v>
      </c>
      <c r="I1147" s="120">
        <v>3.84278937813826</v>
      </c>
      <c r="J1147" s="120">
        <v>4.0173653803822003</v>
      </c>
      <c r="K1147" s="120">
        <v>4.17964541700937</v>
      </c>
      <c r="L1147" s="120">
        <v>4.3001338274557304</v>
      </c>
      <c r="M1147" s="120">
        <v>4.7771152741987803</v>
      </c>
      <c r="N1147" s="120">
        <v>5.0547000000000004</v>
      </c>
      <c r="O1147" s="122">
        <v>5.2739000000000003</v>
      </c>
      <c r="P1147" s="85"/>
      <c r="Q1147" s="85"/>
      <c r="R1147" s="85"/>
      <c r="S1147" s="85"/>
      <c r="T1147" s="85"/>
      <c r="AC1147" s="126" t="e">
        <f>#REF!</f>
        <v>#REF!</v>
      </c>
      <c r="AD1147" s="127" t="e">
        <f t="shared" si="15"/>
        <v>#DIV/0!</v>
      </c>
      <c r="AE1147" s="128" t="e">
        <f t="shared" si="16"/>
        <v>#DIV/0!</v>
      </c>
      <c r="AF1147" s="127" t="e">
        <f>ECB_reconst!#REF!*(AE1147-ECB_reconst!#REF!)</f>
        <v>#REF!</v>
      </c>
      <c r="AG1147" s="128" t="e">
        <f t="shared" si="17"/>
        <v>#REF!</v>
      </c>
      <c r="AH1147" s="127"/>
      <c r="AI1147" s="127"/>
      <c r="AJ1147" s="128"/>
    </row>
    <row r="1148" spans="1:36" ht="18.95" customHeight="1" x14ac:dyDescent="0.25">
      <c r="A1148" s="85"/>
      <c r="B1148" s="119">
        <v>37741</v>
      </c>
      <c r="C1148" s="120">
        <v>2.2360897174631398</v>
      </c>
      <c r="D1148" s="120">
        <v>2.4725919499618798</v>
      </c>
      <c r="E1148" s="120">
        <v>2.76744943602101</v>
      </c>
      <c r="F1148" s="120">
        <v>3.0522272496838001</v>
      </c>
      <c r="G1148" s="120">
        <v>3.3128138135572001</v>
      </c>
      <c r="H1148" s="120">
        <v>3.5530528874004901</v>
      </c>
      <c r="I1148" s="120">
        <v>3.77933937813826</v>
      </c>
      <c r="J1148" s="120">
        <v>3.9574153803822001</v>
      </c>
      <c r="K1148" s="120">
        <v>4.1230954170093703</v>
      </c>
      <c r="L1148" s="120">
        <v>4.2459838274557304</v>
      </c>
      <c r="M1148" s="120">
        <v>4.7284152741987704</v>
      </c>
      <c r="N1148" s="120">
        <v>5.0094000000000003</v>
      </c>
      <c r="O1148" s="122">
        <v>5.2252000000000001</v>
      </c>
      <c r="P1148" s="85"/>
      <c r="Q1148" s="85"/>
      <c r="R1148" s="85"/>
      <c r="S1148" s="85"/>
      <c r="T1148" s="85"/>
      <c r="AC1148" s="126" t="e">
        <f>#REF!</f>
        <v>#REF!</v>
      </c>
      <c r="AD1148" s="127" t="e">
        <f t="shared" si="15"/>
        <v>#DIV/0!</v>
      </c>
      <c r="AE1148" s="128" t="e">
        <f t="shared" si="16"/>
        <v>#DIV/0!</v>
      </c>
      <c r="AF1148" s="127" t="e">
        <f>ECB_reconst!#REF!*(AE1148-ECB_reconst!#REF!)</f>
        <v>#REF!</v>
      </c>
      <c r="AG1148" s="128" t="e">
        <f t="shared" si="17"/>
        <v>#REF!</v>
      </c>
      <c r="AH1148" s="127"/>
      <c r="AI1148" s="127"/>
      <c r="AJ1148" s="128"/>
    </row>
    <row r="1149" spans="1:36" ht="18.95" customHeight="1" x14ac:dyDescent="0.25">
      <c r="A1149" s="85"/>
      <c r="B1149" s="119">
        <v>37742</v>
      </c>
      <c r="C1149" s="120">
        <v>2.22608971746314</v>
      </c>
      <c r="D1149" s="120">
        <v>2.4651419499618799</v>
      </c>
      <c r="E1149" s="120">
        <v>2.7583494360210099</v>
      </c>
      <c r="F1149" s="120">
        <v>3.0453772496838001</v>
      </c>
      <c r="G1149" s="120">
        <v>3.3047138135571998</v>
      </c>
      <c r="H1149" s="120">
        <v>3.5514528874004898</v>
      </c>
      <c r="I1149" s="120">
        <v>3.7778893781382599</v>
      </c>
      <c r="J1149" s="120">
        <v>3.9560653803822001</v>
      </c>
      <c r="K1149" s="120">
        <v>4.1203454170093696</v>
      </c>
      <c r="L1149" s="120">
        <v>4.2403338274557401</v>
      </c>
      <c r="M1149" s="120">
        <v>4.7298652741987697</v>
      </c>
      <c r="N1149" s="120">
        <v>5.0201000000000002</v>
      </c>
      <c r="O1149" s="122">
        <v>5.2225000000000001</v>
      </c>
      <c r="P1149" s="85"/>
      <c r="Q1149" s="85"/>
      <c r="R1149" s="85"/>
      <c r="S1149" s="85"/>
      <c r="T1149" s="85"/>
      <c r="AC1149" s="126" t="e">
        <f>#REF!</f>
        <v>#REF!</v>
      </c>
      <c r="AD1149" s="127" t="e">
        <f t="shared" si="15"/>
        <v>#DIV/0!</v>
      </c>
      <c r="AE1149" s="128" t="e">
        <f t="shared" si="16"/>
        <v>#DIV/0!</v>
      </c>
      <c r="AF1149" s="127" t="e">
        <f>ECB_reconst!#REF!*(AE1149-ECB_reconst!#REF!)</f>
        <v>#REF!</v>
      </c>
      <c r="AG1149" s="128" t="e">
        <f t="shared" si="17"/>
        <v>#REF!</v>
      </c>
      <c r="AH1149" s="127"/>
      <c r="AI1149" s="127"/>
      <c r="AJ1149" s="128"/>
    </row>
    <row r="1150" spans="1:36" ht="18.95" customHeight="1" x14ac:dyDescent="0.25">
      <c r="A1150" s="85"/>
      <c r="B1150" s="119">
        <v>37743</v>
      </c>
      <c r="C1150" s="120">
        <v>2.23008971746314</v>
      </c>
      <c r="D1150" s="120">
        <v>2.4581419499618802</v>
      </c>
      <c r="E1150" s="120">
        <v>2.7575994360210099</v>
      </c>
      <c r="F1150" s="120">
        <v>3.0477772496837998</v>
      </c>
      <c r="G1150" s="120">
        <v>3.3125138135571999</v>
      </c>
      <c r="H1150" s="120">
        <v>3.55365288740049</v>
      </c>
      <c r="I1150" s="120">
        <v>3.7764393781382601</v>
      </c>
      <c r="J1150" s="120">
        <v>3.9556653803822002</v>
      </c>
      <c r="K1150" s="120">
        <v>4.1208454170093702</v>
      </c>
      <c r="L1150" s="120">
        <v>4.2468838274557399</v>
      </c>
      <c r="M1150" s="120">
        <v>4.7452152741987801</v>
      </c>
      <c r="N1150" s="120">
        <v>5.0500999999999996</v>
      </c>
      <c r="O1150" s="122">
        <v>5.2797000000000001</v>
      </c>
      <c r="P1150" s="85"/>
      <c r="Q1150" s="85"/>
      <c r="R1150" s="85"/>
      <c r="S1150" s="85"/>
      <c r="T1150" s="85"/>
      <c r="AC1150" s="126" t="e">
        <f>#REF!</f>
        <v>#REF!</v>
      </c>
      <c r="AD1150" s="127" t="e">
        <f t="shared" si="15"/>
        <v>#DIV/0!</v>
      </c>
      <c r="AE1150" s="128" t="e">
        <f t="shared" si="16"/>
        <v>#DIV/0!</v>
      </c>
      <c r="AF1150" s="127" t="e">
        <f>ECB_reconst!#REF!*(AE1150-ECB_reconst!#REF!)</f>
        <v>#REF!</v>
      </c>
      <c r="AG1150" s="128" t="e">
        <f t="shared" si="17"/>
        <v>#REF!</v>
      </c>
      <c r="AH1150" s="127"/>
      <c r="AI1150" s="127"/>
      <c r="AJ1150" s="128"/>
    </row>
    <row r="1151" spans="1:36" ht="18.95" customHeight="1" x14ac:dyDescent="0.25">
      <c r="A1151" s="85"/>
      <c r="B1151" s="119">
        <v>37746</v>
      </c>
      <c r="C1151" s="120">
        <v>2.2230897174631399</v>
      </c>
      <c r="D1151" s="120">
        <v>2.4531919499618802</v>
      </c>
      <c r="E1151" s="120">
        <v>2.75469943602101</v>
      </c>
      <c r="F1151" s="120">
        <v>3.0447772496838001</v>
      </c>
      <c r="G1151" s="120">
        <v>3.3100138135571999</v>
      </c>
      <c r="H1151" s="120">
        <v>3.5511028874004902</v>
      </c>
      <c r="I1151" s="120">
        <v>3.7721893781382598</v>
      </c>
      <c r="J1151" s="120">
        <v>3.9479653803821999</v>
      </c>
      <c r="K1151" s="120">
        <v>4.1107454170093698</v>
      </c>
      <c r="L1151" s="120">
        <v>4.2332338274557397</v>
      </c>
      <c r="M1151" s="120">
        <v>4.7211152741987696</v>
      </c>
      <c r="N1151" s="120">
        <v>5.0060000000000002</v>
      </c>
      <c r="O1151" s="122">
        <v>5.2302</v>
      </c>
      <c r="P1151" s="85"/>
      <c r="Q1151" s="85"/>
      <c r="R1151" s="85"/>
      <c r="S1151" s="85"/>
      <c r="T1151" s="85"/>
      <c r="AC1151" s="126" t="e">
        <f>#REF!</f>
        <v>#REF!</v>
      </c>
      <c r="AD1151" s="127" t="e">
        <f t="shared" si="15"/>
        <v>#DIV/0!</v>
      </c>
      <c r="AE1151" s="128" t="e">
        <f t="shared" si="16"/>
        <v>#DIV/0!</v>
      </c>
      <c r="AF1151" s="127" t="e">
        <f>ECB_reconst!#REF!*(AE1151-ECB_reconst!#REF!)</f>
        <v>#REF!</v>
      </c>
      <c r="AG1151" s="128" t="e">
        <f t="shared" si="17"/>
        <v>#REF!</v>
      </c>
      <c r="AH1151" s="127"/>
      <c r="AI1151" s="127"/>
      <c r="AJ1151" s="128"/>
    </row>
    <row r="1152" spans="1:36" ht="18.95" customHeight="1" x14ac:dyDescent="0.25">
      <c r="A1152" s="85"/>
      <c r="B1152" s="119">
        <v>37747</v>
      </c>
      <c r="C1152" s="120">
        <v>2.2170897174631401</v>
      </c>
      <c r="D1152" s="120">
        <v>2.4474419499618798</v>
      </c>
      <c r="E1152" s="120">
        <v>2.7517994360210101</v>
      </c>
      <c r="F1152" s="120">
        <v>3.0472272496838002</v>
      </c>
      <c r="G1152" s="120">
        <v>3.3156638135572001</v>
      </c>
      <c r="H1152" s="120">
        <v>3.55595288740049</v>
      </c>
      <c r="I1152" s="120">
        <v>3.7777893781382601</v>
      </c>
      <c r="J1152" s="120">
        <v>3.9547153803822002</v>
      </c>
      <c r="K1152" s="120">
        <v>4.11714541700937</v>
      </c>
      <c r="L1152" s="120">
        <v>4.2414338274557304</v>
      </c>
      <c r="M1152" s="120">
        <v>4.7262652741987701</v>
      </c>
      <c r="N1152" s="120">
        <v>5.01</v>
      </c>
      <c r="O1152" s="122">
        <v>5.2361000000000004</v>
      </c>
      <c r="P1152" s="85"/>
      <c r="Q1152" s="85"/>
      <c r="R1152" s="85"/>
      <c r="S1152" s="85"/>
      <c r="T1152" s="85"/>
      <c r="AC1152" s="126" t="e">
        <f>#REF!</f>
        <v>#REF!</v>
      </c>
      <c r="AD1152" s="127" t="e">
        <f t="shared" si="15"/>
        <v>#DIV/0!</v>
      </c>
      <c r="AE1152" s="128" t="e">
        <f t="shared" si="16"/>
        <v>#DIV/0!</v>
      </c>
      <c r="AF1152" s="127" t="e">
        <f>ECB_reconst!#REF!*(AE1152-ECB_reconst!#REF!)</f>
        <v>#REF!</v>
      </c>
      <c r="AG1152" s="128" t="e">
        <f t="shared" si="17"/>
        <v>#REF!</v>
      </c>
      <c r="AH1152" s="127"/>
      <c r="AI1152" s="127"/>
      <c r="AJ1152" s="128"/>
    </row>
    <row r="1153" spans="1:36" ht="18.95" customHeight="1" x14ac:dyDescent="0.25">
      <c r="A1153" s="85"/>
      <c r="B1153" s="119">
        <v>37748</v>
      </c>
      <c r="C1153" s="120">
        <v>2.1750897174631398</v>
      </c>
      <c r="D1153" s="120">
        <v>2.3608919499618799</v>
      </c>
      <c r="E1153" s="120">
        <v>2.6497494360210099</v>
      </c>
      <c r="F1153" s="120">
        <v>2.9337772496837999</v>
      </c>
      <c r="G1153" s="120">
        <v>3.1951138135571999</v>
      </c>
      <c r="H1153" s="120">
        <v>3.4353028874004901</v>
      </c>
      <c r="I1153" s="120">
        <v>3.65833937813826</v>
      </c>
      <c r="J1153" s="120">
        <v>3.8376653803821998</v>
      </c>
      <c r="K1153" s="120">
        <v>4.0024954170093698</v>
      </c>
      <c r="L1153" s="120">
        <v>4.1292338274557299</v>
      </c>
      <c r="M1153" s="120">
        <v>4.6318152741987699</v>
      </c>
      <c r="N1153" s="120">
        <v>4.9320000000000004</v>
      </c>
      <c r="O1153" s="122">
        <v>5.1708999999999996</v>
      </c>
      <c r="P1153" s="85"/>
      <c r="Q1153" s="85"/>
      <c r="R1153" s="85"/>
      <c r="S1153" s="85"/>
      <c r="T1153" s="85"/>
      <c r="AC1153" s="126" t="e">
        <f>#REF!</f>
        <v>#REF!</v>
      </c>
      <c r="AD1153" s="127" t="e">
        <f t="shared" si="15"/>
        <v>#DIV/0!</v>
      </c>
      <c r="AE1153" s="128" t="e">
        <f t="shared" si="16"/>
        <v>#DIV/0!</v>
      </c>
      <c r="AF1153" s="127" t="e">
        <f>ECB_reconst!#REF!*(AE1153-ECB_reconst!#REF!)</f>
        <v>#REF!</v>
      </c>
      <c r="AG1153" s="128" t="e">
        <f t="shared" si="17"/>
        <v>#REF!</v>
      </c>
      <c r="AH1153" s="127"/>
      <c r="AI1153" s="127"/>
      <c r="AJ1153" s="128"/>
    </row>
    <row r="1154" spans="1:36" ht="18.95" customHeight="1" x14ac:dyDescent="0.25">
      <c r="A1154" s="85"/>
      <c r="B1154" s="119">
        <v>37749</v>
      </c>
      <c r="C1154" s="120">
        <v>2.1960897174631402</v>
      </c>
      <c r="D1154" s="120">
        <v>2.3658419499618799</v>
      </c>
      <c r="E1154" s="120">
        <v>2.6355494360210101</v>
      </c>
      <c r="F1154" s="120">
        <v>2.9031772496838002</v>
      </c>
      <c r="G1154" s="120">
        <v>3.1575638135571999</v>
      </c>
      <c r="H1154" s="120">
        <v>3.3997528874004899</v>
      </c>
      <c r="I1154" s="120">
        <v>3.6235393781382599</v>
      </c>
      <c r="J1154" s="120">
        <v>3.8051653803822001</v>
      </c>
      <c r="K1154" s="120">
        <v>3.9703454170093702</v>
      </c>
      <c r="L1154" s="120">
        <v>4.0942338274557297</v>
      </c>
      <c r="M1154" s="120">
        <v>4.6029152741987698</v>
      </c>
      <c r="N1154" s="120">
        <v>4.9101999999999997</v>
      </c>
      <c r="O1154" s="122">
        <v>5.1576000000000004</v>
      </c>
      <c r="P1154" s="85"/>
      <c r="Q1154" s="85"/>
      <c r="R1154" s="85"/>
      <c r="S1154" s="85"/>
      <c r="T1154" s="85"/>
      <c r="AC1154" s="126" t="e">
        <f>#REF!</f>
        <v>#REF!</v>
      </c>
      <c r="AD1154" s="127" t="e">
        <f t="shared" si="15"/>
        <v>#DIV/0!</v>
      </c>
      <c r="AE1154" s="128" t="e">
        <f t="shared" si="16"/>
        <v>#DIV/0!</v>
      </c>
      <c r="AF1154" s="127" t="e">
        <f>ECB_reconst!#REF!*(AE1154-ECB_reconst!#REF!)</f>
        <v>#REF!</v>
      </c>
      <c r="AG1154" s="128" t="e">
        <f t="shared" si="17"/>
        <v>#REF!</v>
      </c>
      <c r="AH1154" s="127"/>
      <c r="AI1154" s="127"/>
      <c r="AJ1154" s="128"/>
    </row>
    <row r="1155" spans="1:36" ht="18.95" customHeight="1" x14ac:dyDescent="0.25">
      <c r="A1155" s="85"/>
      <c r="B1155" s="119">
        <v>37750</v>
      </c>
      <c r="C1155" s="120">
        <v>2.19408971746314</v>
      </c>
      <c r="D1155" s="120">
        <v>2.3617419499618801</v>
      </c>
      <c r="E1155" s="120">
        <v>2.6270494360210099</v>
      </c>
      <c r="F1155" s="120">
        <v>2.8970272496837999</v>
      </c>
      <c r="G1155" s="120">
        <v>3.1484138135572</v>
      </c>
      <c r="H1155" s="120">
        <v>3.3872528874004901</v>
      </c>
      <c r="I1155" s="120">
        <v>3.60823937813826</v>
      </c>
      <c r="J1155" s="120">
        <v>3.7900153803821999</v>
      </c>
      <c r="K1155" s="120">
        <v>3.9560954170093701</v>
      </c>
      <c r="L1155" s="120">
        <v>4.0824838274557402</v>
      </c>
      <c r="M1155" s="120">
        <v>4.5966152741987703</v>
      </c>
      <c r="N1155" s="120">
        <v>4.9085999999999999</v>
      </c>
      <c r="O1155" s="122">
        <v>5.1574</v>
      </c>
      <c r="P1155" s="85"/>
      <c r="Q1155" s="85"/>
      <c r="R1155" s="85"/>
      <c r="S1155" s="85"/>
      <c r="T1155" s="85"/>
      <c r="AC1155" s="126" t="e">
        <f>#REF!</f>
        <v>#REF!</v>
      </c>
      <c r="AD1155" s="127" t="e">
        <f t="shared" si="15"/>
        <v>#DIV/0!</v>
      </c>
      <c r="AE1155" s="128" t="e">
        <f t="shared" si="16"/>
        <v>#DIV/0!</v>
      </c>
      <c r="AF1155" s="127" t="e">
        <f>ECB_reconst!#REF!*(AE1155-ECB_reconst!#REF!)</f>
        <v>#REF!</v>
      </c>
      <c r="AG1155" s="128" t="e">
        <f t="shared" si="17"/>
        <v>#REF!</v>
      </c>
      <c r="AH1155" s="127"/>
      <c r="AI1155" s="127"/>
      <c r="AJ1155" s="128"/>
    </row>
    <row r="1156" spans="1:36" ht="18.95" customHeight="1" x14ac:dyDescent="0.25">
      <c r="A1156" s="85"/>
      <c r="B1156" s="119">
        <v>37753</v>
      </c>
      <c r="C1156" s="120">
        <v>2.1590897174631398</v>
      </c>
      <c r="D1156" s="120">
        <v>2.3262419499618798</v>
      </c>
      <c r="E1156" s="120">
        <v>2.5967994360210098</v>
      </c>
      <c r="F1156" s="120">
        <v>2.8722772496837998</v>
      </c>
      <c r="G1156" s="120">
        <v>3.1278138135572</v>
      </c>
      <c r="H1156" s="120">
        <v>3.36540288740049</v>
      </c>
      <c r="I1156" s="120">
        <v>3.5851393781382601</v>
      </c>
      <c r="J1156" s="120">
        <v>3.7689153803822002</v>
      </c>
      <c r="K1156" s="120">
        <v>3.9367454170093699</v>
      </c>
      <c r="L1156" s="120">
        <v>4.0660338274557297</v>
      </c>
      <c r="M1156" s="120">
        <v>4.5933652741987698</v>
      </c>
      <c r="N1156" s="120">
        <v>4.9272</v>
      </c>
      <c r="O1156" s="122">
        <v>5.2008000000000001</v>
      </c>
      <c r="P1156" s="85"/>
      <c r="Q1156" s="85"/>
      <c r="R1156" s="85"/>
      <c r="S1156" s="85"/>
      <c r="T1156" s="85"/>
      <c r="AC1156" s="126" t="e">
        <f>#REF!</f>
        <v>#REF!</v>
      </c>
      <c r="AD1156" s="127" t="e">
        <f t="shared" si="15"/>
        <v>#DIV/0!</v>
      </c>
      <c r="AE1156" s="128" t="e">
        <f t="shared" si="16"/>
        <v>#DIV/0!</v>
      </c>
      <c r="AF1156" s="127" t="e">
        <f>ECB_reconst!#REF!*(AE1156-ECB_reconst!#REF!)</f>
        <v>#REF!</v>
      </c>
      <c r="AG1156" s="128" t="e">
        <f t="shared" si="17"/>
        <v>#REF!</v>
      </c>
      <c r="AH1156" s="127"/>
      <c r="AI1156" s="127"/>
      <c r="AJ1156" s="128"/>
    </row>
    <row r="1157" spans="1:36" ht="18.95" customHeight="1" x14ac:dyDescent="0.25">
      <c r="A1157" s="85"/>
      <c r="B1157" s="119">
        <v>37754</v>
      </c>
      <c r="C1157" s="120">
        <v>2.1240897174631401</v>
      </c>
      <c r="D1157" s="120">
        <v>2.3026419499618802</v>
      </c>
      <c r="E1157" s="120">
        <v>2.5741494360210102</v>
      </c>
      <c r="F1157" s="120">
        <v>2.8563772496838</v>
      </c>
      <c r="G1157" s="120">
        <v>3.1164138135571999</v>
      </c>
      <c r="H1157" s="120">
        <v>3.3555528874004898</v>
      </c>
      <c r="I1157" s="120">
        <v>3.5759393781382598</v>
      </c>
      <c r="J1157" s="120">
        <v>3.7625153803822</v>
      </c>
      <c r="K1157" s="120">
        <v>3.9314454170093698</v>
      </c>
      <c r="L1157" s="120">
        <v>4.0614838274557297</v>
      </c>
      <c r="M1157" s="120">
        <v>4.5834152741987699</v>
      </c>
      <c r="N1157" s="120">
        <v>4.9097999999999997</v>
      </c>
      <c r="O1157" s="122">
        <v>5.1859999999999999</v>
      </c>
      <c r="P1157" s="85"/>
      <c r="Q1157" s="85"/>
      <c r="R1157" s="85"/>
      <c r="S1157" s="85"/>
      <c r="T1157" s="85"/>
      <c r="AC1157" s="126" t="e">
        <f>#REF!</f>
        <v>#REF!</v>
      </c>
      <c r="AD1157" s="127" t="e">
        <f t="shared" si="15"/>
        <v>#DIV/0!</v>
      </c>
      <c r="AE1157" s="128" t="e">
        <f t="shared" si="16"/>
        <v>#DIV/0!</v>
      </c>
      <c r="AF1157" s="127" t="e">
        <f>ECB_reconst!#REF!*(AE1157-ECB_reconst!#REF!)</f>
        <v>#REF!</v>
      </c>
      <c r="AG1157" s="128" t="e">
        <f t="shared" si="17"/>
        <v>#REF!</v>
      </c>
      <c r="AH1157" s="127"/>
      <c r="AI1157" s="127"/>
      <c r="AJ1157" s="128"/>
    </row>
    <row r="1158" spans="1:36" ht="18.95" customHeight="1" x14ac:dyDescent="0.25">
      <c r="A1158" s="85"/>
      <c r="B1158" s="119">
        <v>37755</v>
      </c>
      <c r="C1158" s="120">
        <v>2.11308971746314</v>
      </c>
      <c r="D1158" s="120">
        <v>2.2974919499618802</v>
      </c>
      <c r="E1158" s="120">
        <v>2.5662994360210098</v>
      </c>
      <c r="F1158" s="120">
        <v>2.8399272496838002</v>
      </c>
      <c r="G1158" s="120">
        <v>3.0988638135572</v>
      </c>
      <c r="H1158" s="120">
        <v>3.3443028874004899</v>
      </c>
      <c r="I1158" s="120">
        <v>3.5709393781382599</v>
      </c>
      <c r="J1158" s="120">
        <v>3.7625653803821999</v>
      </c>
      <c r="K1158" s="120">
        <v>3.9362454170093701</v>
      </c>
      <c r="L1158" s="120">
        <v>4.0662338274557399</v>
      </c>
      <c r="M1158" s="120">
        <v>4.5892152741987697</v>
      </c>
      <c r="N1158" s="120">
        <v>4.8971</v>
      </c>
      <c r="O1158" s="122">
        <v>5.1757999999999997</v>
      </c>
      <c r="P1158" s="85"/>
      <c r="Q1158" s="85"/>
      <c r="R1158" s="85"/>
      <c r="S1158" s="85"/>
      <c r="T1158" s="85"/>
      <c r="AC1158" s="126" t="e">
        <f>#REF!</f>
        <v>#REF!</v>
      </c>
      <c r="AD1158" s="127" t="e">
        <f t="shared" si="15"/>
        <v>#DIV/0!</v>
      </c>
      <c r="AE1158" s="128" t="e">
        <f t="shared" si="16"/>
        <v>#DIV/0!</v>
      </c>
      <c r="AF1158" s="127" t="e">
        <f>ECB_reconst!#REF!*(AE1158-ECB_reconst!#REF!)</f>
        <v>#REF!</v>
      </c>
      <c r="AG1158" s="128" t="e">
        <f t="shared" si="17"/>
        <v>#REF!</v>
      </c>
      <c r="AH1158" s="127"/>
      <c r="AI1158" s="127"/>
      <c r="AJ1158" s="128"/>
    </row>
    <row r="1159" spans="1:36" ht="18.95" customHeight="1" x14ac:dyDescent="0.25">
      <c r="A1159" s="85"/>
      <c r="B1159" s="119">
        <v>37756</v>
      </c>
      <c r="C1159" s="120">
        <v>2.1070897174631402</v>
      </c>
      <c r="D1159" s="120">
        <v>2.28309194996188</v>
      </c>
      <c r="E1159" s="120">
        <v>2.5464494360210099</v>
      </c>
      <c r="F1159" s="120">
        <v>2.8200772496837998</v>
      </c>
      <c r="G1159" s="120">
        <v>3.0731138135572</v>
      </c>
      <c r="H1159" s="120">
        <v>3.31510288740049</v>
      </c>
      <c r="I1159" s="120">
        <v>3.53698937813826</v>
      </c>
      <c r="J1159" s="120">
        <v>3.7258653803822002</v>
      </c>
      <c r="K1159" s="120">
        <v>3.8984954170093702</v>
      </c>
      <c r="L1159" s="120">
        <v>4.0256838274557403</v>
      </c>
      <c r="M1159" s="120">
        <v>4.5260652741987704</v>
      </c>
      <c r="N1159" s="120">
        <v>4.8177000000000003</v>
      </c>
      <c r="O1159" s="122">
        <v>5.093</v>
      </c>
      <c r="P1159" s="85"/>
      <c r="Q1159" s="85"/>
      <c r="R1159" s="85"/>
      <c r="S1159" s="85"/>
      <c r="T1159" s="85"/>
      <c r="AC1159" s="126" t="e">
        <f>#REF!</f>
        <v>#REF!</v>
      </c>
      <c r="AD1159" s="127" t="e">
        <f t="shared" si="15"/>
        <v>#DIV/0!</v>
      </c>
      <c r="AE1159" s="128" t="e">
        <f t="shared" si="16"/>
        <v>#DIV/0!</v>
      </c>
      <c r="AF1159" s="127" t="e">
        <f>ECB_reconst!#REF!*(AE1159-ECB_reconst!#REF!)</f>
        <v>#REF!</v>
      </c>
      <c r="AG1159" s="128" t="e">
        <f t="shared" si="17"/>
        <v>#REF!</v>
      </c>
      <c r="AH1159" s="127"/>
      <c r="AI1159" s="127"/>
      <c r="AJ1159" s="128"/>
    </row>
    <row r="1160" spans="1:36" ht="18.95" customHeight="1" x14ac:dyDescent="0.25">
      <c r="A1160" s="85"/>
      <c r="B1160" s="119">
        <v>37757</v>
      </c>
      <c r="C1160" s="120">
        <v>2.08908971746314</v>
      </c>
      <c r="D1160" s="120">
        <v>2.2561919499618801</v>
      </c>
      <c r="E1160" s="120">
        <v>2.5143494360210101</v>
      </c>
      <c r="F1160" s="120">
        <v>2.7800272496837999</v>
      </c>
      <c r="G1160" s="120">
        <v>3.0308638135571999</v>
      </c>
      <c r="H1160" s="120">
        <v>3.2756028874004901</v>
      </c>
      <c r="I1160" s="120">
        <v>3.4892893781382601</v>
      </c>
      <c r="J1160" s="120">
        <v>3.6753653803822002</v>
      </c>
      <c r="K1160" s="120">
        <v>3.84749541700937</v>
      </c>
      <c r="L1160" s="120">
        <v>3.9754338274557299</v>
      </c>
      <c r="M1160" s="120">
        <v>4.4696152741987696</v>
      </c>
      <c r="N1160" s="120">
        <v>4.7633000000000001</v>
      </c>
      <c r="O1160" s="122">
        <v>5.0324999999999998</v>
      </c>
      <c r="P1160" s="85"/>
      <c r="Q1160" s="85"/>
      <c r="R1160" s="85"/>
      <c r="S1160" s="85"/>
      <c r="T1160" s="85"/>
      <c r="AC1160" s="126" t="e">
        <f>#REF!</f>
        <v>#REF!</v>
      </c>
      <c r="AD1160" s="127" t="e">
        <f t="shared" si="15"/>
        <v>#DIV/0!</v>
      </c>
      <c r="AE1160" s="128" t="e">
        <f t="shared" si="16"/>
        <v>#DIV/0!</v>
      </c>
      <c r="AF1160" s="127" t="e">
        <f>ECB_reconst!#REF!*(AE1160-ECB_reconst!#REF!)</f>
        <v>#REF!</v>
      </c>
      <c r="AG1160" s="128" t="e">
        <f t="shared" si="17"/>
        <v>#REF!</v>
      </c>
      <c r="AH1160" s="127"/>
      <c r="AI1160" s="127"/>
      <c r="AJ1160" s="128"/>
    </row>
    <row r="1161" spans="1:36" ht="18.95" customHeight="1" x14ac:dyDescent="0.25">
      <c r="A1161" s="85"/>
      <c r="B1161" s="119">
        <v>37760</v>
      </c>
      <c r="C1161" s="120">
        <v>2.0520897174631401</v>
      </c>
      <c r="D1161" s="120">
        <v>2.20059194996188</v>
      </c>
      <c r="E1161" s="120">
        <v>2.4523494360210099</v>
      </c>
      <c r="F1161" s="120">
        <v>2.7167272496838</v>
      </c>
      <c r="G1161" s="120">
        <v>2.9621638135572002</v>
      </c>
      <c r="H1161" s="120">
        <v>3.20935288740049</v>
      </c>
      <c r="I1161" s="120">
        <v>3.42418937813826</v>
      </c>
      <c r="J1161" s="120">
        <v>3.6082653803821998</v>
      </c>
      <c r="K1161" s="120">
        <v>3.7776454170093698</v>
      </c>
      <c r="L1161" s="120">
        <v>3.9044838274557301</v>
      </c>
      <c r="M1161" s="120">
        <v>4.3920152741987799</v>
      </c>
      <c r="N1161" s="120">
        <v>4.6788999999999996</v>
      </c>
      <c r="O1161" s="122">
        <v>4.9448999999999996</v>
      </c>
      <c r="P1161" s="85"/>
      <c r="Q1161" s="85"/>
      <c r="R1161" s="85"/>
      <c r="S1161" s="85"/>
      <c r="T1161" s="85"/>
      <c r="AC1161" s="126" t="e">
        <f>#REF!</f>
        <v>#REF!</v>
      </c>
      <c r="AD1161" s="127" t="e">
        <f t="shared" si="15"/>
        <v>#DIV/0!</v>
      </c>
      <c r="AE1161" s="128" t="e">
        <f t="shared" si="16"/>
        <v>#DIV/0!</v>
      </c>
      <c r="AF1161" s="127" t="e">
        <f>ECB_reconst!#REF!*(AE1161-ECB_reconst!#REF!)</f>
        <v>#REF!</v>
      </c>
      <c r="AG1161" s="128" t="e">
        <f t="shared" si="17"/>
        <v>#REF!</v>
      </c>
      <c r="AH1161" s="127"/>
      <c r="AI1161" s="127"/>
      <c r="AJ1161" s="128"/>
    </row>
    <row r="1162" spans="1:36" ht="18.95" customHeight="1" x14ac:dyDescent="0.25">
      <c r="A1162" s="85"/>
      <c r="B1162" s="119">
        <v>37761</v>
      </c>
      <c r="C1162" s="120">
        <v>2.0460897174631398</v>
      </c>
      <c r="D1162" s="120">
        <v>2.2028419499618801</v>
      </c>
      <c r="E1162" s="120">
        <v>2.4524994360210099</v>
      </c>
      <c r="F1162" s="120">
        <v>2.7157272496838001</v>
      </c>
      <c r="G1162" s="120">
        <v>2.9597638135572</v>
      </c>
      <c r="H1162" s="120">
        <v>3.2065028874004899</v>
      </c>
      <c r="I1162" s="120">
        <v>3.41558937813826</v>
      </c>
      <c r="J1162" s="120">
        <v>3.5972653803822001</v>
      </c>
      <c r="K1162" s="120">
        <v>3.7658954170093701</v>
      </c>
      <c r="L1162" s="120">
        <v>3.8931838274557302</v>
      </c>
      <c r="M1162" s="120">
        <v>4.39081527419878</v>
      </c>
      <c r="N1162" s="120">
        <v>4.6757999999999997</v>
      </c>
      <c r="O1162" s="122">
        <v>4.9349999999999996</v>
      </c>
      <c r="P1162" s="85"/>
      <c r="Q1162" s="85"/>
      <c r="R1162" s="85"/>
      <c r="S1162" s="85"/>
      <c r="T1162" s="85"/>
      <c r="AC1162" s="126" t="e">
        <f>#REF!</f>
        <v>#REF!</v>
      </c>
      <c r="AD1162" s="127" t="e">
        <f t="shared" si="15"/>
        <v>#DIV/0!</v>
      </c>
      <c r="AE1162" s="128" t="e">
        <f t="shared" si="16"/>
        <v>#DIV/0!</v>
      </c>
      <c r="AF1162" s="127" t="e">
        <f>ECB_reconst!#REF!*(AE1162-ECB_reconst!#REF!)</f>
        <v>#REF!</v>
      </c>
      <c r="AG1162" s="128" t="e">
        <f t="shared" si="17"/>
        <v>#REF!</v>
      </c>
      <c r="AH1162" s="127"/>
      <c r="AI1162" s="127"/>
      <c r="AJ1162" s="128"/>
    </row>
    <row r="1163" spans="1:36" ht="18.95" customHeight="1" x14ac:dyDescent="0.25">
      <c r="A1163" s="85"/>
      <c r="B1163" s="119">
        <v>37762</v>
      </c>
      <c r="C1163" s="120">
        <v>2.0460897174631398</v>
      </c>
      <c r="D1163" s="120">
        <v>2.2018419499618802</v>
      </c>
      <c r="E1163" s="120">
        <v>2.4469994360210099</v>
      </c>
      <c r="F1163" s="120">
        <v>2.7067772496838001</v>
      </c>
      <c r="G1163" s="120">
        <v>2.9475638135572</v>
      </c>
      <c r="H1163" s="120">
        <v>3.1888528874004902</v>
      </c>
      <c r="I1163" s="120">
        <v>3.3955393781382601</v>
      </c>
      <c r="J1163" s="120">
        <v>3.5744653803822</v>
      </c>
      <c r="K1163" s="120">
        <v>3.7416954170093701</v>
      </c>
      <c r="L1163" s="120">
        <v>3.8667838274557398</v>
      </c>
      <c r="M1163" s="120">
        <v>4.3596152741987702</v>
      </c>
      <c r="N1163" s="120">
        <v>4.6313000000000004</v>
      </c>
      <c r="O1163" s="122">
        <v>4.8952999999999998</v>
      </c>
      <c r="P1163" s="85"/>
      <c r="Q1163" s="85"/>
      <c r="R1163" s="85"/>
      <c r="S1163" s="85"/>
      <c r="T1163" s="85"/>
      <c r="AC1163" s="126" t="e">
        <f>#REF!</f>
        <v>#REF!</v>
      </c>
      <c r="AD1163" s="127" t="e">
        <f t="shared" si="15"/>
        <v>#DIV/0!</v>
      </c>
      <c r="AE1163" s="128" t="e">
        <f t="shared" si="16"/>
        <v>#DIV/0!</v>
      </c>
      <c r="AF1163" s="127" t="e">
        <f>ECB_reconst!#REF!*(AE1163-ECB_reconst!#REF!)</f>
        <v>#REF!</v>
      </c>
      <c r="AG1163" s="128" t="e">
        <f t="shared" si="17"/>
        <v>#REF!</v>
      </c>
      <c r="AH1163" s="127"/>
      <c r="AI1163" s="127"/>
      <c r="AJ1163" s="128"/>
    </row>
    <row r="1164" spans="1:36" ht="18.95" customHeight="1" x14ac:dyDescent="0.25">
      <c r="A1164" s="85"/>
      <c r="B1164" s="119">
        <v>37763</v>
      </c>
      <c r="C1164" s="120">
        <v>2.0480897174631401</v>
      </c>
      <c r="D1164" s="120">
        <v>2.20174194996188</v>
      </c>
      <c r="E1164" s="120">
        <v>2.4457494360210101</v>
      </c>
      <c r="F1164" s="120">
        <v>2.7018272496838001</v>
      </c>
      <c r="G1164" s="120">
        <v>2.9419638135572002</v>
      </c>
      <c r="H1164" s="120">
        <v>3.1795528874004901</v>
      </c>
      <c r="I1164" s="120">
        <v>3.3862893781382599</v>
      </c>
      <c r="J1164" s="120">
        <v>3.5645653803821999</v>
      </c>
      <c r="K1164" s="120">
        <v>3.7281954170093701</v>
      </c>
      <c r="L1164" s="120">
        <v>3.8518338274557302</v>
      </c>
      <c r="M1164" s="120">
        <v>4.3600152741987701</v>
      </c>
      <c r="N1164" s="120">
        <v>4.6417999999999999</v>
      </c>
      <c r="O1164" s="122">
        <v>4.9029999999999996</v>
      </c>
      <c r="P1164" s="85"/>
      <c r="Q1164" s="85"/>
      <c r="R1164" s="85"/>
      <c r="S1164" s="85"/>
      <c r="T1164" s="85"/>
      <c r="AC1164" s="126" t="e">
        <f>#REF!</f>
        <v>#REF!</v>
      </c>
      <c r="AD1164" s="127" t="e">
        <f t="shared" si="15"/>
        <v>#DIV/0!</v>
      </c>
      <c r="AE1164" s="128" t="e">
        <f t="shared" si="16"/>
        <v>#DIV/0!</v>
      </c>
      <c r="AF1164" s="127" t="e">
        <f>ECB_reconst!#REF!*(AE1164-ECB_reconst!#REF!)</f>
        <v>#REF!</v>
      </c>
      <c r="AG1164" s="128" t="e">
        <f t="shared" si="17"/>
        <v>#REF!</v>
      </c>
      <c r="AH1164" s="127"/>
      <c r="AI1164" s="127"/>
      <c r="AJ1164" s="128"/>
    </row>
    <row r="1165" spans="1:36" ht="18.95" customHeight="1" x14ac:dyDescent="0.25">
      <c r="A1165" s="85"/>
      <c r="B1165" s="119">
        <v>37764</v>
      </c>
      <c r="C1165" s="120">
        <v>2.0190897174631401</v>
      </c>
      <c r="D1165" s="120">
        <v>2.1528419499618798</v>
      </c>
      <c r="E1165" s="120">
        <v>2.3937494360210101</v>
      </c>
      <c r="F1165" s="120">
        <v>2.6488772496838</v>
      </c>
      <c r="G1165" s="120">
        <v>2.8877138135572</v>
      </c>
      <c r="H1165" s="120">
        <v>3.12395288740049</v>
      </c>
      <c r="I1165" s="120">
        <v>3.32643937813826</v>
      </c>
      <c r="J1165" s="120">
        <v>3.5040153803821998</v>
      </c>
      <c r="K1165" s="120">
        <v>3.6683454170093701</v>
      </c>
      <c r="L1165" s="120">
        <v>3.7900838274557298</v>
      </c>
      <c r="M1165" s="120">
        <v>4.2958652741987704</v>
      </c>
      <c r="N1165" s="120">
        <v>4.5682</v>
      </c>
      <c r="O1165" s="122">
        <v>4.8192000000000004</v>
      </c>
      <c r="P1165" s="85"/>
      <c r="Q1165" s="85"/>
      <c r="R1165" s="85"/>
      <c r="S1165" s="85"/>
      <c r="T1165" s="85"/>
      <c r="AC1165" s="126" t="e">
        <f>#REF!</f>
        <v>#REF!</v>
      </c>
      <c r="AD1165" s="127" t="e">
        <f t="shared" si="15"/>
        <v>#DIV/0!</v>
      </c>
      <c r="AE1165" s="128" t="e">
        <f t="shared" si="16"/>
        <v>#DIV/0!</v>
      </c>
      <c r="AF1165" s="127" t="e">
        <f>ECB_reconst!#REF!*(AE1165-ECB_reconst!#REF!)</f>
        <v>#REF!</v>
      </c>
      <c r="AG1165" s="128" t="e">
        <f t="shared" si="17"/>
        <v>#REF!</v>
      </c>
      <c r="AH1165" s="127"/>
      <c r="AI1165" s="127"/>
      <c r="AJ1165" s="128"/>
    </row>
    <row r="1166" spans="1:36" ht="18.95" customHeight="1" x14ac:dyDescent="0.25">
      <c r="A1166" s="85"/>
      <c r="B1166" s="119">
        <v>37767</v>
      </c>
      <c r="C1166" s="120">
        <v>2.0050897174631399</v>
      </c>
      <c r="D1166" s="120">
        <v>2.14324194996188</v>
      </c>
      <c r="E1166" s="120">
        <v>2.3879994360210102</v>
      </c>
      <c r="F1166" s="120">
        <v>2.6385772496838</v>
      </c>
      <c r="G1166" s="120">
        <v>2.8756638135572001</v>
      </c>
      <c r="H1166" s="120">
        <v>3.1068528874004899</v>
      </c>
      <c r="I1166" s="120">
        <v>3.3097393781382598</v>
      </c>
      <c r="J1166" s="120">
        <v>3.4851653803821998</v>
      </c>
      <c r="K1166" s="120">
        <v>3.6461954170093702</v>
      </c>
      <c r="L1166" s="120">
        <v>3.7676838274557301</v>
      </c>
      <c r="M1166" s="120">
        <v>4.2695152741987696</v>
      </c>
      <c r="N1166" s="120">
        <v>4.5521000000000003</v>
      </c>
      <c r="O1166" s="122">
        <v>4.7865000000000002</v>
      </c>
      <c r="P1166" s="85"/>
      <c r="Q1166" s="85"/>
      <c r="R1166" s="85"/>
      <c r="S1166" s="85"/>
      <c r="T1166" s="85"/>
      <c r="AC1166" s="126" t="e">
        <f>#REF!</f>
        <v>#REF!</v>
      </c>
      <c r="AD1166" s="127" t="e">
        <f t="shared" si="15"/>
        <v>#DIV/0!</v>
      </c>
      <c r="AE1166" s="128" t="e">
        <f t="shared" si="16"/>
        <v>#DIV/0!</v>
      </c>
      <c r="AF1166" s="127" t="e">
        <f>ECB_reconst!#REF!*(AE1166-ECB_reconst!#REF!)</f>
        <v>#REF!</v>
      </c>
      <c r="AG1166" s="128" t="e">
        <f t="shared" si="17"/>
        <v>#REF!</v>
      </c>
      <c r="AH1166" s="127"/>
      <c r="AI1166" s="127"/>
      <c r="AJ1166" s="128"/>
    </row>
    <row r="1167" spans="1:36" ht="18.95" customHeight="1" x14ac:dyDescent="0.25">
      <c r="A1167" s="85"/>
      <c r="B1167" s="119">
        <v>37768</v>
      </c>
      <c r="C1167" s="120">
        <v>2.00808971746314</v>
      </c>
      <c r="D1167" s="120">
        <v>2.17944194996188</v>
      </c>
      <c r="E1167" s="120">
        <v>2.4258494360210099</v>
      </c>
      <c r="F1167" s="120">
        <v>2.6801772496837999</v>
      </c>
      <c r="G1167" s="120">
        <v>2.9243638135571999</v>
      </c>
      <c r="H1167" s="120">
        <v>3.1616028874004898</v>
      </c>
      <c r="I1167" s="120">
        <v>3.36263937813826</v>
      </c>
      <c r="J1167" s="120">
        <v>3.5388153803822</v>
      </c>
      <c r="K1167" s="120">
        <v>3.70099541700937</v>
      </c>
      <c r="L1167" s="120">
        <v>3.8228838274557302</v>
      </c>
      <c r="M1167" s="120">
        <v>4.31701527419877</v>
      </c>
      <c r="N1167" s="120">
        <v>4.5780000000000003</v>
      </c>
      <c r="O1167" s="122">
        <v>4.8219000000000003</v>
      </c>
      <c r="P1167" s="85"/>
      <c r="Q1167" s="85"/>
      <c r="R1167" s="85"/>
      <c r="S1167" s="85"/>
      <c r="T1167" s="85"/>
      <c r="AC1167" s="126" t="e">
        <f>#REF!</f>
        <v>#REF!</v>
      </c>
      <c r="AD1167" s="127" t="e">
        <f t="shared" si="15"/>
        <v>#DIV/0!</v>
      </c>
      <c r="AE1167" s="128" t="e">
        <f t="shared" si="16"/>
        <v>#DIV/0!</v>
      </c>
      <c r="AF1167" s="127" t="e">
        <f>ECB_reconst!#REF!*(AE1167-ECB_reconst!#REF!)</f>
        <v>#REF!</v>
      </c>
      <c r="AG1167" s="128" t="e">
        <f t="shared" si="17"/>
        <v>#REF!</v>
      </c>
      <c r="AH1167" s="127"/>
      <c r="AI1167" s="127"/>
      <c r="AJ1167" s="128"/>
    </row>
    <row r="1168" spans="1:36" ht="18.95" customHeight="1" x14ac:dyDescent="0.25">
      <c r="A1168" s="85"/>
      <c r="B1168" s="119">
        <v>37769</v>
      </c>
      <c r="C1168" s="120">
        <v>2.0390897174631402</v>
      </c>
      <c r="D1168" s="120">
        <v>2.2265419499618799</v>
      </c>
      <c r="E1168" s="120">
        <v>2.47799943602101</v>
      </c>
      <c r="F1168" s="120">
        <v>2.7397272496838001</v>
      </c>
      <c r="G1168" s="120">
        <v>2.9891138135572</v>
      </c>
      <c r="H1168" s="120">
        <v>3.2357528874004902</v>
      </c>
      <c r="I1168" s="120">
        <v>3.4469893781382601</v>
      </c>
      <c r="J1168" s="120">
        <v>3.6325653803822</v>
      </c>
      <c r="K1168" s="120">
        <v>3.7972954170093698</v>
      </c>
      <c r="L1168" s="120">
        <v>3.9229338274557302</v>
      </c>
      <c r="M1168" s="120">
        <v>4.4396652741987701</v>
      </c>
      <c r="N1168" s="120">
        <v>4.7186000000000003</v>
      </c>
      <c r="O1168" s="122">
        <v>4.9646999999999997</v>
      </c>
      <c r="P1168" s="85"/>
      <c r="Q1168" s="85"/>
      <c r="R1168" s="85"/>
      <c r="S1168" s="85"/>
      <c r="T1168" s="85"/>
      <c r="AC1168" s="126" t="e">
        <f>#REF!</f>
        <v>#REF!</v>
      </c>
      <c r="AD1168" s="127" t="e">
        <f t="shared" si="15"/>
        <v>#DIV/0!</v>
      </c>
      <c r="AE1168" s="128" t="e">
        <f t="shared" si="16"/>
        <v>#DIV/0!</v>
      </c>
      <c r="AF1168" s="127" t="e">
        <f>ECB_reconst!#REF!*(AE1168-ECB_reconst!#REF!)</f>
        <v>#REF!</v>
      </c>
      <c r="AG1168" s="128" t="e">
        <f t="shared" si="17"/>
        <v>#REF!</v>
      </c>
      <c r="AH1168" s="127"/>
      <c r="AI1168" s="127"/>
      <c r="AJ1168" s="128"/>
    </row>
    <row r="1169" spans="1:36" ht="18.95" customHeight="1" x14ac:dyDescent="0.25">
      <c r="A1169" s="85"/>
      <c r="B1169" s="119">
        <v>37770</v>
      </c>
      <c r="C1169" s="120">
        <v>2.0110897174631401</v>
      </c>
      <c r="D1169" s="120">
        <v>2.1803419499618801</v>
      </c>
      <c r="E1169" s="120">
        <v>2.4238494360210101</v>
      </c>
      <c r="F1169" s="120">
        <v>2.6773772496838002</v>
      </c>
      <c r="G1169" s="120">
        <v>2.9217138135571998</v>
      </c>
      <c r="H1169" s="120">
        <v>3.16705288740049</v>
      </c>
      <c r="I1169" s="120">
        <v>3.3773893781382598</v>
      </c>
      <c r="J1169" s="120">
        <v>3.5622153803822001</v>
      </c>
      <c r="K1169" s="120">
        <v>3.7275454170093698</v>
      </c>
      <c r="L1169" s="120">
        <v>3.8541338274557302</v>
      </c>
      <c r="M1169" s="120">
        <v>4.3850652741987703</v>
      </c>
      <c r="N1169" s="120">
        <v>4.6729000000000003</v>
      </c>
      <c r="O1169" s="122">
        <v>4.9240000000000004</v>
      </c>
      <c r="P1169" s="85"/>
      <c r="Q1169" s="85"/>
      <c r="R1169" s="85"/>
      <c r="S1169" s="85"/>
      <c r="T1169" s="85"/>
      <c r="AC1169" s="126" t="e">
        <f>#REF!</f>
        <v>#REF!</v>
      </c>
      <c r="AD1169" s="127" t="e">
        <f t="shared" si="15"/>
        <v>#DIV/0!</v>
      </c>
      <c r="AE1169" s="128" t="e">
        <f t="shared" si="16"/>
        <v>#DIV/0!</v>
      </c>
      <c r="AF1169" s="127" t="e">
        <f>ECB_reconst!#REF!*(AE1169-ECB_reconst!#REF!)</f>
        <v>#REF!</v>
      </c>
      <c r="AG1169" s="128" t="e">
        <f t="shared" si="17"/>
        <v>#REF!</v>
      </c>
      <c r="AH1169" s="127"/>
      <c r="AI1169" s="127"/>
      <c r="AJ1169" s="128"/>
    </row>
    <row r="1170" spans="1:36" ht="18.95" customHeight="1" x14ac:dyDescent="0.25">
      <c r="A1170" s="85"/>
      <c r="B1170" s="119">
        <v>37771</v>
      </c>
      <c r="C1170" s="120">
        <v>2.0020897174631398</v>
      </c>
      <c r="D1170" s="120">
        <v>2.17429194996188</v>
      </c>
      <c r="E1170" s="120">
        <v>2.4192994360210101</v>
      </c>
      <c r="F1170" s="120">
        <v>2.6758772496838001</v>
      </c>
      <c r="G1170" s="120">
        <v>2.9219138135571998</v>
      </c>
      <c r="H1170" s="120">
        <v>3.1685028874004901</v>
      </c>
      <c r="I1170" s="120">
        <v>3.38568937813826</v>
      </c>
      <c r="J1170" s="120">
        <v>3.5766153803821998</v>
      </c>
      <c r="K1170" s="120">
        <v>3.7449454170093701</v>
      </c>
      <c r="L1170" s="120">
        <v>3.8708338274557299</v>
      </c>
      <c r="M1170" s="120">
        <v>4.4207152741987699</v>
      </c>
      <c r="N1170" s="120">
        <v>4.7192999999999996</v>
      </c>
      <c r="O1170" s="122">
        <v>4.9630000000000001</v>
      </c>
      <c r="P1170" s="85"/>
      <c r="Q1170" s="85"/>
      <c r="R1170" s="85"/>
      <c r="S1170" s="85"/>
      <c r="T1170" s="85"/>
      <c r="AC1170" s="126" t="e">
        <f>#REF!</f>
        <v>#REF!</v>
      </c>
      <c r="AD1170" s="127" t="e">
        <f t="shared" si="15"/>
        <v>#DIV/0!</v>
      </c>
      <c r="AE1170" s="128" t="e">
        <f t="shared" si="16"/>
        <v>#DIV/0!</v>
      </c>
      <c r="AF1170" s="127" t="e">
        <f>ECB_reconst!#REF!*(AE1170-ECB_reconst!#REF!)</f>
        <v>#REF!</v>
      </c>
      <c r="AG1170" s="128" t="e">
        <f t="shared" si="17"/>
        <v>#REF!</v>
      </c>
      <c r="AH1170" s="127"/>
      <c r="AI1170" s="127"/>
      <c r="AJ1170" s="128"/>
    </row>
    <row r="1171" spans="1:36" ht="18.95" customHeight="1" x14ac:dyDescent="0.25">
      <c r="A1171" s="85"/>
      <c r="B1171" s="119">
        <v>37774</v>
      </c>
      <c r="C1171" s="120">
        <v>1.9950897174631399</v>
      </c>
      <c r="D1171" s="120">
        <v>2.1861919499618798</v>
      </c>
      <c r="E1171" s="120">
        <v>2.4405994360210101</v>
      </c>
      <c r="F1171" s="120">
        <v>2.7078772496838002</v>
      </c>
      <c r="G1171" s="120">
        <v>2.9594138135571999</v>
      </c>
      <c r="H1171" s="120">
        <v>3.2070028874004901</v>
      </c>
      <c r="I1171" s="120">
        <v>3.4273393781382602</v>
      </c>
      <c r="J1171" s="120">
        <v>3.6195653803822001</v>
      </c>
      <c r="K1171" s="120">
        <v>3.7883954170093701</v>
      </c>
      <c r="L1171" s="120">
        <v>3.9147838274557301</v>
      </c>
      <c r="M1171" s="120">
        <v>4.4623652741987696</v>
      </c>
      <c r="N1171" s="120">
        <v>4.7656999999999998</v>
      </c>
      <c r="O1171" s="122">
        <v>5.0118</v>
      </c>
      <c r="P1171" s="85"/>
      <c r="Q1171" s="85"/>
      <c r="R1171" s="85"/>
      <c r="S1171" s="85"/>
      <c r="T1171" s="85"/>
      <c r="AC1171" s="126" t="e">
        <f>#REF!</f>
        <v>#REF!</v>
      </c>
      <c r="AD1171" s="127" t="e">
        <f t="shared" si="15"/>
        <v>#DIV/0!</v>
      </c>
      <c r="AE1171" s="128" t="e">
        <f t="shared" si="16"/>
        <v>#DIV/0!</v>
      </c>
      <c r="AF1171" s="127" t="e">
        <f>ECB_reconst!#REF!*(AE1171-ECB_reconst!#REF!)</f>
        <v>#REF!</v>
      </c>
      <c r="AG1171" s="128" t="e">
        <f t="shared" si="17"/>
        <v>#REF!</v>
      </c>
      <c r="AH1171" s="127"/>
      <c r="AI1171" s="127"/>
      <c r="AJ1171" s="128"/>
    </row>
    <row r="1172" spans="1:36" ht="18.95" customHeight="1" x14ac:dyDescent="0.25">
      <c r="A1172" s="85"/>
      <c r="B1172" s="119">
        <v>37775</v>
      </c>
      <c r="C1172" s="120">
        <v>1.9410897174631401</v>
      </c>
      <c r="D1172" s="120">
        <v>2.0800919499618802</v>
      </c>
      <c r="E1172" s="120">
        <v>2.3202994360210099</v>
      </c>
      <c r="F1172" s="120">
        <v>2.5807272496837999</v>
      </c>
      <c r="G1172" s="120">
        <v>2.8298138135572</v>
      </c>
      <c r="H1172" s="120">
        <v>3.0812528874004901</v>
      </c>
      <c r="I1172" s="120">
        <v>3.2983393781382602</v>
      </c>
      <c r="J1172" s="120">
        <v>3.4910653803821998</v>
      </c>
      <c r="K1172" s="120">
        <v>3.6628954170093699</v>
      </c>
      <c r="L1172" s="120">
        <v>3.7937338274557302</v>
      </c>
      <c r="M1172" s="120">
        <v>4.34671527419877</v>
      </c>
      <c r="N1172" s="120">
        <v>4.6657000000000002</v>
      </c>
      <c r="O1172" s="122">
        <v>4.9229000000000003</v>
      </c>
      <c r="P1172" s="85"/>
      <c r="Q1172" s="85"/>
      <c r="R1172" s="85"/>
      <c r="S1172" s="85"/>
      <c r="T1172" s="85"/>
      <c r="AC1172" s="126" t="e">
        <f>#REF!</f>
        <v>#REF!</v>
      </c>
      <c r="AD1172" s="127" t="e">
        <f t="shared" si="15"/>
        <v>#DIV/0!</v>
      </c>
      <c r="AE1172" s="128" t="e">
        <f t="shared" si="16"/>
        <v>#DIV/0!</v>
      </c>
      <c r="AF1172" s="127" t="e">
        <f>ECB_reconst!#REF!*(AE1172-ECB_reconst!#REF!)</f>
        <v>#REF!</v>
      </c>
      <c r="AG1172" s="128" t="e">
        <f t="shared" si="17"/>
        <v>#REF!</v>
      </c>
      <c r="AH1172" s="127"/>
      <c r="AI1172" s="127"/>
      <c r="AJ1172" s="128"/>
    </row>
    <row r="1173" spans="1:36" ht="18.95" customHeight="1" x14ac:dyDescent="0.25">
      <c r="A1173" s="85"/>
      <c r="B1173" s="119">
        <v>37776</v>
      </c>
      <c r="C1173" s="120">
        <v>1.94208971746314</v>
      </c>
      <c r="D1173" s="120">
        <v>2.1119419499618801</v>
      </c>
      <c r="E1173" s="120">
        <v>2.3571494360210101</v>
      </c>
      <c r="F1173" s="120">
        <v>2.6266272496837999</v>
      </c>
      <c r="G1173" s="120">
        <v>2.8778638135571999</v>
      </c>
      <c r="H1173" s="120">
        <v>3.1221028874004899</v>
      </c>
      <c r="I1173" s="120">
        <v>3.3350393781382599</v>
      </c>
      <c r="J1173" s="120">
        <v>3.5217153803821999</v>
      </c>
      <c r="K1173" s="120">
        <v>3.6888954170093702</v>
      </c>
      <c r="L1173" s="120">
        <v>3.8184838274557298</v>
      </c>
      <c r="M1173" s="120">
        <v>4.3616652741987698</v>
      </c>
      <c r="N1173" s="120">
        <v>4.6717000000000004</v>
      </c>
      <c r="O1173" s="122">
        <v>4.9313000000000002</v>
      </c>
      <c r="P1173" s="85"/>
      <c r="Q1173" s="85"/>
      <c r="R1173" s="85"/>
      <c r="S1173" s="85"/>
      <c r="T1173" s="85"/>
      <c r="AC1173" s="126" t="e">
        <f>#REF!</f>
        <v>#REF!</v>
      </c>
      <c r="AD1173" s="127" t="e">
        <f t="shared" ref="AD1173:AD1236" si="18">AVERAGE(AA419:AA1173)</f>
        <v>#DIV/0!</v>
      </c>
      <c r="AE1173" s="128" t="e">
        <f t="shared" ref="AE1173:AE1236" si="19">(AA1173-AD1173)/AD1173*100</f>
        <v>#DIV/0!</v>
      </c>
      <c r="AF1173" s="127" t="e">
        <f>ECB_reconst!#REF!*(AE1173-ECB_reconst!#REF!)</f>
        <v>#REF!</v>
      </c>
      <c r="AG1173" s="128" t="e">
        <f t="shared" ref="AG1173:AG1236" si="20">MIN(MAX(AF1173,-10),10)</f>
        <v>#REF!</v>
      </c>
      <c r="AH1173" s="127"/>
      <c r="AI1173" s="127"/>
      <c r="AJ1173" s="128"/>
    </row>
    <row r="1174" spans="1:36" ht="18.95" customHeight="1" x14ac:dyDescent="0.25">
      <c r="A1174" s="85"/>
      <c r="B1174" s="119">
        <v>37777</v>
      </c>
      <c r="C1174" s="120">
        <v>1.8700897174631399</v>
      </c>
      <c r="D1174" s="120">
        <v>2.0386919499618799</v>
      </c>
      <c r="E1174" s="120">
        <v>2.2723494360210101</v>
      </c>
      <c r="F1174" s="120">
        <v>2.5355272496837999</v>
      </c>
      <c r="G1174" s="120">
        <v>2.7841638135572002</v>
      </c>
      <c r="H1174" s="120">
        <v>3.0337528874004902</v>
      </c>
      <c r="I1174" s="120">
        <v>3.2570893781382599</v>
      </c>
      <c r="J1174" s="120">
        <v>3.4520153803821998</v>
      </c>
      <c r="K1174" s="120">
        <v>3.6264454170093701</v>
      </c>
      <c r="L1174" s="120">
        <v>3.75913382745573</v>
      </c>
      <c r="M1174" s="120">
        <v>4.3113652741987698</v>
      </c>
      <c r="N1174" s="120">
        <v>4.6351000000000004</v>
      </c>
      <c r="O1174" s="122">
        <v>4.9009</v>
      </c>
      <c r="P1174" s="85"/>
      <c r="Q1174" s="85"/>
      <c r="R1174" s="85"/>
      <c r="S1174" s="85"/>
      <c r="T1174" s="85"/>
      <c r="AC1174" s="126" t="e">
        <f>#REF!</f>
        <v>#REF!</v>
      </c>
      <c r="AD1174" s="127" t="e">
        <f t="shared" si="18"/>
        <v>#DIV/0!</v>
      </c>
      <c r="AE1174" s="128" t="e">
        <f t="shared" si="19"/>
        <v>#DIV/0!</v>
      </c>
      <c r="AF1174" s="127" t="e">
        <f>ECB_reconst!#REF!*(AE1174-ECB_reconst!#REF!)</f>
        <v>#REF!</v>
      </c>
      <c r="AG1174" s="128" t="e">
        <f t="shared" si="20"/>
        <v>#REF!</v>
      </c>
      <c r="AH1174" s="127"/>
      <c r="AI1174" s="127"/>
      <c r="AJ1174" s="128"/>
    </row>
    <row r="1175" spans="1:36" ht="18.95" customHeight="1" x14ac:dyDescent="0.25">
      <c r="A1175" s="85"/>
      <c r="B1175" s="119">
        <v>37778</v>
      </c>
      <c r="C1175" s="120">
        <v>1.8860897174631399</v>
      </c>
      <c r="D1175" s="120">
        <v>2.06129194996188</v>
      </c>
      <c r="E1175" s="120">
        <v>2.3039494360210102</v>
      </c>
      <c r="F1175" s="120">
        <v>2.5733272496837998</v>
      </c>
      <c r="G1175" s="120">
        <v>2.8280138135572002</v>
      </c>
      <c r="H1175" s="120">
        <v>3.0856028874004902</v>
      </c>
      <c r="I1175" s="120">
        <v>3.3136893781382599</v>
      </c>
      <c r="J1175" s="120">
        <v>3.5161653803821999</v>
      </c>
      <c r="K1175" s="120">
        <v>3.69489541700937</v>
      </c>
      <c r="L1175" s="120">
        <v>3.8259338274557302</v>
      </c>
      <c r="M1175" s="120">
        <v>4.3737152741987799</v>
      </c>
      <c r="N1175" s="120">
        <v>4.694</v>
      </c>
      <c r="O1175" s="122">
        <v>4.9592999999999998</v>
      </c>
      <c r="P1175" s="85"/>
      <c r="Q1175" s="85"/>
      <c r="R1175" s="85"/>
      <c r="S1175" s="85"/>
      <c r="T1175" s="85"/>
      <c r="AC1175" s="126" t="e">
        <f>#REF!</f>
        <v>#REF!</v>
      </c>
      <c r="AD1175" s="127" t="e">
        <f t="shared" si="18"/>
        <v>#DIV/0!</v>
      </c>
      <c r="AE1175" s="128" t="e">
        <f t="shared" si="19"/>
        <v>#DIV/0!</v>
      </c>
      <c r="AF1175" s="127" t="e">
        <f>ECB_reconst!#REF!*(AE1175-ECB_reconst!#REF!)</f>
        <v>#REF!</v>
      </c>
      <c r="AG1175" s="128" t="e">
        <f t="shared" si="20"/>
        <v>#REF!</v>
      </c>
      <c r="AH1175" s="127"/>
      <c r="AI1175" s="127"/>
      <c r="AJ1175" s="128"/>
    </row>
    <row r="1176" spans="1:36" ht="18.95" customHeight="1" x14ac:dyDescent="0.25">
      <c r="A1176" s="85"/>
      <c r="B1176" s="119">
        <v>37781</v>
      </c>
      <c r="C1176" s="120">
        <v>1.85708971746314</v>
      </c>
      <c r="D1176" s="120">
        <v>2.0192919499618802</v>
      </c>
      <c r="E1176" s="120">
        <v>2.2480494360210099</v>
      </c>
      <c r="F1176" s="120">
        <v>2.5009772496838001</v>
      </c>
      <c r="G1176" s="120">
        <v>2.7465138135572</v>
      </c>
      <c r="H1176" s="120">
        <v>3.0000528874004901</v>
      </c>
      <c r="I1176" s="120">
        <v>3.2279393781382599</v>
      </c>
      <c r="J1176" s="120">
        <v>3.4279153803822</v>
      </c>
      <c r="K1176" s="120">
        <v>3.60569541700937</v>
      </c>
      <c r="L1176" s="120">
        <v>3.7395838274557298</v>
      </c>
      <c r="M1176" s="120">
        <v>4.2884652741987699</v>
      </c>
      <c r="N1176" s="120">
        <v>4.6192000000000002</v>
      </c>
      <c r="O1176" s="122">
        <v>4.8982000000000001</v>
      </c>
      <c r="P1176" s="85"/>
      <c r="Q1176" s="85"/>
      <c r="R1176" s="85"/>
      <c r="S1176" s="85"/>
      <c r="T1176" s="85"/>
      <c r="AC1176" s="126" t="e">
        <f>#REF!</f>
        <v>#REF!</v>
      </c>
      <c r="AD1176" s="127" t="e">
        <f t="shared" si="18"/>
        <v>#DIV/0!</v>
      </c>
      <c r="AE1176" s="128" t="e">
        <f t="shared" si="19"/>
        <v>#DIV/0!</v>
      </c>
      <c r="AF1176" s="127" t="e">
        <f>ECB_reconst!#REF!*(AE1176-ECB_reconst!#REF!)</f>
        <v>#REF!</v>
      </c>
      <c r="AG1176" s="128" t="e">
        <f t="shared" si="20"/>
        <v>#REF!</v>
      </c>
      <c r="AH1176" s="127"/>
      <c r="AI1176" s="127"/>
      <c r="AJ1176" s="128"/>
    </row>
    <row r="1177" spans="1:36" ht="18.95" customHeight="1" x14ac:dyDescent="0.25">
      <c r="A1177" s="85"/>
      <c r="B1177" s="119">
        <v>37782</v>
      </c>
      <c r="C1177" s="120">
        <v>1.8060897174631401</v>
      </c>
      <c r="D1177" s="120">
        <v>1.96944194996188</v>
      </c>
      <c r="E1177" s="120">
        <v>2.2019994360210098</v>
      </c>
      <c r="F1177" s="120">
        <v>2.4606772496837999</v>
      </c>
      <c r="G1177" s="120">
        <v>2.7047638135572001</v>
      </c>
      <c r="H1177" s="120">
        <v>2.95780288740049</v>
      </c>
      <c r="I1177" s="120">
        <v>3.18503937813826</v>
      </c>
      <c r="J1177" s="120">
        <v>3.3835153803822</v>
      </c>
      <c r="K1177" s="120">
        <v>3.5592454170093699</v>
      </c>
      <c r="L1177" s="120">
        <v>3.6967338274557302</v>
      </c>
      <c r="M1177" s="120">
        <v>4.2570652741987702</v>
      </c>
      <c r="N1177" s="120">
        <v>4.5829000000000004</v>
      </c>
      <c r="O1177" s="122">
        <v>4.8814000000000002</v>
      </c>
      <c r="P1177" s="85"/>
      <c r="Q1177" s="85"/>
      <c r="R1177" s="85"/>
      <c r="S1177" s="85"/>
      <c r="T1177" s="85"/>
      <c r="AC1177" s="126" t="e">
        <f>#REF!</f>
        <v>#REF!</v>
      </c>
      <c r="AD1177" s="127" t="e">
        <f t="shared" si="18"/>
        <v>#DIV/0!</v>
      </c>
      <c r="AE1177" s="128" t="e">
        <f t="shared" si="19"/>
        <v>#DIV/0!</v>
      </c>
      <c r="AF1177" s="127" t="e">
        <f>ECB_reconst!#REF!*(AE1177-ECB_reconst!#REF!)</f>
        <v>#REF!</v>
      </c>
      <c r="AG1177" s="128" t="e">
        <f t="shared" si="20"/>
        <v>#REF!</v>
      </c>
      <c r="AH1177" s="127"/>
      <c r="AI1177" s="127"/>
      <c r="AJ1177" s="128"/>
    </row>
    <row r="1178" spans="1:36" ht="18.95" customHeight="1" x14ac:dyDescent="0.25">
      <c r="A1178" s="85"/>
      <c r="B1178" s="119">
        <v>37783</v>
      </c>
      <c r="C1178" s="120">
        <v>1.7980897174631401</v>
      </c>
      <c r="D1178" s="120">
        <v>1.9440919499618801</v>
      </c>
      <c r="E1178" s="120">
        <v>2.1687994360210099</v>
      </c>
      <c r="F1178" s="120">
        <v>2.4222272496838002</v>
      </c>
      <c r="G1178" s="120">
        <v>2.6674138135572001</v>
      </c>
      <c r="H1178" s="120">
        <v>2.9182528874004898</v>
      </c>
      <c r="I1178" s="120">
        <v>3.1461393781382601</v>
      </c>
      <c r="J1178" s="120">
        <v>3.3498653803821998</v>
      </c>
      <c r="K1178" s="120">
        <v>3.5297954170093702</v>
      </c>
      <c r="L1178" s="120">
        <v>3.66898382745573</v>
      </c>
      <c r="M1178" s="120">
        <v>4.2472152741987701</v>
      </c>
      <c r="N1178" s="120">
        <v>4.5964999999999998</v>
      </c>
      <c r="O1178" s="122">
        <v>4.9096000000000002</v>
      </c>
      <c r="P1178" s="85"/>
      <c r="Q1178" s="85"/>
      <c r="R1178" s="85"/>
      <c r="S1178" s="85"/>
      <c r="T1178" s="85"/>
      <c r="AC1178" s="126" t="e">
        <f>#REF!</f>
        <v>#REF!</v>
      </c>
      <c r="AD1178" s="127" t="e">
        <f t="shared" si="18"/>
        <v>#DIV/0!</v>
      </c>
      <c r="AE1178" s="128" t="e">
        <f t="shared" si="19"/>
        <v>#DIV/0!</v>
      </c>
      <c r="AF1178" s="127" t="e">
        <f>ECB_reconst!#REF!*(AE1178-ECB_reconst!#REF!)</f>
        <v>#REF!</v>
      </c>
      <c r="AG1178" s="128" t="e">
        <f t="shared" si="20"/>
        <v>#REF!</v>
      </c>
      <c r="AH1178" s="127"/>
      <c r="AI1178" s="127"/>
      <c r="AJ1178" s="128"/>
    </row>
    <row r="1179" spans="1:36" ht="18.95" customHeight="1" x14ac:dyDescent="0.25">
      <c r="A1179" s="85"/>
      <c r="B1179" s="119">
        <v>37784</v>
      </c>
      <c r="C1179" s="120">
        <v>1.80308971746314</v>
      </c>
      <c r="D1179" s="120">
        <v>1.95344194996188</v>
      </c>
      <c r="E1179" s="120">
        <v>2.1791994360210101</v>
      </c>
      <c r="F1179" s="120">
        <v>2.4327272496838002</v>
      </c>
      <c r="G1179" s="120">
        <v>2.6784138135572002</v>
      </c>
      <c r="H1179" s="120">
        <v>2.9259528874004901</v>
      </c>
      <c r="I1179" s="120">
        <v>3.1521393781382598</v>
      </c>
      <c r="J1179" s="120">
        <v>3.3532153803822</v>
      </c>
      <c r="K1179" s="120">
        <v>3.53214541700937</v>
      </c>
      <c r="L1179" s="120">
        <v>3.6704338274557302</v>
      </c>
      <c r="M1179" s="120">
        <v>4.2435152741987698</v>
      </c>
      <c r="N1179" s="120">
        <v>4.5887000000000002</v>
      </c>
      <c r="O1179" s="122">
        <v>4.9109999999999996</v>
      </c>
      <c r="P1179" s="85"/>
      <c r="Q1179" s="85"/>
      <c r="R1179" s="85"/>
      <c r="S1179" s="85"/>
      <c r="T1179" s="85"/>
      <c r="AC1179" s="126" t="e">
        <f>#REF!</f>
        <v>#REF!</v>
      </c>
      <c r="AD1179" s="127" t="e">
        <f t="shared" si="18"/>
        <v>#DIV/0!</v>
      </c>
      <c r="AE1179" s="128" t="e">
        <f t="shared" si="19"/>
        <v>#DIV/0!</v>
      </c>
      <c r="AF1179" s="127" t="e">
        <f>ECB_reconst!#REF!*(AE1179-ECB_reconst!#REF!)</f>
        <v>#REF!</v>
      </c>
      <c r="AG1179" s="128" t="e">
        <f t="shared" si="20"/>
        <v>#REF!</v>
      </c>
      <c r="AH1179" s="127"/>
      <c r="AI1179" s="127"/>
      <c r="AJ1179" s="128"/>
    </row>
    <row r="1180" spans="1:36" ht="18.95" customHeight="1" x14ac:dyDescent="0.25">
      <c r="A1180" s="85"/>
      <c r="B1180" s="119">
        <v>37785</v>
      </c>
      <c r="C1180" s="120">
        <v>1.77808971746314</v>
      </c>
      <c r="D1180" s="120">
        <v>1.9237919499618801</v>
      </c>
      <c r="E1180" s="120">
        <v>2.1444494360210098</v>
      </c>
      <c r="F1180" s="120">
        <v>2.3964272496837999</v>
      </c>
      <c r="G1180" s="120">
        <v>2.6391138135571999</v>
      </c>
      <c r="H1180" s="120">
        <v>2.8813028874004898</v>
      </c>
      <c r="I1180" s="120">
        <v>3.1030393781382601</v>
      </c>
      <c r="J1180" s="120">
        <v>3.2990653803822001</v>
      </c>
      <c r="K1180" s="120">
        <v>3.4715954170093699</v>
      </c>
      <c r="L1180" s="120">
        <v>3.6072338274557301</v>
      </c>
      <c r="M1180" s="120">
        <v>4.1643152741987697</v>
      </c>
      <c r="N1180" s="120">
        <v>4.4897999999999998</v>
      </c>
      <c r="O1180" s="122">
        <v>4.8029999999999999</v>
      </c>
      <c r="P1180" s="85"/>
      <c r="Q1180" s="85"/>
      <c r="R1180" s="85"/>
      <c r="S1180" s="85"/>
      <c r="T1180" s="85"/>
      <c r="AC1180" s="126" t="e">
        <f>#REF!</f>
        <v>#REF!</v>
      </c>
      <c r="AD1180" s="127" t="e">
        <f t="shared" si="18"/>
        <v>#DIV/0!</v>
      </c>
      <c r="AE1180" s="128" t="e">
        <f t="shared" si="19"/>
        <v>#DIV/0!</v>
      </c>
      <c r="AF1180" s="127" t="e">
        <f>ECB_reconst!#REF!*(AE1180-ECB_reconst!#REF!)</f>
        <v>#REF!</v>
      </c>
      <c r="AG1180" s="128" t="e">
        <f t="shared" si="20"/>
        <v>#REF!</v>
      </c>
      <c r="AH1180" s="127"/>
      <c r="AI1180" s="127"/>
      <c r="AJ1180" s="128"/>
    </row>
    <row r="1181" spans="1:36" ht="18.95" customHeight="1" x14ac:dyDescent="0.25">
      <c r="A1181" s="85"/>
      <c r="B1181" s="119">
        <v>37788</v>
      </c>
      <c r="C1181" s="120">
        <v>1.81308971746314</v>
      </c>
      <c r="D1181" s="120">
        <v>1.9784419499618799</v>
      </c>
      <c r="E1181" s="120">
        <v>2.2002994360210102</v>
      </c>
      <c r="F1181" s="120">
        <v>2.4542772496838001</v>
      </c>
      <c r="G1181" s="120">
        <v>2.7011138135572001</v>
      </c>
      <c r="H1181" s="120">
        <v>2.9445528874004898</v>
      </c>
      <c r="I1181" s="120">
        <v>3.1608893781382599</v>
      </c>
      <c r="J1181" s="120">
        <v>3.3508653803822002</v>
      </c>
      <c r="K1181" s="120">
        <v>3.5196454170093698</v>
      </c>
      <c r="L1181" s="120">
        <v>3.6498838274557301</v>
      </c>
      <c r="M1181" s="120">
        <v>4.1898152741987698</v>
      </c>
      <c r="N1181" s="120">
        <v>4.4808000000000003</v>
      </c>
      <c r="O1181" s="122">
        <v>4.8133999999999997</v>
      </c>
      <c r="P1181" s="85"/>
      <c r="Q1181" s="85"/>
      <c r="R1181" s="85"/>
      <c r="S1181" s="85"/>
      <c r="T1181" s="85"/>
      <c r="AC1181" s="126" t="e">
        <f>#REF!</f>
        <v>#REF!</v>
      </c>
      <c r="AD1181" s="127" t="e">
        <f t="shared" si="18"/>
        <v>#DIV/0!</v>
      </c>
      <c r="AE1181" s="128" t="e">
        <f t="shared" si="19"/>
        <v>#DIV/0!</v>
      </c>
      <c r="AF1181" s="127" t="e">
        <f>ECB_reconst!#REF!*(AE1181-ECB_reconst!#REF!)</f>
        <v>#REF!</v>
      </c>
      <c r="AG1181" s="128" t="e">
        <f t="shared" si="20"/>
        <v>#REF!</v>
      </c>
      <c r="AH1181" s="127"/>
      <c r="AI1181" s="127"/>
      <c r="AJ1181" s="128"/>
    </row>
    <row r="1182" spans="1:36" ht="18.95" customHeight="1" x14ac:dyDescent="0.25">
      <c r="A1182" s="85"/>
      <c r="B1182" s="119">
        <v>37789</v>
      </c>
      <c r="C1182" s="120">
        <v>1.8480897174631401</v>
      </c>
      <c r="D1182" s="120">
        <v>2.0410419499618802</v>
      </c>
      <c r="E1182" s="120">
        <v>2.2766494360210099</v>
      </c>
      <c r="F1182" s="120">
        <v>2.5428272496837998</v>
      </c>
      <c r="G1182" s="120">
        <v>2.7928138135572</v>
      </c>
      <c r="H1182" s="120">
        <v>3.02985288740049</v>
      </c>
      <c r="I1182" s="120">
        <v>3.2525893781382602</v>
      </c>
      <c r="J1182" s="120">
        <v>3.4449153803821999</v>
      </c>
      <c r="K1182" s="120">
        <v>3.61524541700937</v>
      </c>
      <c r="L1182" s="120">
        <v>3.7341838274557402</v>
      </c>
      <c r="M1182" s="120">
        <v>4.28651527419877</v>
      </c>
      <c r="N1182" s="120">
        <v>4.6039000000000003</v>
      </c>
      <c r="O1182" s="122">
        <v>4.9332000000000003</v>
      </c>
      <c r="P1182" s="85"/>
      <c r="Q1182" s="85"/>
      <c r="R1182" s="85"/>
      <c r="S1182" s="85"/>
      <c r="T1182" s="85"/>
      <c r="AC1182" s="126" t="e">
        <f>#REF!</f>
        <v>#REF!</v>
      </c>
      <c r="AD1182" s="127" t="e">
        <f t="shared" si="18"/>
        <v>#DIV/0!</v>
      </c>
      <c r="AE1182" s="128" t="e">
        <f t="shared" si="19"/>
        <v>#DIV/0!</v>
      </c>
      <c r="AF1182" s="127" t="e">
        <f>ECB_reconst!#REF!*(AE1182-ECB_reconst!#REF!)</f>
        <v>#REF!</v>
      </c>
      <c r="AG1182" s="128" t="e">
        <f t="shared" si="20"/>
        <v>#REF!</v>
      </c>
      <c r="AH1182" s="127"/>
      <c r="AI1182" s="127"/>
      <c r="AJ1182" s="128"/>
    </row>
    <row r="1183" spans="1:36" ht="18.95" customHeight="1" x14ac:dyDescent="0.25">
      <c r="A1183" s="85"/>
      <c r="B1183" s="119">
        <v>37790</v>
      </c>
      <c r="C1183" s="120">
        <v>1.8720897174631399</v>
      </c>
      <c r="D1183" s="120">
        <v>2.09904194996188</v>
      </c>
      <c r="E1183" s="120">
        <v>2.35909943602101</v>
      </c>
      <c r="F1183" s="120">
        <v>2.6407272496837999</v>
      </c>
      <c r="G1183" s="120">
        <v>2.8985638135572001</v>
      </c>
      <c r="H1183" s="120">
        <v>3.1409528874004899</v>
      </c>
      <c r="I1183" s="120">
        <v>3.3547393781382602</v>
      </c>
      <c r="J1183" s="120">
        <v>3.5411653803821999</v>
      </c>
      <c r="K1183" s="120">
        <v>3.70534541700937</v>
      </c>
      <c r="L1183" s="120">
        <v>3.8348338274557299</v>
      </c>
      <c r="M1183" s="120">
        <v>4.3709652741987801</v>
      </c>
      <c r="N1183" s="120">
        <v>4.6755000000000004</v>
      </c>
      <c r="O1183" s="122">
        <v>4.9767999999999999</v>
      </c>
      <c r="P1183" s="85"/>
      <c r="Q1183" s="85"/>
      <c r="R1183" s="85"/>
      <c r="S1183" s="85"/>
      <c r="T1183" s="85"/>
      <c r="AC1183" s="126" t="e">
        <f>#REF!</f>
        <v>#REF!</v>
      </c>
      <c r="AD1183" s="127" t="e">
        <f t="shared" si="18"/>
        <v>#DIV/0!</v>
      </c>
      <c r="AE1183" s="128" t="e">
        <f t="shared" si="19"/>
        <v>#DIV/0!</v>
      </c>
      <c r="AF1183" s="127" t="e">
        <f>ECB_reconst!#REF!*(AE1183-ECB_reconst!#REF!)</f>
        <v>#REF!</v>
      </c>
      <c r="AG1183" s="128" t="e">
        <f t="shared" si="20"/>
        <v>#REF!</v>
      </c>
      <c r="AH1183" s="127"/>
      <c r="AI1183" s="127"/>
      <c r="AJ1183" s="128"/>
    </row>
    <row r="1184" spans="1:36" ht="18.95" customHeight="1" x14ac:dyDescent="0.25">
      <c r="A1184" s="85"/>
      <c r="B1184" s="119">
        <v>37791</v>
      </c>
      <c r="C1184" s="120">
        <v>1.84508971746314</v>
      </c>
      <c r="D1184" s="120">
        <v>2.0648419499618802</v>
      </c>
      <c r="E1184" s="120">
        <v>2.3331494360210101</v>
      </c>
      <c r="F1184" s="120">
        <v>2.6247272496837999</v>
      </c>
      <c r="G1184" s="120">
        <v>2.8883638135571998</v>
      </c>
      <c r="H1184" s="120">
        <v>3.1330528874004901</v>
      </c>
      <c r="I1184" s="120">
        <v>3.3502893781382599</v>
      </c>
      <c r="J1184" s="120">
        <v>3.5358653803822002</v>
      </c>
      <c r="K1184" s="120">
        <v>3.69889541700937</v>
      </c>
      <c r="L1184" s="120">
        <v>3.8287338274557299</v>
      </c>
      <c r="M1184" s="120">
        <v>4.3455152741987702</v>
      </c>
      <c r="N1184" s="120">
        <v>4.6589</v>
      </c>
      <c r="O1184" s="122">
        <v>4.9615</v>
      </c>
      <c r="P1184" s="85"/>
      <c r="Q1184" s="85"/>
      <c r="R1184" s="85"/>
      <c r="S1184" s="85"/>
      <c r="T1184" s="85"/>
      <c r="AC1184" s="126" t="e">
        <f>#REF!</f>
        <v>#REF!</v>
      </c>
      <c r="AD1184" s="127" t="e">
        <f t="shared" si="18"/>
        <v>#DIV/0!</v>
      </c>
      <c r="AE1184" s="128" t="e">
        <f t="shared" si="19"/>
        <v>#DIV/0!</v>
      </c>
      <c r="AF1184" s="127" t="e">
        <f>ECB_reconst!#REF!*(AE1184-ECB_reconst!#REF!)</f>
        <v>#REF!</v>
      </c>
      <c r="AG1184" s="128" t="e">
        <f t="shared" si="20"/>
        <v>#REF!</v>
      </c>
      <c r="AH1184" s="127"/>
      <c r="AI1184" s="127"/>
      <c r="AJ1184" s="128"/>
    </row>
    <row r="1185" spans="1:36" ht="18.95" customHeight="1" x14ac:dyDescent="0.25">
      <c r="A1185" s="85"/>
      <c r="B1185" s="119">
        <v>37792</v>
      </c>
      <c r="C1185" s="120">
        <v>1.85108971746314</v>
      </c>
      <c r="D1185" s="120">
        <v>2.07044194996188</v>
      </c>
      <c r="E1185" s="120">
        <v>2.3407494360210102</v>
      </c>
      <c r="F1185" s="120">
        <v>2.6356272496837998</v>
      </c>
      <c r="G1185" s="120">
        <v>2.9018638135571999</v>
      </c>
      <c r="H1185" s="120">
        <v>3.14760288740049</v>
      </c>
      <c r="I1185" s="120">
        <v>3.3679893781382599</v>
      </c>
      <c r="J1185" s="120">
        <v>3.5561153803822001</v>
      </c>
      <c r="K1185" s="120">
        <v>3.7221954170093698</v>
      </c>
      <c r="L1185" s="120">
        <v>3.8524838274557398</v>
      </c>
      <c r="M1185" s="120">
        <v>4.3970652741987699</v>
      </c>
      <c r="N1185" s="120">
        <v>4.7358000000000002</v>
      </c>
      <c r="O1185" s="122">
        <v>5.0468000000000002</v>
      </c>
      <c r="P1185" s="85"/>
      <c r="Q1185" s="85"/>
      <c r="R1185" s="85"/>
      <c r="S1185" s="85"/>
      <c r="T1185" s="85"/>
      <c r="AC1185" s="126" t="e">
        <f>#REF!</f>
        <v>#REF!</v>
      </c>
      <c r="AD1185" s="127" t="e">
        <f t="shared" si="18"/>
        <v>#DIV/0!</v>
      </c>
      <c r="AE1185" s="128" t="e">
        <f t="shared" si="19"/>
        <v>#DIV/0!</v>
      </c>
      <c r="AF1185" s="127" t="e">
        <f>ECB_reconst!#REF!*(AE1185-ECB_reconst!#REF!)</f>
        <v>#REF!</v>
      </c>
      <c r="AG1185" s="128" t="e">
        <f t="shared" si="20"/>
        <v>#REF!</v>
      </c>
      <c r="AH1185" s="127"/>
      <c r="AI1185" s="127"/>
      <c r="AJ1185" s="128"/>
    </row>
    <row r="1186" spans="1:36" ht="18.95" customHeight="1" x14ac:dyDescent="0.25">
      <c r="A1186" s="85"/>
      <c r="B1186" s="119">
        <v>37795</v>
      </c>
      <c r="C1186" s="120">
        <v>1.8580897174631399</v>
      </c>
      <c r="D1186" s="120">
        <v>2.0678419499618799</v>
      </c>
      <c r="E1186" s="120">
        <v>2.3366494360210099</v>
      </c>
      <c r="F1186" s="120">
        <v>2.6213272496837998</v>
      </c>
      <c r="G1186" s="120">
        <v>2.8838138135571998</v>
      </c>
      <c r="H1186" s="120">
        <v>3.1300028874004902</v>
      </c>
      <c r="I1186" s="120">
        <v>3.34793937813826</v>
      </c>
      <c r="J1186" s="120">
        <v>3.5345653803822001</v>
      </c>
      <c r="K1186" s="120">
        <v>3.7001454170093702</v>
      </c>
      <c r="L1186" s="120">
        <v>3.8298838274557299</v>
      </c>
      <c r="M1186" s="120">
        <v>4.3681652741987698</v>
      </c>
      <c r="N1186" s="120">
        <v>4.7069000000000001</v>
      </c>
      <c r="O1186" s="122">
        <v>5.0156999999999998</v>
      </c>
      <c r="P1186" s="85"/>
      <c r="Q1186" s="85"/>
      <c r="R1186" s="85"/>
      <c r="S1186" s="85"/>
      <c r="T1186" s="85"/>
      <c r="AC1186" s="126" t="e">
        <f>#REF!</f>
        <v>#REF!</v>
      </c>
      <c r="AD1186" s="127" t="e">
        <f t="shared" si="18"/>
        <v>#DIV/0!</v>
      </c>
      <c r="AE1186" s="128" t="e">
        <f t="shared" si="19"/>
        <v>#DIV/0!</v>
      </c>
      <c r="AF1186" s="127" t="e">
        <f>ECB_reconst!#REF!*(AE1186-ECB_reconst!#REF!)</f>
        <v>#REF!</v>
      </c>
      <c r="AG1186" s="128" t="e">
        <f t="shared" si="20"/>
        <v>#REF!</v>
      </c>
      <c r="AH1186" s="127"/>
      <c r="AI1186" s="127"/>
      <c r="AJ1186" s="128"/>
    </row>
    <row r="1187" spans="1:36" ht="18.95" customHeight="1" x14ac:dyDescent="0.25">
      <c r="A1187" s="85"/>
      <c r="B1187" s="119">
        <v>37796</v>
      </c>
      <c r="C1187" s="120">
        <v>1.8500897174631401</v>
      </c>
      <c r="D1187" s="120">
        <v>2.0621919499618802</v>
      </c>
      <c r="E1187" s="120">
        <v>2.3277994360210101</v>
      </c>
      <c r="F1187" s="120">
        <v>2.6151772496837999</v>
      </c>
      <c r="G1187" s="120">
        <v>2.8782638135571998</v>
      </c>
      <c r="H1187" s="120">
        <v>3.1224028874004901</v>
      </c>
      <c r="I1187" s="120">
        <v>3.34183937813826</v>
      </c>
      <c r="J1187" s="120">
        <v>3.5311153803822002</v>
      </c>
      <c r="K1187" s="120">
        <v>3.6999954170093701</v>
      </c>
      <c r="L1187" s="120">
        <v>3.8310338274557298</v>
      </c>
      <c r="M1187" s="120">
        <v>4.3648152741987696</v>
      </c>
      <c r="N1187" s="120">
        <v>4.7160000000000002</v>
      </c>
      <c r="O1187" s="122">
        <v>5.0461999999999998</v>
      </c>
      <c r="P1187" s="85"/>
      <c r="Q1187" s="85"/>
      <c r="R1187" s="85"/>
      <c r="S1187" s="85"/>
      <c r="T1187" s="85"/>
      <c r="AC1187" s="126" t="e">
        <f>#REF!</f>
        <v>#REF!</v>
      </c>
      <c r="AD1187" s="127" t="e">
        <f t="shared" si="18"/>
        <v>#DIV/0!</v>
      </c>
      <c r="AE1187" s="128" t="e">
        <f t="shared" si="19"/>
        <v>#DIV/0!</v>
      </c>
      <c r="AF1187" s="127" t="e">
        <f>ECB_reconst!#REF!*(AE1187-ECB_reconst!#REF!)</f>
        <v>#REF!</v>
      </c>
      <c r="AG1187" s="128" t="e">
        <f t="shared" si="20"/>
        <v>#REF!</v>
      </c>
      <c r="AH1187" s="127"/>
      <c r="AI1187" s="127"/>
      <c r="AJ1187" s="128"/>
    </row>
    <row r="1188" spans="1:36" ht="18.95" customHeight="1" x14ac:dyDescent="0.25">
      <c r="A1188" s="85"/>
      <c r="B1188" s="119">
        <v>37797</v>
      </c>
      <c r="C1188" s="120">
        <v>1.8120897174631401</v>
      </c>
      <c r="D1188" s="120">
        <v>2.0198419499618798</v>
      </c>
      <c r="E1188" s="120">
        <v>2.29029943602101</v>
      </c>
      <c r="F1188" s="120">
        <v>2.5801772496837998</v>
      </c>
      <c r="G1188" s="120">
        <v>2.8419138135572002</v>
      </c>
      <c r="H1188" s="120">
        <v>3.0839028874004901</v>
      </c>
      <c r="I1188" s="120">
        <v>3.3028393781382599</v>
      </c>
      <c r="J1188" s="120">
        <v>3.4897153803821999</v>
      </c>
      <c r="K1188" s="120">
        <v>3.65449541700937</v>
      </c>
      <c r="L1188" s="120">
        <v>3.7854838274557299</v>
      </c>
      <c r="M1188" s="120">
        <v>4.31701527419877</v>
      </c>
      <c r="N1188" s="120">
        <v>4.6589</v>
      </c>
      <c r="O1188" s="122">
        <v>4.9813000000000001</v>
      </c>
      <c r="P1188" s="85"/>
      <c r="Q1188" s="85"/>
      <c r="R1188" s="85"/>
      <c r="S1188" s="85"/>
      <c r="T1188" s="85"/>
      <c r="AC1188" s="126" t="e">
        <f>#REF!</f>
        <v>#REF!</v>
      </c>
      <c r="AD1188" s="127" t="e">
        <f t="shared" si="18"/>
        <v>#DIV/0!</v>
      </c>
      <c r="AE1188" s="128" t="e">
        <f t="shared" si="19"/>
        <v>#DIV/0!</v>
      </c>
      <c r="AF1188" s="127" t="e">
        <f>ECB_reconst!#REF!*(AE1188-ECB_reconst!#REF!)</f>
        <v>#REF!</v>
      </c>
      <c r="AG1188" s="128" t="e">
        <f t="shared" si="20"/>
        <v>#REF!</v>
      </c>
      <c r="AH1188" s="127"/>
      <c r="AI1188" s="127"/>
      <c r="AJ1188" s="128"/>
    </row>
    <row r="1189" spans="1:36" ht="18.95" customHeight="1" x14ac:dyDescent="0.25">
      <c r="A1189" s="85"/>
      <c r="B1189" s="119">
        <v>37798</v>
      </c>
      <c r="C1189" s="120">
        <v>1.9240897174631399</v>
      </c>
      <c r="D1189" s="120">
        <v>2.1729919499618799</v>
      </c>
      <c r="E1189" s="120">
        <v>2.4599994360210098</v>
      </c>
      <c r="F1189" s="120">
        <v>2.7575272496837999</v>
      </c>
      <c r="G1189" s="120">
        <v>3.0311138135572002</v>
      </c>
      <c r="H1189" s="120">
        <v>3.2756028874004901</v>
      </c>
      <c r="I1189" s="120">
        <v>3.49008937813826</v>
      </c>
      <c r="J1189" s="120">
        <v>3.6749153803821999</v>
      </c>
      <c r="K1189" s="120">
        <v>3.8353454170093699</v>
      </c>
      <c r="L1189" s="120">
        <v>3.96043382745574</v>
      </c>
      <c r="M1189" s="120">
        <v>4.4750152741987703</v>
      </c>
      <c r="N1189" s="120">
        <v>4.8113999999999999</v>
      </c>
      <c r="O1189" s="122">
        <v>5.1261000000000001</v>
      </c>
      <c r="P1189" s="85"/>
      <c r="Q1189" s="85"/>
      <c r="R1189" s="85"/>
      <c r="S1189" s="85"/>
      <c r="T1189" s="85"/>
      <c r="AC1189" s="126" t="e">
        <f>#REF!</f>
        <v>#REF!</v>
      </c>
      <c r="AD1189" s="127" t="e">
        <f t="shared" si="18"/>
        <v>#DIV/0!</v>
      </c>
      <c r="AE1189" s="128" t="e">
        <f t="shared" si="19"/>
        <v>#DIV/0!</v>
      </c>
      <c r="AF1189" s="127" t="e">
        <f>ECB_reconst!#REF!*(AE1189-ECB_reconst!#REF!)</f>
        <v>#REF!</v>
      </c>
      <c r="AG1189" s="128" t="e">
        <f t="shared" si="20"/>
        <v>#REF!</v>
      </c>
      <c r="AH1189" s="127"/>
      <c r="AI1189" s="127"/>
      <c r="AJ1189" s="128"/>
    </row>
    <row r="1190" spans="1:36" ht="18.95" customHeight="1" x14ac:dyDescent="0.25">
      <c r="A1190" s="85"/>
      <c r="B1190" s="119">
        <v>37799</v>
      </c>
      <c r="C1190" s="120">
        <v>1.93008971746314</v>
      </c>
      <c r="D1190" s="120">
        <v>2.2076919499618799</v>
      </c>
      <c r="E1190" s="120">
        <v>2.5046494360210101</v>
      </c>
      <c r="F1190" s="120">
        <v>2.8024272496838001</v>
      </c>
      <c r="G1190" s="120">
        <v>3.0736638135572001</v>
      </c>
      <c r="H1190" s="120">
        <v>3.3183528874004899</v>
      </c>
      <c r="I1190" s="120">
        <v>3.5338893781382601</v>
      </c>
      <c r="J1190" s="120">
        <v>3.7176653803822002</v>
      </c>
      <c r="K1190" s="120">
        <v>3.8778954170093698</v>
      </c>
      <c r="L1190" s="120">
        <v>4.0037338274557399</v>
      </c>
      <c r="M1190" s="120">
        <v>4.5291652741987702</v>
      </c>
      <c r="N1190" s="120">
        <v>4.8758999999999997</v>
      </c>
      <c r="O1190" s="122">
        <v>5.1795999999999998</v>
      </c>
      <c r="P1190" s="85"/>
      <c r="Q1190" s="85"/>
      <c r="R1190" s="85"/>
      <c r="S1190" s="85"/>
      <c r="T1190" s="85"/>
      <c r="AC1190" s="126" t="e">
        <f>#REF!</f>
        <v>#REF!</v>
      </c>
      <c r="AD1190" s="127" t="e">
        <f t="shared" si="18"/>
        <v>#DIV/0!</v>
      </c>
      <c r="AE1190" s="128" t="e">
        <f t="shared" si="19"/>
        <v>#DIV/0!</v>
      </c>
      <c r="AF1190" s="127" t="e">
        <f>ECB_reconst!#REF!*(AE1190-ECB_reconst!#REF!)</f>
        <v>#REF!</v>
      </c>
      <c r="AG1190" s="128" t="e">
        <f t="shared" si="20"/>
        <v>#REF!</v>
      </c>
      <c r="AH1190" s="127"/>
      <c r="AI1190" s="127"/>
      <c r="AJ1190" s="128"/>
    </row>
    <row r="1191" spans="1:36" ht="18.95" customHeight="1" x14ac:dyDescent="0.25">
      <c r="A1191" s="85"/>
      <c r="B1191" s="119">
        <v>37802</v>
      </c>
      <c r="C1191" s="120">
        <v>1.9060897174631399</v>
      </c>
      <c r="D1191" s="120">
        <v>2.1546419499618801</v>
      </c>
      <c r="E1191" s="120">
        <v>2.44334943602101</v>
      </c>
      <c r="F1191" s="120">
        <v>2.7386272496838</v>
      </c>
      <c r="G1191" s="120">
        <v>3.0042638135572002</v>
      </c>
      <c r="H1191" s="120">
        <v>3.2503528874004899</v>
      </c>
      <c r="I1191" s="120">
        <v>3.4673893781382601</v>
      </c>
      <c r="J1191" s="120">
        <v>3.6579153803822</v>
      </c>
      <c r="K1191" s="120">
        <v>3.8249954170093701</v>
      </c>
      <c r="L1191" s="120">
        <v>3.9517338274557399</v>
      </c>
      <c r="M1191" s="120">
        <v>4.4713152741987701</v>
      </c>
      <c r="N1191" s="120">
        <v>4.8186</v>
      </c>
      <c r="O1191" s="122">
        <v>5.1410999999999998</v>
      </c>
      <c r="P1191" s="85"/>
      <c r="Q1191" s="85"/>
      <c r="R1191" s="85"/>
      <c r="S1191" s="85"/>
      <c r="T1191" s="85"/>
      <c r="AC1191" s="126" t="e">
        <f>#REF!</f>
        <v>#REF!</v>
      </c>
      <c r="AD1191" s="127" t="e">
        <f t="shared" si="18"/>
        <v>#DIV/0!</v>
      </c>
      <c r="AE1191" s="128" t="e">
        <f t="shared" si="19"/>
        <v>#DIV/0!</v>
      </c>
      <c r="AF1191" s="127" t="e">
        <f>ECB_reconst!#REF!*(AE1191-ECB_reconst!#REF!)</f>
        <v>#REF!</v>
      </c>
      <c r="AG1191" s="128" t="e">
        <f t="shared" si="20"/>
        <v>#REF!</v>
      </c>
      <c r="AH1191" s="127"/>
      <c r="AI1191" s="127"/>
      <c r="AJ1191" s="128"/>
    </row>
    <row r="1192" spans="1:36" ht="18.95" customHeight="1" x14ac:dyDescent="0.25">
      <c r="A1192" s="85"/>
      <c r="B1192" s="119">
        <v>37803</v>
      </c>
      <c r="C1192" s="120">
        <v>1.88908971746314</v>
      </c>
      <c r="D1192" s="120">
        <v>2.1208419499618798</v>
      </c>
      <c r="E1192" s="120">
        <v>2.4165994360210101</v>
      </c>
      <c r="F1192" s="120">
        <v>2.7219272496837998</v>
      </c>
      <c r="G1192" s="120">
        <v>2.9923138135572001</v>
      </c>
      <c r="H1192" s="120">
        <v>3.2426528874004901</v>
      </c>
      <c r="I1192" s="120">
        <v>3.4636393781382599</v>
      </c>
      <c r="J1192" s="120">
        <v>3.6591653803822002</v>
      </c>
      <c r="K1192" s="120">
        <v>3.8287454170093702</v>
      </c>
      <c r="L1192" s="120">
        <v>3.9566338274557298</v>
      </c>
      <c r="M1192" s="120">
        <v>4.48276527419877</v>
      </c>
      <c r="N1192" s="120">
        <v>4.8395000000000001</v>
      </c>
      <c r="O1192" s="122">
        <v>5.1670999999999996</v>
      </c>
      <c r="P1192" s="85"/>
      <c r="Q1192" s="85"/>
      <c r="R1192" s="85"/>
      <c r="S1192" s="85"/>
      <c r="T1192" s="85"/>
      <c r="AC1192" s="126" t="e">
        <f>#REF!</f>
        <v>#REF!</v>
      </c>
      <c r="AD1192" s="127" t="e">
        <f t="shared" si="18"/>
        <v>#DIV/0!</v>
      </c>
      <c r="AE1192" s="128" t="e">
        <f t="shared" si="19"/>
        <v>#DIV/0!</v>
      </c>
      <c r="AF1192" s="127" t="e">
        <f>ECB_reconst!#REF!*(AE1192-ECB_reconst!#REF!)</f>
        <v>#REF!</v>
      </c>
      <c r="AG1192" s="128" t="e">
        <f t="shared" si="20"/>
        <v>#REF!</v>
      </c>
      <c r="AH1192" s="127"/>
      <c r="AI1192" s="127"/>
      <c r="AJ1192" s="128"/>
    </row>
    <row r="1193" spans="1:36" ht="18.95" customHeight="1" x14ac:dyDescent="0.25">
      <c r="A1193" s="85"/>
      <c r="B1193" s="119">
        <v>37804</v>
      </c>
      <c r="C1193" s="120">
        <v>1.9000897174631399</v>
      </c>
      <c r="D1193" s="120">
        <v>2.1520919499618798</v>
      </c>
      <c r="E1193" s="120">
        <v>2.4582994360210102</v>
      </c>
      <c r="F1193" s="120">
        <v>2.7723272496838001</v>
      </c>
      <c r="G1193" s="120">
        <v>3.0494138135572002</v>
      </c>
      <c r="H1193" s="120">
        <v>3.3004528874004899</v>
      </c>
      <c r="I1193" s="120">
        <v>3.5227393781382599</v>
      </c>
      <c r="J1193" s="120">
        <v>3.7167153803822002</v>
      </c>
      <c r="K1193" s="120">
        <v>3.8868454170093698</v>
      </c>
      <c r="L1193" s="120">
        <v>4.0180338274557297</v>
      </c>
      <c r="M1193" s="120">
        <v>4.53611527419877</v>
      </c>
      <c r="N1193" s="120">
        <v>4.8727999999999998</v>
      </c>
      <c r="O1193" s="122">
        <v>5.1999000000000004</v>
      </c>
      <c r="P1193" s="85"/>
      <c r="Q1193" s="85"/>
      <c r="R1193" s="85"/>
      <c r="S1193" s="85"/>
      <c r="T1193" s="85"/>
      <c r="AC1193" s="126" t="e">
        <f>#REF!</f>
        <v>#REF!</v>
      </c>
      <c r="AD1193" s="127" t="e">
        <f t="shared" si="18"/>
        <v>#DIV/0!</v>
      </c>
      <c r="AE1193" s="128" t="e">
        <f t="shared" si="19"/>
        <v>#DIV/0!</v>
      </c>
      <c r="AF1193" s="127" t="e">
        <f>ECB_reconst!#REF!*(AE1193-ECB_reconst!#REF!)</f>
        <v>#REF!</v>
      </c>
      <c r="AG1193" s="128" t="e">
        <f t="shared" si="20"/>
        <v>#REF!</v>
      </c>
      <c r="AH1193" s="127"/>
      <c r="AI1193" s="127"/>
      <c r="AJ1193" s="128"/>
    </row>
    <row r="1194" spans="1:36" ht="18.95" customHeight="1" x14ac:dyDescent="0.25">
      <c r="A1194" s="85"/>
      <c r="B1194" s="119">
        <v>37805</v>
      </c>
      <c r="C1194" s="120">
        <v>1.9200897174631399</v>
      </c>
      <c r="D1194" s="120">
        <v>2.1799419499618802</v>
      </c>
      <c r="E1194" s="120">
        <v>2.4954994360210101</v>
      </c>
      <c r="F1194" s="120">
        <v>2.8196772496837998</v>
      </c>
      <c r="G1194" s="120">
        <v>3.1020638135572001</v>
      </c>
      <c r="H1194" s="120">
        <v>3.36065288740049</v>
      </c>
      <c r="I1194" s="120">
        <v>3.5867393781382599</v>
      </c>
      <c r="J1194" s="120">
        <v>3.7819653803822</v>
      </c>
      <c r="K1194" s="120">
        <v>3.9521454170093699</v>
      </c>
      <c r="L1194" s="120">
        <v>4.0816838274557403</v>
      </c>
      <c r="M1194" s="120">
        <v>4.6014652741987696</v>
      </c>
      <c r="N1194" s="120">
        <v>4.9278000000000004</v>
      </c>
      <c r="O1194" s="122">
        <v>5.2504</v>
      </c>
      <c r="P1194" s="85"/>
      <c r="Q1194" s="85"/>
      <c r="R1194" s="85"/>
      <c r="S1194" s="85"/>
      <c r="T1194" s="85"/>
      <c r="AC1194" s="126" t="e">
        <f>#REF!</f>
        <v>#REF!</v>
      </c>
      <c r="AD1194" s="127" t="e">
        <f t="shared" si="18"/>
        <v>#DIV/0!</v>
      </c>
      <c r="AE1194" s="128" t="e">
        <f t="shared" si="19"/>
        <v>#DIV/0!</v>
      </c>
      <c r="AF1194" s="127" t="e">
        <f>ECB_reconst!#REF!*(AE1194-ECB_reconst!#REF!)</f>
        <v>#REF!</v>
      </c>
      <c r="AG1194" s="128" t="e">
        <f t="shared" si="20"/>
        <v>#REF!</v>
      </c>
      <c r="AH1194" s="127"/>
      <c r="AI1194" s="127"/>
      <c r="AJ1194" s="128"/>
    </row>
    <row r="1195" spans="1:36" ht="18.95" customHeight="1" x14ac:dyDescent="0.25">
      <c r="A1195" s="85"/>
      <c r="B1195" s="119">
        <v>37806</v>
      </c>
      <c r="C1195" s="120">
        <v>1.89908971746314</v>
      </c>
      <c r="D1195" s="120">
        <v>2.13944194996188</v>
      </c>
      <c r="E1195" s="120">
        <v>2.4483994360210102</v>
      </c>
      <c r="F1195" s="120">
        <v>2.7686272496837998</v>
      </c>
      <c r="G1195" s="120">
        <v>3.0491138135572</v>
      </c>
      <c r="H1195" s="120">
        <v>3.3089028874004902</v>
      </c>
      <c r="I1195" s="120">
        <v>3.5376893781382601</v>
      </c>
      <c r="J1195" s="120">
        <v>3.7356153803822001</v>
      </c>
      <c r="K1195" s="120">
        <v>3.9082454170093701</v>
      </c>
      <c r="L1195" s="120">
        <v>4.0382838274557402</v>
      </c>
      <c r="M1195" s="120">
        <v>4.5644152741987698</v>
      </c>
      <c r="N1195" s="120">
        <v>4.9027000000000003</v>
      </c>
      <c r="O1195" s="122">
        <v>5.2274000000000003</v>
      </c>
      <c r="P1195" s="85"/>
      <c r="Q1195" s="85"/>
      <c r="R1195" s="85"/>
      <c r="S1195" s="85"/>
      <c r="T1195" s="85"/>
      <c r="AC1195" s="126" t="e">
        <f>#REF!</f>
        <v>#REF!</v>
      </c>
      <c r="AD1195" s="127" t="e">
        <f t="shared" si="18"/>
        <v>#DIV/0!</v>
      </c>
      <c r="AE1195" s="128" t="e">
        <f t="shared" si="19"/>
        <v>#DIV/0!</v>
      </c>
      <c r="AF1195" s="127" t="e">
        <f>ECB_reconst!#REF!*(AE1195-ECB_reconst!#REF!)</f>
        <v>#REF!</v>
      </c>
      <c r="AG1195" s="128" t="e">
        <f t="shared" si="20"/>
        <v>#REF!</v>
      </c>
      <c r="AH1195" s="127"/>
      <c r="AI1195" s="127"/>
      <c r="AJ1195" s="128"/>
    </row>
    <row r="1196" spans="1:36" ht="18.95" customHeight="1" x14ac:dyDescent="0.25">
      <c r="A1196" s="85"/>
      <c r="B1196" s="119">
        <v>37809</v>
      </c>
      <c r="C1196" s="120">
        <v>1.93208971746314</v>
      </c>
      <c r="D1196" s="120">
        <v>2.1947919499618802</v>
      </c>
      <c r="E1196" s="120">
        <v>2.51269943602101</v>
      </c>
      <c r="F1196" s="120">
        <v>2.8344272496838001</v>
      </c>
      <c r="G1196" s="120">
        <v>3.1202638135571998</v>
      </c>
      <c r="H1196" s="120">
        <v>3.37645288740049</v>
      </c>
      <c r="I1196" s="120">
        <v>3.6043893781382601</v>
      </c>
      <c r="J1196" s="120">
        <v>3.7994153803822002</v>
      </c>
      <c r="K1196" s="120">
        <v>3.9691454170093698</v>
      </c>
      <c r="L1196" s="120">
        <v>4.0969338274557296</v>
      </c>
      <c r="M1196" s="120">
        <v>4.6191152741987702</v>
      </c>
      <c r="N1196" s="120">
        <v>4.9309000000000003</v>
      </c>
      <c r="O1196" s="122">
        <v>5.2915999999999999</v>
      </c>
      <c r="P1196" s="85"/>
      <c r="Q1196" s="85"/>
      <c r="R1196" s="85"/>
      <c r="S1196" s="85"/>
      <c r="T1196" s="85"/>
      <c r="AC1196" s="126" t="e">
        <f>#REF!</f>
        <v>#REF!</v>
      </c>
      <c r="AD1196" s="127" t="e">
        <f t="shared" si="18"/>
        <v>#DIV/0!</v>
      </c>
      <c r="AE1196" s="128" t="e">
        <f t="shared" si="19"/>
        <v>#DIV/0!</v>
      </c>
      <c r="AF1196" s="127" t="e">
        <f>ECB_reconst!#REF!*(AE1196-ECB_reconst!#REF!)</f>
        <v>#REF!</v>
      </c>
      <c r="AG1196" s="128" t="e">
        <f t="shared" si="20"/>
        <v>#REF!</v>
      </c>
      <c r="AH1196" s="127"/>
      <c r="AI1196" s="127"/>
      <c r="AJ1196" s="128"/>
    </row>
    <row r="1197" spans="1:36" ht="18.95" customHeight="1" x14ac:dyDescent="0.25">
      <c r="A1197" s="85"/>
      <c r="B1197" s="119">
        <v>37810</v>
      </c>
      <c r="C1197" s="120">
        <v>1.93208971746314</v>
      </c>
      <c r="D1197" s="120">
        <v>2.1913919499618801</v>
      </c>
      <c r="E1197" s="120">
        <v>2.50944943602101</v>
      </c>
      <c r="F1197" s="120">
        <v>2.8296272496838002</v>
      </c>
      <c r="G1197" s="120">
        <v>3.1137138135572</v>
      </c>
      <c r="H1197" s="120">
        <v>3.3699028874004902</v>
      </c>
      <c r="I1197" s="120">
        <v>3.5954393781382601</v>
      </c>
      <c r="J1197" s="120">
        <v>3.7889653803822001</v>
      </c>
      <c r="K1197" s="120">
        <v>3.9581954170093701</v>
      </c>
      <c r="L1197" s="120">
        <v>4.08868382745574</v>
      </c>
      <c r="M1197" s="120">
        <v>4.6190652741987703</v>
      </c>
      <c r="N1197" s="120">
        <v>4.9551999999999996</v>
      </c>
      <c r="O1197" s="122">
        <v>5.2830000000000004</v>
      </c>
      <c r="P1197" s="85"/>
      <c r="Q1197" s="85"/>
      <c r="R1197" s="85"/>
      <c r="S1197" s="85"/>
      <c r="T1197" s="85"/>
      <c r="AC1197" s="126" t="e">
        <f>#REF!</f>
        <v>#REF!</v>
      </c>
      <c r="AD1197" s="127" t="e">
        <f t="shared" si="18"/>
        <v>#DIV/0!</v>
      </c>
      <c r="AE1197" s="128" t="e">
        <f t="shared" si="19"/>
        <v>#DIV/0!</v>
      </c>
      <c r="AF1197" s="127" t="e">
        <f>ECB_reconst!#REF!*(AE1197-ECB_reconst!#REF!)</f>
        <v>#REF!</v>
      </c>
      <c r="AG1197" s="128" t="e">
        <f t="shared" si="20"/>
        <v>#REF!</v>
      </c>
      <c r="AH1197" s="127"/>
      <c r="AI1197" s="127"/>
      <c r="AJ1197" s="128"/>
    </row>
    <row r="1198" spans="1:36" ht="18.95" customHeight="1" x14ac:dyDescent="0.25">
      <c r="A1198" s="85"/>
      <c r="B1198" s="119">
        <v>37811</v>
      </c>
      <c r="C1198" s="120">
        <v>1.94208971746314</v>
      </c>
      <c r="D1198" s="120">
        <v>2.1934419499618798</v>
      </c>
      <c r="E1198" s="120">
        <v>2.5070994360210102</v>
      </c>
      <c r="F1198" s="120">
        <v>2.8248272496837998</v>
      </c>
      <c r="G1198" s="120">
        <v>3.1051138135572001</v>
      </c>
      <c r="H1198" s="120">
        <v>3.3571028874004898</v>
      </c>
      <c r="I1198" s="120">
        <v>3.5838893781382599</v>
      </c>
      <c r="J1198" s="120">
        <v>3.7756153803822001</v>
      </c>
      <c r="K1198" s="120">
        <v>3.9445954170093702</v>
      </c>
      <c r="L1198" s="120">
        <v>4.0756838274557401</v>
      </c>
      <c r="M1198" s="120">
        <v>4.6022652741987704</v>
      </c>
      <c r="N1198" s="120">
        <v>4.9394999999999998</v>
      </c>
      <c r="O1198" s="122">
        <v>5.2766999999999999</v>
      </c>
      <c r="P1198" s="85"/>
      <c r="Q1198" s="85"/>
      <c r="R1198" s="85"/>
      <c r="S1198" s="85"/>
      <c r="T1198" s="85"/>
      <c r="AC1198" s="126" t="e">
        <f>#REF!</f>
        <v>#REF!</v>
      </c>
      <c r="AD1198" s="127" t="e">
        <f t="shared" si="18"/>
        <v>#DIV/0!</v>
      </c>
      <c r="AE1198" s="128" t="e">
        <f t="shared" si="19"/>
        <v>#DIV/0!</v>
      </c>
      <c r="AF1198" s="127" t="e">
        <f>ECB_reconst!#REF!*(AE1198-ECB_reconst!#REF!)</f>
        <v>#REF!</v>
      </c>
      <c r="AG1198" s="128" t="e">
        <f t="shared" si="20"/>
        <v>#REF!</v>
      </c>
      <c r="AH1198" s="127"/>
      <c r="AI1198" s="127"/>
      <c r="AJ1198" s="128"/>
    </row>
    <row r="1199" spans="1:36" ht="18.95" customHeight="1" x14ac:dyDescent="0.25">
      <c r="A1199" s="85"/>
      <c r="B1199" s="119">
        <v>37812</v>
      </c>
      <c r="C1199" s="120">
        <v>1.9270897174631401</v>
      </c>
      <c r="D1199" s="120">
        <v>2.16174194996188</v>
      </c>
      <c r="E1199" s="120">
        <v>2.4665494360210101</v>
      </c>
      <c r="F1199" s="120">
        <v>2.7782772496838</v>
      </c>
      <c r="G1199" s="120">
        <v>3.0551138135571998</v>
      </c>
      <c r="H1199" s="120">
        <v>3.30650288740049</v>
      </c>
      <c r="I1199" s="120">
        <v>3.5335893781382599</v>
      </c>
      <c r="J1199" s="120">
        <v>3.7258153803821998</v>
      </c>
      <c r="K1199" s="120">
        <v>3.8933954170093701</v>
      </c>
      <c r="L1199" s="120">
        <v>4.02398382745573</v>
      </c>
      <c r="M1199" s="120">
        <v>4.5530152741987697</v>
      </c>
      <c r="N1199" s="120">
        <v>4.9004000000000003</v>
      </c>
      <c r="O1199" s="122">
        <v>5.2401</v>
      </c>
      <c r="P1199" s="85"/>
      <c r="Q1199" s="85"/>
      <c r="R1199" s="85"/>
      <c r="S1199" s="85"/>
      <c r="T1199" s="85"/>
      <c r="AC1199" s="126" t="e">
        <f>#REF!</f>
        <v>#REF!</v>
      </c>
      <c r="AD1199" s="127" t="e">
        <f t="shared" si="18"/>
        <v>#DIV/0!</v>
      </c>
      <c r="AE1199" s="128" t="e">
        <f t="shared" si="19"/>
        <v>#DIV/0!</v>
      </c>
      <c r="AF1199" s="127" t="e">
        <f>ECB_reconst!#REF!*(AE1199-ECB_reconst!#REF!)</f>
        <v>#REF!</v>
      </c>
      <c r="AG1199" s="128" t="e">
        <f t="shared" si="20"/>
        <v>#REF!</v>
      </c>
      <c r="AH1199" s="127"/>
      <c r="AI1199" s="127"/>
      <c r="AJ1199" s="128"/>
    </row>
    <row r="1200" spans="1:36" ht="18.95" customHeight="1" x14ac:dyDescent="0.25">
      <c r="A1200" s="85"/>
      <c r="B1200" s="119">
        <v>37813</v>
      </c>
      <c r="C1200" s="120">
        <v>1.9330897174631401</v>
      </c>
      <c r="D1200" s="120">
        <v>2.1692919499618801</v>
      </c>
      <c r="E1200" s="120">
        <v>2.47229943602101</v>
      </c>
      <c r="F1200" s="120">
        <v>2.7814272496838002</v>
      </c>
      <c r="G1200" s="120">
        <v>3.0562138135571999</v>
      </c>
      <c r="H1200" s="120">
        <v>3.3071528874004898</v>
      </c>
      <c r="I1200" s="120">
        <v>3.5349893781382602</v>
      </c>
      <c r="J1200" s="120">
        <v>3.7261153803822</v>
      </c>
      <c r="K1200" s="120">
        <v>3.89554541700937</v>
      </c>
      <c r="L1200" s="120">
        <v>4.0266338274557301</v>
      </c>
      <c r="M1200" s="120">
        <v>4.5485652741987703</v>
      </c>
      <c r="N1200" s="120">
        <v>4.8893000000000004</v>
      </c>
      <c r="O1200" s="122">
        <v>5.234</v>
      </c>
      <c r="P1200" s="85"/>
      <c r="Q1200" s="85"/>
      <c r="R1200" s="85"/>
      <c r="S1200" s="85"/>
      <c r="T1200" s="85"/>
      <c r="AC1200" s="126" t="e">
        <f>#REF!</f>
        <v>#REF!</v>
      </c>
      <c r="AD1200" s="127" t="e">
        <f t="shared" si="18"/>
        <v>#DIV/0!</v>
      </c>
      <c r="AE1200" s="128" t="e">
        <f t="shared" si="19"/>
        <v>#DIV/0!</v>
      </c>
      <c r="AF1200" s="127" t="e">
        <f>ECB_reconst!#REF!*(AE1200-ECB_reconst!#REF!)</f>
        <v>#REF!</v>
      </c>
      <c r="AG1200" s="128" t="e">
        <f t="shared" si="20"/>
        <v>#REF!</v>
      </c>
      <c r="AH1200" s="127"/>
      <c r="AI1200" s="127"/>
      <c r="AJ1200" s="128"/>
    </row>
    <row r="1201" spans="1:36" ht="18.95" customHeight="1" x14ac:dyDescent="0.25">
      <c r="A1201" s="85"/>
      <c r="B1201" s="119">
        <v>37816</v>
      </c>
      <c r="C1201" s="120">
        <v>1.9260897174631399</v>
      </c>
      <c r="D1201" s="120">
        <v>2.1521419499618801</v>
      </c>
      <c r="E1201" s="120">
        <v>2.44979943602101</v>
      </c>
      <c r="F1201" s="120">
        <v>2.7568772496838001</v>
      </c>
      <c r="G1201" s="120">
        <v>3.0291138135572</v>
      </c>
      <c r="H1201" s="120">
        <v>3.27660288740049</v>
      </c>
      <c r="I1201" s="120">
        <v>3.50153937813826</v>
      </c>
      <c r="J1201" s="120">
        <v>3.6941653803821999</v>
      </c>
      <c r="K1201" s="120">
        <v>3.8627954170093699</v>
      </c>
      <c r="L1201" s="120">
        <v>3.99558382745573</v>
      </c>
      <c r="M1201" s="120">
        <v>4.52356527419877</v>
      </c>
      <c r="N1201" s="120">
        <v>4.8787000000000003</v>
      </c>
      <c r="O1201" s="122">
        <v>5.2286000000000001</v>
      </c>
      <c r="P1201" s="85"/>
      <c r="Q1201" s="85"/>
      <c r="R1201" s="85"/>
      <c r="S1201" s="85"/>
      <c r="T1201" s="85"/>
      <c r="AC1201" s="126" t="e">
        <f>#REF!</f>
        <v>#REF!</v>
      </c>
      <c r="AD1201" s="127" t="e">
        <f t="shared" si="18"/>
        <v>#DIV/0!</v>
      </c>
      <c r="AE1201" s="128" t="e">
        <f t="shared" si="19"/>
        <v>#DIV/0!</v>
      </c>
      <c r="AF1201" s="127" t="e">
        <f>ECB_reconst!#REF!*(AE1201-ECB_reconst!#REF!)</f>
        <v>#REF!</v>
      </c>
      <c r="AG1201" s="128" t="e">
        <f t="shared" si="20"/>
        <v>#REF!</v>
      </c>
      <c r="AH1201" s="127"/>
      <c r="AI1201" s="127"/>
      <c r="AJ1201" s="128"/>
    </row>
    <row r="1202" spans="1:36" ht="18.95" customHeight="1" x14ac:dyDescent="0.25">
      <c r="A1202" s="85"/>
      <c r="B1202" s="119">
        <v>37817</v>
      </c>
      <c r="C1202" s="120">
        <v>1.9630897174631401</v>
      </c>
      <c r="D1202" s="120">
        <v>2.2460419499618798</v>
      </c>
      <c r="E1202" s="120">
        <v>2.5674994360210102</v>
      </c>
      <c r="F1202" s="120">
        <v>2.8969772496838</v>
      </c>
      <c r="G1202" s="120">
        <v>3.1819138135572</v>
      </c>
      <c r="H1202" s="120">
        <v>3.42675288740049</v>
      </c>
      <c r="I1202" s="120">
        <v>3.6555893781382598</v>
      </c>
      <c r="J1202" s="120">
        <v>3.8530153803822</v>
      </c>
      <c r="K1202" s="120">
        <v>4.0247454170093704</v>
      </c>
      <c r="L1202" s="120">
        <v>4.1687838274557301</v>
      </c>
      <c r="M1202" s="120">
        <v>4.6789152741987703</v>
      </c>
      <c r="N1202" s="120">
        <v>5.0153999999999996</v>
      </c>
      <c r="O1202" s="122">
        <v>5.3577000000000004</v>
      </c>
      <c r="P1202" s="85"/>
      <c r="Q1202" s="85"/>
      <c r="R1202" s="85"/>
      <c r="S1202" s="85"/>
      <c r="T1202" s="85"/>
      <c r="AC1202" s="126" t="e">
        <f>#REF!</f>
        <v>#REF!</v>
      </c>
      <c r="AD1202" s="127" t="e">
        <f t="shared" si="18"/>
        <v>#DIV/0!</v>
      </c>
      <c r="AE1202" s="128" t="e">
        <f t="shared" si="19"/>
        <v>#DIV/0!</v>
      </c>
      <c r="AF1202" s="127" t="e">
        <f>ECB_reconst!#REF!*(AE1202-ECB_reconst!#REF!)</f>
        <v>#REF!</v>
      </c>
      <c r="AG1202" s="128" t="e">
        <f t="shared" si="20"/>
        <v>#REF!</v>
      </c>
      <c r="AH1202" s="127"/>
      <c r="AI1202" s="127"/>
      <c r="AJ1202" s="128"/>
    </row>
    <row r="1203" spans="1:36" ht="18.95" customHeight="1" x14ac:dyDescent="0.25">
      <c r="A1203" s="85"/>
      <c r="B1203" s="119">
        <v>37818</v>
      </c>
      <c r="C1203" s="120">
        <v>1.99208971746314</v>
      </c>
      <c r="D1203" s="120">
        <v>2.30789194996188</v>
      </c>
      <c r="E1203" s="120">
        <v>2.63539943602101</v>
      </c>
      <c r="F1203" s="120">
        <v>2.9568272496838</v>
      </c>
      <c r="G1203" s="120">
        <v>3.2364138135572</v>
      </c>
      <c r="H1203" s="120">
        <v>3.4815528874004902</v>
      </c>
      <c r="I1203" s="120">
        <v>3.6982393781382599</v>
      </c>
      <c r="J1203" s="120">
        <v>3.8799653803821998</v>
      </c>
      <c r="K1203" s="120">
        <v>4.0386954170093698</v>
      </c>
      <c r="L1203" s="120">
        <v>4.1742838274557297</v>
      </c>
      <c r="M1203" s="120">
        <v>4.6591652741987799</v>
      </c>
      <c r="N1203" s="120">
        <v>4.9985999999999997</v>
      </c>
      <c r="O1203" s="122">
        <v>5.3605</v>
      </c>
      <c r="P1203" s="85"/>
      <c r="Q1203" s="85"/>
      <c r="R1203" s="85"/>
      <c r="S1203" s="85"/>
      <c r="T1203" s="85"/>
      <c r="AC1203" s="126" t="e">
        <f>#REF!</f>
        <v>#REF!</v>
      </c>
      <c r="AD1203" s="127" t="e">
        <f t="shared" si="18"/>
        <v>#DIV/0!</v>
      </c>
      <c r="AE1203" s="128" t="e">
        <f t="shared" si="19"/>
        <v>#DIV/0!</v>
      </c>
      <c r="AF1203" s="127" t="e">
        <f>ECB_reconst!#REF!*(AE1203-ECB_reconst!#REF!)</f>
        <v>#REF!</v>
      </c>
      <c r="AG1203" s="128" t="e">
        <f t="shared" si="20"/>
        <v>#REF!</v>
      </c>
      <c r="AH1203" s="127"/>
      <c r="AI1203" s="127"/>
      <c r="AJ1203" s="128"/>
    </row>
    <row r="1204" spans="1:36" ht="18.95" customHeight="1" x14ac:dyDescent="0.25">
      <c r="A1204" s="85"/>
      <c r="B1204" s="119">
        <v>37819</v>
      </c>
      <c r="C1204" s="120">
        <v>2.0020897174631398</v>
      </c>
      <c r="D1204" s="120">
        <v>2.3310419499618802</v>
      </c>
      <c r="E1204" s="120">
        <v>2.66399943602101</v>
      </c>
      <c r="F1204" s="120">
        <v>2.9860772496838002</v>
      </c>
      <c r="G1204" s="120">
        <v>3.2659638135572</v>
      </c>
      <c r="H1204" s="120">
        <v>3.5154528874004898</v>
      </c>
      <c r="I1204" s="120">
        <v>3.7331393781382598</v>
      </c>
      <c r="J1204" s="120">
        <v>3.9173153803821998</v>
      </c>
      <c r="K1204" s="120">
        <v>4.0765954170093703</v>
      </c>
      <c r="L1204" s="120">
        <v>4.2115838274557396</v>
      </c>
      <c r="M1204" s="120">
        <v>4.6872152741987696</v>
      </c>
      <c r="N1204" s="120">
        <v>5.0162000000000004</v>
      </c>
      <c r="O1204" s="122">
        <v>5.3502999999999998</v>
      </c>
      <c r="P1204" s="85"/>
      <c r="Q1204" s="85"/>
      <c r="R1204" s="85"/>
      <c r="S1204" s="85"/>
      <c r="T1204" s="85"/>
      <c r="AC1204" s="126" t="e">
        <f>#REF!</f>
        <v>#REF!</v>
      </c>
      <c r="AD1204" s="127" t="e">
        <f t="shared" si="18"/>
        <v>#DIV/0!</v>
      </c>
      <c r="AE1204" s="128" t="e">
        <f t="shared" si="19"/>
        <v>#DIV/0!</v>
      </c>
      <c r="AF1204" s="127" t="e">
        <f>ECB_reconst!#REF!*(AE1204-ECB_reconst!#REF!)</f>
        <v>#REF!</v>
      </c>
      <c r="AG1204" s="128" t="e">
        <f t="shared" si="20"/>
        <v>#REF!</v>
      </c>
      <c r="AH1204" s="127"/>
      <c r="AI1204" s="127"/>
      <c r="AJ1204" s="128"/>
    </row>
    <row r="1205" spans="1:36" ht="18.95" customHeight="1" x14ac:dyDescent="0.25">
      <c r="A1205" s="85"/>
      <c r="B1205" s="119">
        <v>37820</v>
      </c>
      <c r="C1205" s="120">
        <v>1.9890897174631399</v>
      </c>
      <c r="D1205" s="120">
        <v>2.3026919499618801</v>
      </c>
      <c r="E1205" s="120">
        <v>2.6324494360210098</v>
      </c>
      <c r="F1205" s="120">
        <v>2.9526272496838</v>
      </c>
      <c r="G1205" s="120">
        <v>3.2327638135572001</v>
      </c>
      <c r="H1205" s="120">
        <v>3.4820528874004899</v>
      </c>
      <c r="I1205" s="120">
        <v>3.69913937813826</v>
      </c>
      <c r="J1205" s="120">
        <v>3.8834153803821998</v>
      </c>
      <c r="K1205" s="120">
        <v>4.0441954170093704</v>
      </c>
      <c r="L1205" s="120">
        <v>4.17948382745573</v>
      </c>
      <c r="M1205" s="120">
        <v>4.6643152741987697</v>
      </c>
      <c r="N1205" s="120">
        <v>5.0067000000000004</v>
      </c>
      <c r="O1205" s="122">
        <v>5.3711000000000002</v>
      </c>
      <c r="P1205" s="85"/>
      <c r="Q1205" s="85"/>
      <c r="R1205" s="85"/>
      <c r="S1205" s="85"/>
      <c r="T1205" s="85"/>
      <c r="AC1205" s="126" t="e">
        <f>#REF!</f>
        <v>#REF!</v>
      </c>
      <c r="AD1205" s="127" t="e">
        <f t="shared" si="18"/>
        <v>#DIV/0!</v>
      </c>
      <c r="AE1205" s="128" t="e">
        <f t="shared" si="19"/>
        <v>#DIV/0!</v>
      </c>
      <c r="AF1205" s="127" t="e">
        <f>ECB_reconst!#REF!*(AE1205-ECB_reconst!#REF!)</f>
        <v>#REF!</v>
      </c>
      <c r="AG1205" s="128" t="e">
        <f t="shared" si="20"/>
        <v>#REF!</v>
      </c>
      <c r="AH1205" s="127"/>
      <c r="AI1205" s="127"/>
      <c r="AJ1205" s="128"/>
    </row>
    <row r="1206" spans="1:36" ht="18.95" customHeight="1" x14ac:dyDescent="0.25">
      <c r="A1206" s="85"/>
      <c r="B1206" s="119">
        <v>37823</v>
      </c>
      <c r="C1206" s="120">
        <v>2.0070897174631401</v>
      </c>
      <c r="D1206" s="120">
        <v>2.3455419499618801</v>
      </c>
      <c r="E1206" s="120">
        <v>2.6815994360210098</v>
      </c>
      <c r="F1206" s="120">
        <v>3.0046772496837999</v>
      </c>
      <c r="G1206" s="120">
        <v>3.2856138135571999</v>
      </c>
      <c r="H1206" s="120">
        <v>3.5312528874004898</v>
      </c>
      <c r="I1206" s="120">
        <v>3.7466393781382599</v>
      </c>
      <c r="J1206" s="120">
        <v>3.9292653803822</v>
      </c>
      <c r="K1206" s="120">
        <v>4.0880954170093702</v>
      </c>
      <c r="L1206" s="120">
        <v>4.2195338274557397</v>
      </c>
      <c r="M1206" s="120">
        <v>4.7045152741987799</v>
      </c>
      <c r="N1206" s="120">
        <v>5.0452000000000004</v>
      </c>
      <c r="O1206" s="122">
        <v>5.4039000000000001</v>
      </c>
      <c r="P1206" s="85"/>
      <c r="Q1206" s="85"/>
      <c r="R1206" s="85"/>
      <c r="S1206" s="85"/>
      <c r="T1206" s="85"/>
      <c r="AC1206" s="126" t="e">
        <f>#REF!</f>
        <v>#REF!</v>
      </c>
      <c r="AD1206" s="127" t="e">
        <f t="shared" si="18"/>
        <v>#DIV/0!</v>
      </c>
      <c r="AE1206" s="128" t="e">
        <f t="shared" si="19"/>
        <v>#DIV/0!</v>
      </c>
      <c r="AF1206" s="127" t="e">
        <f>ECB_reconst!#REF!*(AE1206-ECB_reconst!#REF!)</f>
        <v>#REF!</v>
      </c>
      <c r="AG1206" s="128" t="e">
        <f t="shared" si="20"/>
        <v>#REF!</v>
      </c>
      <c r="AH1206" s="127"/>
      <c r="AI1206" s="127"/>
      <c r="AJ1206" s="128"/>
    </row>
    <row r="1207" spans="1:36" ht="18.95" customHeight="1" x14ac:dyDescent="0.25">
      <c r="A1207" s="85"/>
      <c r="B1207" s="119">
        <v>37824</v>
      </c>
      <c r="C1207" s="120">
        <v>2.0100897174631398</v>
      </c>
      <c r="D1207" s="120">
        <v>2.3593919499618798</v>
      </c>
      <c r="E1207" s="120">
        <v>2.70074943602101</v>
      </c>
      <c r="F1207" s="120">
        <v>3.0206272496838</v>
      </c>
      <c r="G1207" s="120">
        <v>3.2979638135572</v>
      </c>
      <c r="H1207" s="120">
        <v>3.5475028874004901</v>
      </c>
      <c r="I1207" s="120">
        <v>3.7554393781382598</v>
      </c>
      <c r="J1207" s="120">
        <v>3.9308653803821998</v>
      </c>
      <c r="K1207" s="120">
        <v>4.0846954170093701</v>
      </c>
      <c r="L1207" s="120">
        <v>4.21453382745573</v>
      </c>
      <c r="M1207" s="120">
        <v>4.6931652741987699</v>
      </c>
      <c r="N1207" s="120">
        <v>5.0208000000000004</v>
      </c>
      <c r="O1207" s="122">
        <v>5.3769</v>
      </c>
      <c r="P1207" s="85"/>
      <c r="Q1207" s="85"/>
      <c r="R1207" s="85"/>
      <c r="S1207" s="85"/>
      <c r="T1207" s="85"/>
      <c r="AC1207" s="126" t="e">
        <f>#REF!</f>
        <v>#REF!</v>
      </c>
      <c r="AD1207" s="127" t="e">
        <f t="shared" si="18"/>
        <v>#DIV/0!</v>
      </c>
      <c r="AE1207" s="128" t="e">
        <f t="shared" si="19"/>
        <v>#DIV/0!</v>
      </c>
      <c r="AF1207" s="127" t="e">
        <f>ECB_reconst!#REF!*(AE1207-ECB_reconst!#REF!)</f>
        <v>#REF!</v>
      </c>
      <c r="AG1207" s="128" t="e">
        <f t="shared" si="20"/>
        <v>#REF!</v>
      </c>
      <c r="AH1207" s="127"/>
      <c r="AI1207" s="127"/>
      <c r="AJ1207" s="128"/>
    </row>
    <row r="1208" spans="1:36" ht="18.95" customHeight="1" x14ac:dyDescent="0.25">
      <c r="A1208" s="85"/>
      <c r="B1208" s="119">
        <v>37825</v>
      </c>
      <c r="C1208" s="120">
        <v>1.9810897174631401</v>
      </c>
      <c r="D1208" s="120">
        <v>2.3087419499618802</v>
      </c>
      <c r="E1208" s="120">
        <v>2.6500494360210101</v>
      </c>
      <c r="F1208" s="120">
        <v>2.9686272496838</v>
      </c>
      <c r="G1208" s="120">
        <v>3.2421638135572</v>
      </c>
      <c r="H1208" s="120">
        <v>3.4879528874004899</v>
      </c>
      <c r="I1208" s="120">
        <v>3.6928893781382599</v>
      </c>
      <c r="J1208" s="120">
        <v>3.8665153803822001</v>
      </c>
      <c r="K1208" s="120">
        <v>4.0176954170093699</v>
      </c>
      <c r="L1208" s="120">
        <v>4.1448338274557299</v>
      </c>
      <c r="M1208" s="120">
        <v>4.6397652741987701</v>
      </c>
      <c r="N1208" s="120">
        <v>4.9592000000000001</v>
      </c>
      <c r="O1208" s="122">
        <v>5.2904</v>
      </c>
      <c r="P1208" s="85"/>
      <c r="Q1208" s="85"/>
      <c r="R1208" s="85"/>
      <c r="S1208" s="85"/>
      <c r="T1208" s="85"/>
      <c r="AC1208" s="126" t="e">
        <f>#REF!</f>
        <v>#REF!</v>
      </c>
      <c r="AD1208" s="127" t="e">
        <f t="shared" si="18"/>
        <v>#DIV/0!</v>
      </c>
      <c r="AE1208" s="128" t="e">
        <f t="shared" si="19"/>
        <v>#DIV/0!</v>
      </c>
      <c r="AF1208" s="127" t="e">
        <f>ECB_reconst!#REF!*(AE1208-ECB_reconst!#REF!)</f>
        <v>#REF!</v>
      </c>
      <c r="AG1208" s="128" t="e">
        <f t="shared" si="20"/>
        <v>#REF!</v>
      </c>
      <c r="AH1208" s="127"/>
      <c r="AI1208" s="127"/>
      <c r="AJ1208" s="128"/>
    </row>
    <row r="1209" spans="1:36" ht="18.95" customHeight="1" x14ac:dyDescent="0.25">
      <c r="A1209" s="85"/>
      <c r="B1209" s="119">
        <v>37826</v>
      </c>
      <c r="C1209" s="120">
        <v>2.00408971746314</v>
      </c>
      <c r="D1209" s="120">
        <v>2.35914194996188</v>
      </c>
      <c r="E1209" s="120">
        <v>2.70989943602101</v>
      </c>
      <c r="F1209" s="120">
        <v>3.0332272496838</v>
      </c>
      <c r="G1209" s="120">
        <v>3.3058138135571999</v>
      </c>
      <c r="H1209" s="120">
        <v>3.54945288740049</v>
      </c>
      <c r="I1209" s="120">
        <v>3.7535893781382601</v>
      </c>
      <c r="J1209" s="120">
        <v>3.9286653803822</v>
      </c>
      <c r="K1209" s="120">
        <v>4.0801954170093699</v>
      </c>
      <c r="L1209" s="120">
        <v>4.2062338274557396</v>
      </c>
      <c r="M1209" s="120">
        <v>4.6993652741987697</v>
      </c>
      <c r="N1209" s="120">
        <v>5.0168999999999997</v>
      </c>
      <c r="O1209" s="122">
        <v>5.3606999999999996</v>
      </c>
      <c r="P1209" s="85"/>
      <c r="Q1209" s="85"/>
      <c r="R1209" s="85"/>
      <c r="S1209" s="85"/>
      <c r="T1209" s="85"/>
      <c r="AC1209" s="126" t="e">
        <f>#REF!</f>
        <v>#REF!</v>
      </c>
      <c r="AD1209" s="127" t="e">
        <f t="shared" si="18"/>
        <v>#DIV/0!</v>
      </c>
      <c r="AE1209" s="128" t="e">
        <f t="shared" si="19"/>
        <v>#DIV/0!</v>
      </c>
      <c r="AF1209" s="127" t="e">
        <f>ECB_reconst!#REF!*(AE1209-ECB_reconst!#REF!)</f>
        <v>#REF!</v>
      </c>
      <c r="AG1209" s="128" t="e">
        <f t="shared" si="20"/>
        <v>#REF!</v>
      </c>
      <c r="AH1209" s="127"/>
      <c r="AI1209" s="127"/>
      <c r="AJ1209" s="128"/>
    </row>
    <row r="1210" spans="1:36" ht="18.95" customHeight="1" x14ac:dyDescent="0.25">
      <c r="A1210" s="85"/>
      <c r="B1210" s="119">
        <v>37827</v>
      </c>
      <c r="C1210" s="120">
        <v>1.97808971746314</v>
      </c>
      <c r="D1210" s="120">
        <v>2.3110419499618802</v>
      </c>
      <c r="E1210" s="120">
        <v>2.6549494360210102</v>
      </c>
      <c r="F1210" s="120">
        <v>2.9676272496838001</v>
      </c>
      <c r="G1210" s="120">
        <v>3.2330138135572</v>
      </c>
      <c r="H1210" s="120">
        <v>3.4748528874004898</v>
      </c>
      <c r="I1210" s="120">
        <v>3.6806893781382599</v>
      </c>
      <c r="J1210" s="120">
        <v>3.8546153803821999</v>
      </c>
      <c r="K1210" s="120">
        <v>4.0068954170093702</v>
      </c>
      <c r="L1210" s="120">
        <v>4.1326838274557298</v>
      </c>
      <c r="M1210" s="120">
        <v>4.6282652741987702</v>
      </c>
      <c r="N1210" s="120">
        <v>4.9531000000000001</v>
      </c>
      <c r="O1210" s="122">
        <v>5.2979000000000003</v>
      </c>
      <c r="P1210" s="85"/>
      <c r="Q1210" s="85"/>
      <c r="R1210" s="85"/>
      <c r="S1210" s="85"/>
      <c r="T1210" s="85"/>
      <c r="AC1210" s="126" t="e">
        <f>#REF!</f>
        <v>#REF!</v>
      </c>
      <c r="AD1210" s="127" t="e">
        <f t="shared" si="18"/>
        <v>#DIV/0!</v>
      </c>
      <c r="AE1210" s="128" t="e">
        <f t="shared" si="19"/>
        <v>#DIV/0!</v>
      </c>
      <c r="AF1210" s="127" t="e">
        <f>ECB_reconst!#REF!*(AE1210-ECB_reconst!#REF!)</f>
        <v>#REF!</v>
      </c>
      <c r="AG1210" s="128" t="e">
        <f t="shared" si="20"/>
        <v>#REF!</v>
      </c>
      <c r="AH1210" s="127"/>
      <c r="AI1210" s="127"/>
      <c r="AJ1210" s="128"/>
    </row>
    <row r="1211" spans="1:36" ht="18.95" customHeight="1" x14ac:dyDescent="0.25">
      <c r="A1211" s="85"/>
      <c r="B1211" s="119">
        <v>37830</v>
      </c>
      <c r="C1211" s="120">
        <v>2.0050897174631399</v>
      </c>
      <c r="D1211" s="120">
        <v>2.3799419499618799</v>
      </c>
      <c r="E1211" s="120">
        <v>2.7398994360210098</v>
      </c>
      <c r="F1211" s="120">
        <v>3.0664772496838002</v>
      </c>
      <c r="G1211" s="120">
        <v>3.3405138135571999</v>
      </c>
      <c r="H1211" s="120">
        <v>3.5880028874004899</v>
      </c>
      <c r="I1211" s="120">
        <v>3.7946893781382598</v>
      </c>
      <c r="J1211" s="120">
        <v>3.9735653803822002</v>
      </c>
      <c r="K1211" s="120">
        <v>4.1267454170093698</v>
      </c>
      <c r="L1211" s="120">
        <v>4.2523838274557297</v>
      </c>
      <c r="M1211" s="120">
        <v>4.7506152741987799</v>
      </c>
      <c r="N1211" s="120">
        <v>5.0682999999999998</v>
      </c>
      <c r="O1211" s="122">
        <v>5.4175000000000004</v>
      </c>
      <c r="P1211" s="85"/>
      <c r="Q1211" s="85"/>
      <c r="R1211" s="85"/>
      <c r="S1211" s="85"/>
      <c r="T1211" s="85"/>
      <c r="AC1211" s="126" t="e">
        <f>#REF!</f>
        <v>#REF!</v>
      </c>
      <c r="AD1211" s="127" t="e">
        <f t="shared" si="18"/>
        <v>#DIV/0!</v>
      </c>
      <c r="AE1211" s="128" t="e">
        <f t="shared" si="19"/>
        <v>#DIV/0!</v>
      </c>
      <c r="AF1211" s="127" t="e">
        <f>ECB_reconst!#REF!*(AE1211-ECB_reconst!#REF!)</f>
        <v>#REF!</v>
      </c>
      <c r="AG1211" s="128" t="e">
        <f t="shared" si="20"/>
        <v>#REF!</v>
      </c>
      <c r="AH1211" s="127"/>
      <c r="AI1211" s="127"/>
      <c r="AJ1211" s="128"/>
    </row>
    <row r="1212" spans="1:36" ht="18.95" customHeight="1" x14ac:dyDescent="0.25">
      <c r="A1212" s="85"/>
      <c r="B1212" s="119">
        <v>37831</v>
      </c>
      <c r="C1212" s="120">
        <v>2.0030897174631401</v>
      </c>
      <c r="D1212" s="120">
        <v>2.37094194996188</v>
      </c>
      <c r="E1212" s="120">
        <v>2.73084943602101</v>
      </c>
      <c r="F1212" s="120">
        <v>3.0539272496838001</v>
      </c>
      <c r="G1212" s="120">
        <v>3.3232638135572001</v>
      </c>
      <c r="H1212" s="120">
        <v>3.5687528874004899</v>
      </c>
      <c r="I1212" s="120">
        <v>3.7788393781382599</v>
      </c>
      <c r="J1212" s="120">
        <v>3.9556153803821998</v>
      </c>
      <c r="K1212" s="120">
        <v>4.1078954170093702</v>
      </c>
      <c r="L1212" s="120">
        <v>4.2364838274557401</v>
      </c>
      <c r="M1212" s="120">
        <v>4.7321152741987698</v>
      </c>
      <c r="N1212" s="120">
        <v>5.0486000000000004</v>
      </c>
      <c r="O1212" s="122">
        <v>5.4130000000000003</v>
      </c>
      <c r="P1212" s="85"/>
      <c r="Q1212" s="85"/>
      <c r="R1212" s="85"/>
      <c r="S1212" s="85"/>
      <c r="T1212" s="85"/>
      <c r="AC1212" s="126" t="e">
        <f>#REF!</f>
        <v>#REF!</v>
      </c>
      <c r="AD1212" s="127" t="e">
        <f t="shared" si="18"/>
        <v>#DIV/0!</v>
      </c>
      <c r="AE1212" s="128" t="e">
        <f t="shared" si="19"/>
        <v>#DIV/0!</v>
      </c>
      <c r="AF1212" s="127" t="e">
        <f>ECB_reconst!#REF!*(AE1212-ECB_reconst!#REF!)</f>
        <v>#REF!</v>
      </c>
      <c r="AG1212" s="128" t="e">
        <f t="shared" si="20"/>
        <v>#REF!</v>
      </c>
      <c r="AH1212" s="127"/>
      <c r="AI1212" s="127"/>
      <c r="AJ1212" s="128"/>
    </row>
    <row r="1213" spans="1:36" ht="18.95" customHeight="1" x14ac:dyDescent="0.25">
      <c r="A1213" s="85"/>
      <c r="B1213" s="119">
        <v>37832</v>
      </c>
      <c r="C1213" s="120">
        <v>2.0180897174631398</v>
      </c>
      <c r="D1213" s="120">
        <v>2.3987919499618799</v>
      </c>
      <c r="E1213" s="120">
        <v>2.7669994360210102</v>
      </c>
      <c r="F1213" s="120">
        <v>3.0895272496838002</v>
      </c>
      <c r="G1213" s="120">
        <v>3.3567638135572002</v>
      </c>
      <c r="H1213" s="120">
        <v>3.6016028874004902</v>
      </c>
      <c r="I1213" s="120">
        <v>3.80583937813826</v>
      </c>
      <c r="J1213" s="120">
        <v>3.9810153803822002</v>
      </c>
      <c r="K1213" s="120">
        <v>4.1347954170093697</v>
      </c>
      <c r="L1213" s="120">
        <v>4.2631338274557402</v>
      </c>
      <c r="M1213" s="120">
        <v>4.7425152741987704</v>
      </c>
      <c r="N1213" s="120">
        <v>5.0575999999999999</v>
      </c>
      <c r="O1213" s="122">
        <v>5.3986999999999998</v>
      </c>
      <c r="P1213" s="85"/>
      <c r="Q1213" s="85"/>
      <c r="R1213" s="85"/>
      <c r="S1213" s="85"/>
      <c r="T1213" s="85"/>
      <c r="AC1213" s="126" t="e">
        <f>#REF!</f>
        <v>#REF!</v>
      </c>
      <c r="AD1213" s="127" t="e">
        <f t="shared" si="18"/>
        <v>#DIV/0!</v>
      </c>
      <c r="AE1213" s="128" t="e">
        <f t="shared" si="19"/>
        <v>#DIV/0!</v>
      </c>
      <c r="AF1213" s="127" t="e">
        <f>ECB_reconst!#REF!*(AE1213-ECB_reconst!#REF!)</f>
        <v>#REF!</v>
      </c>
      <c r="AG1213" s="128" t="e">
        <f t="shared" si="20"/>
        <v>#REF!</v>
      </c>
      <c r="AH1213" s="127"/>
      <c r="AI1213" s="127"/>
      <c r="AJ1213" s="128"/>
    </row>
    <row r="1214" spans="1:36" ht="18.95" customHeight="1" x14ac:dyDescent="0.25">
      <c r="A1214" s="85"/>
      <c r="B1214" s="119">
        <v>37833</v>
      </c>
      <c r="C1214" s="120">
        <v>2.0780897174631399</v>
      </c>
      <c r="D1214" s="120">
        <v>2.50279194996188</v>
      </c>
      <c r="E1214" s="120">
        <v>2.8740994360210101</v>
      </c>
      <c r="F1214" s="120">
        <v>3.1983772496838001</v>
      </c>
      <c r="G1214" s="120">
        <v>3.4689638135571998</v>
      </c>
      <c r="H1214" s="120">
        <v>3.7076528874004899</v>
      </c>
      <c r="I1214" s="120">
        <v>3.90358937813826</v>
      </c>
      <c r="J1214" s="120">
        <v>4.0696153803822002</v>
      </c>
      <c r="K1214" s="120">
        <v>4.2115954170093701</v>
      </c>
      <c r="L1214" s="120">
        <v>4.3339838274557403</v>
      </c>
      <c r="M1214" s="120">
        <v>4.8113152741987699</v>
      </c>
      <c r="N1214" s="120">
        <v>5.1117999999999997</v>
      </c>
      <c r="O1214" s="122">
        <v>5.4504999999999999</v>
      </c>
      <c r="P1214" s="85"/>
      <c r="Q1214" s="85"/>
      <c r="R1214" s="85"/>
      <c r="S1214" s="85"/>
      <c r="T1214" s="85"/>
      <c r="AC1214" s="126" t="e">
        <f>#REF!</f>
        <v>#REF!</v>
      </c>
      <c r="AD1214" s="127" t="e">
        <f t="shared" si="18"/>
        <v>#DIV/0!</v>
      </c>
      <c r="AE1214" s="128" t="e">
        <f t="shared" si="19"/>
        <v>#DIV/0!</v>
      </c>
      <c r="AF1214" s="127" t="e">
        <f>ECB_reconst!#REF!*(AE1214-ECB_reconst!#REF!)</f>
        <v>#REF!</v>
      </c>
      <c r="AG1214" s="128" t="e">
        <f t="shared" si="20"/>
        <v>#REF!</v>
      </c>
      <c r="AH1214" s="127"/>
      <c r="AI1214" s="127"/>
      <c r="AJ1214" s="128"/>
    </row>
    <row r="1215" spans="1:36" ht="18.95" customHeight="1" x14ac:dyDescent="0.25">
      <c r="A1215" s="85"/>
      <c r="B1215" s="119">
        <v>37834</v>
      </c>
      <c r="C1215" s="120">
        <v>2.1870897174631398</v>
      </c>
      <c r="D1215" s="120">
        <v>2.69469194996188</v>
      </c>
      <c r="E1215" s="120">
        <v>3.0552994360210102</v>
      </c>
      <c r="F1215" s="120">
        <v>3.3442772496837998</v>
      </c>
      <c r="G1215" s="120">
        <v>3.5744138135572001</v>
      </c>
      <c r="H1215" s="120">
        <v>3.7845528874004901</v>
      </c>
      <c r="I1215" s="120">
        <v>3.9562893781382602</v>
      </c>
      <c r="J1215" s="120">
        <v>4.0975153803822</v>
      </c>
      <c r="K1215" s="120">
        <v>4.2180454170093702</v>
      </c>
      <c r="L1215" s="120">
        <v>4.32648382745574</v>
      </c>
      <c r="M1215" s="120">
        <v>4.7761652741987701</v>
      </c>
      <c r="N1215" s="120">
        <v>5.0456000000000003</v>
      </c>
      <c r="O1215" s="122">
        <v>5.3718000000000004</v>
      </c>
      <c r="P1215" s="85"/>
      <c r="Q1215" s="85"/>
      <c r="R1215" s="85"/>
      <c r="S1215" s="85"/>
      <c r="T1215" s="85"/>
      <c r="AC1215" s="126" t="e">
        <f>#REF!</f>
        <v>#REF!</v>
      </c>
      <c r="AD1215" s="127" t="e">
        <f t="shared" si="18"/>
        <v>#DIV/0!</v>
      </c>
      <c r="AE1215" s="128" t="e">
        <f t="shared" si="19"/>
        <v>#DIV/0!</v>
      </c>
      <c r="AF1215" s="127" t="e">
        <f>ECB_reconst!#REF!*(AE1215-ECB_reconst!#REF!)</f>
        <v>#REF!</v>
      </c>
      <c r="AG1215" s="128" t="e">
        <f t="shared" si="20"/>
        <v>#REF!</v>
      </c>
      <c r="AH1215" s="127"/>
      <c r="AI1215" s="127"/>
      <c r="AJ1215" s="128"/>
    </row>
    <row r="1216" spans="1:36" ht="18.95" customHeight="1" x14ac:dyDescent="0.25">
      <c r="A1216" s="85"/>
      <c r="B1216" s="119">
        <v>37837</v>
      </c>
      <c r="C1216" s="120">
        <v>2.1690897174631401</v>
      </c>
      <c r="D1216" s="120">
        <v>2.6315919499618801</v>
      </c>
      <c r="E1216" s="120">
        <v>2.99324943602101</v>
      </c>
      <c r="F1216" s="120">
        <v>3.2885272496838001</v>
      </c>
      <c r="G1216" s="120">
        <v>3.5218638135572</v>
      </c>
      <c r="H1216" s="120">
        <v>3.7333028874004901</v>
      </c>
      <c r="I1216" s="120">
        <v>3.90758937813826</v>
      </c>
      <c r="J1216" s="120">
        <v>4.0499653803821998</v>
      </c>
      <c r="K1216" s="120">
        <v>4.1691454170093696</v>
      </c>
      <c r="L1216" s="120">
        <v>4.2720338274557301</v>
      </c>
      <c r="M1216" s="120">
        <v>4.70876527419877</v>
      </c>
      <c r="N1216" s="120">
        <v>4.9791999999999996</v>
      </c>
      <c r="O1216" s="122">
        <v>5.2961999999999998</v>
      </c>
      <c r="P1216" s="85"/>
      <c r="Q1216" s="85"/>
      <c r="R1216" s="85"/>
      <c r="S1216" s="85"/>
      <c r="T1216" s="85"/>
      <c r="AC1216" s="126" t="e">
        <f>#REF!</f>
        <v>#REF!</v>
      </c>
      <c r="AD1216" s="127" t="e">
        <f t="shared" si="18"/>
        <v>#DIV/0!</v>
      </c>
      <c r="AE1216" s="128" t="e">
        <f t="shared" si="19"/>
        <v>#DIV/0!</v>
      </c>
      <c r="AF1216" s="127" t="e">
        <f>ECB_reconst!#REF!*(AE1216-ECB_reconst!#REF!)</f>
        <v>#REF!</v>
      </c>
      <c r="AG1216" s="128" t="e">
        <f t="shared" si="20"/>
        <v>#REF!</v>
      </c>
      <c r="AH1216" s="127"/>
      <c r="AI1216" s="127"/>
      <c r="AJ1216" s="128"/>
    </row>
    <row r="1217" spans="1:36" ht="18.95" customHeight="1" x14ac:dyDescent="0.25">
      <c r="A1217" s="85"/>
      <c r="B1217" s="119">
        <v>37838</v>
      </c>
      <c r="C1217" s="120">
        <v>2.1590897174631398</v>
      </c>
      <c r="D1217" s="120">
        <v>2.6166919499618801</v>
      </c>
      <c r="E1217" s="120">
        <v>2.9835994360210099</v>
      </c>
      <c r="F1217" s="120">
        <v>3.2872772496837999</v>
      </c>
      <c r="G1217" s="120">
        <v>3.5240138135571999</v>
      </c>
      <c r="H1217" s="120">
        <v>3.74095288740049</v>
      </c>
      <c r="I1217" s="120">
        <v>3.9243893781382599</v>
      </c>
      <c r="J1217" s="120">
        <v>4.0752153803822004</v>
      </c>
      <c r="K1217" s="120">
        <v>4.19714541700937</v>
      </c>
      <c r="L1217" s="120">
        <v>4.29788382745574</v>
      </c>
      <c r="M1217" s="120">
        <v>4.7463152741987704</v>
      </c>
      <c r="N1217" s="120">
        <v>5.0425000000000004</v>
      </c>
      <c r="O1217" s="122">
        <v>5.3569000000000004</v>
      </c>
      <c r="P1217" s="85"/>
      <c r="Q1217" s="85"/>
      <c r="R1217" s="85"/>
      <c r="S1217" s="85"/>
      <c r="T1217" s="85"/>
      <c r="AC1217" s="126" t="e">
        <f>#REF!</f>
        <v>#REF!</v>
      </c>
      <c r="AD1217" s="127" t="e">
        <f t="shared" si="18"/>
        <v>#DIV/0!</v>
      </c>
      <c r="AE1217" s="128" t="e">
        <f t="shared" si="19"/>
        <v>#DIV/0!</v>
      </c>
      <c r="AF1217" s="127" t="e">
        <f>ECB_reconst!#REF!*(AE1217-ECB_reconst!#REF!)</f>
        <v>#REF!</v>
      </c>
      <c r="AG1217" s="128" t="e">
        <f t="shared" si="20"/>
        <v>#REF!</v>
      </c>
      <c r="AH1217" s="127"/>
      <c r="AI1217" s="127"/>
      <c r="AJ1217" s="128"/>
    </row>
    <row r="1218" spans="1:36" ht="18.95" customHeight="1" x14ac:dyDescent="0.25">
      <c r="A1218" s="85"/>
      <c r="B1218" s="119">
        <v>37839</v>
      </c>
      <c r="C1218" s="120">
        <v>2.15308971746314</v>
      </c>
      <c r="D1218" s="120">
        <v>2.5884419499618798</v>
      </c>
      <c r="E1218" s="120">
        <v>2.9542994360210102</v>
      </c>
      <c r="F1218" s="120">
        <v>3.2587272496837998</v>
      </c>
      <c r="G1218" s="120">
        <v>3.4968638135572001</v>
      </c>
      <c r="H1218" s="120">
        <v>3.7153528874004902</v>
      </c>
      <c r="I1218" s="120">
        <v>3.8960893781382602</v>
      </c>
      <c r="J1218" s="120">
        <v>4.0437653803822</v>
      </c>
      <c r="K1218" s="120">
        <v>4.1641954170093696</v>
      </c>
      <c r="L1218" s="120">
        <v>4.2663338274557301</v>
      </c>
      <c r="M1218" s="120">
        <v>4.7109152741987703</v>
      </c>
      <c r="N1218" s="120">
        <v>5.0110999999999999</v>
      </c>
      <c r="O1218" s="122">
        <v>5.3208000000000002</v>
      </c>
      <c r="P1218" s="85"/>
      <c r="Q1218" s="85"/>
      <c r="R1218" s="85"/>
      <c r="S1218" s="85"/>
      <c r="T1218" s="85"/>
      <c r="AC1218" s="126" t="e">
        <f>#REF!</f>
        <v>#REF!</v>
      </c>
      <c r="AD1218" s="127" t="e">
        <f t="shared" si="18"/>
        <v>#DIV/0!</v>
      </c>
      <c r="AE1218" s="128" t="e">
        <f t="shared" si="19"/>
        <v>#DIV/0!</v>
      </c>
      <c r="AF1218" s="127" t="e">
        <f>ECB_reconst!#REF!*(AE1218-ECB_reconst!#REF!)</f>
        <v>#REF!</v>
      </c>
      <c r="AG1218" s="128" t="e">
        <f t="shared" si="20"/>
        <v>#REF!</v>
      </c>
      <c r="AH1218" s="127"/>
      <c r="AI1218" s="127"/>
      <c r="AJ1218" s="128"/>
    </row>
    <row r="1219" spans="1:36" ht="18.95" customHeight="1" x14ac:dyDescent="0.25">
      <c r="A1219" s="85"/>
      <c r="B1219" s="119">
        <v>37840</v>
      </c>
      <c r="C1219" s="120">
        <v>2.1380897174631399</v>
      </c>
      <c r="D1219" s="120">
        <v>2.55064194996188</v>
      </c>
      <c r="E1219" s="120">
        <v>2.9104494360210098</v>
      </c>
      <c r="F1219" s="120">
        <v>3.2114272496837999</v>
      </c>
      <c r="G1219" s="120">
        <v>3.4495638135572002</v>
      </c>
      <c r="H1219" s="120">
        <v>3.6692528874004902</v>
      </c>
      <c r="I1219" s="120">
        <v>3.8538893781382599</v>
      </c>
      <c r="J1219" s="120">
        <v>4.0053153803821999</v>
      </c>
      <c r="K1219" s="120">
        <v>4.1276454170093704</v>
      </c>
      <c r="L1219" s="120">
        <v>4.2288838274557303</v>
      </c>
      <c r="M1219" s="120">
        <v>4.6719152741987697</v>
      </c>
      <c r="N1219" s="120">
        <v>4.9759000000000002</v>
      </c>
      <c r="O1219" s="122">
        <v>5.2793000000000001</v>
      </c>
      <c r="P1219" s="85"/>
      <c r="Q1219" s="85"/>
      <c r="R1219" s="85"/>
      <c r="S1219" s="85"/>
      <c r="T1219" s="85"/>
      <c r="AC1219" s="126" t="e">
        <f>#REF!</f>
        <v>#REF!</v>
      </c>
      <c r="AD1219" s="127" t="e">
        <f t="shared" si="18"/>
        <v>#DIV/0!</v>
      </c>
      <c r="AE1219" s="128" t="e">
        <f t="shared" si="19"/>
        <v>#DIV/0!</v>
      </c>
      <c r="AF1219" s="127" t="e">
        <f>ECB_reconst!#REF!*(AE1219-ECB_reconst!#REF!)</f>
        <v>#REF!</v>
      </c>
      <c r="AG1219" s="128" t="e">
        <f t="shared" si="20"/>
        <v>#REF!</v>
      </c>
      <c r="AH1219" s="127"/>
      <c r="AI1219" s="127"/>
      <c r="AJ1219" s="128"/>
    </row>
    <row r="1220" spans="1:36" ht="18.95" customHeight="1" x14ac:dyDescent="0.25">
      <c r="A1220" s="85"/>
      <c r="B1220" s="119">
        <v>37841</v>
      </c>
      <c r="C1220" s="120">
        <v>2.1040897174631401</v>
      </c>
      <c r="D1220" s="120">
        <v>2.47329194996188</v>
      </c>
      <c r="E1220" s="120">
        <v>2.8134494360210098</v>
      </c>
      <c r="F1220" s="120">
        <v>3.0988772496838002</v>
      </c>
      <c r="G1220" s="120">
        <v>3.3292638135571999</v>
      </c>
      <c r="H1220" s="120">
        <v>3.5533028874004899</v>
      </c>
      <c r="I1220" s="120">
        <v>3.7409393781382598</v>
      </c>
      <c r="J1220" s="120">
        <v>3.8969653803822002</v>
      </c>
      <c r="K1220" s="120">
        <v>4.0253954170093698</v>
      </c>
      <c r="L1220" s="120">
        <v>4.13213382745574</v>
      </c>
      <c r="M1220" s="120">
        <v>4.5809652741987703</v>
      </c>
      <c r="N1220" s="120">
        <v>4.8982000000000001</v>
      </c>
      <c r="O1220" s="122">
        <v>5.2062999999999997</v>
      </c>
      <c r="P1220" s="85"/>
      <c r="Q1220" s="85"/>
      <c r="R1220" s="85"/>
      <c r="S1220" s="85"/>
      <c r="T1220" s="85"/>
      <c r="AC1220" s="126" t="e">
        <f>#REF!</f>
        <v>#REF!</v>
      </c>
      <c r="AD1220" s="127" t="e">
        <f t="shared" si="18"/>
        <v>#DIV/0!</v>
      </c>
      <c r="AE1220" s="128" t="e">
        <f t="shared" si="19"/>
        <v>#DIV/0!</v>
      </c>
      <c r="AF1220" s="127" t="e">
        <f>ECB_reconst!#REF!*(AE1220-ECB_reconst!#REF!)</f>
        <v>#REF!</v>
      </c>
      <c r="AG1220" s="128" t="e">
        <f t="shared" si="20"/>
        <v>#REF!</v>
      </c>
      <c r="AH1220" s="127"/>
      <c r="AI1220" s="127"/>
      <c r="AJ1220" s="128"/>
    </row>
    <row r="1221" spans="1:36" ht="18.95" customHeight="1" x14ac:dyDescent="0.25">
      <c r="A1221" s="85"/>
      <c r="B1221" s="119">
        <v>37844</v>
      </c>
      <c r="C1221" s="120">
        <v>2.1460897174631399</v>
      </c>
      <c r="D1221" s="120">
        <v>2.5489919499618798</v>
      </c>
      <c r="E1221" s="120">
        <v>2.8885994360210101</v>
      </c>
      <c r="F1221" s="120">
        <v>3.1786272496837999</v>
      </c>
      <c r="G1221" s="120">
        <v>3.4109138135572001</v>
      </c>
      <c r="H1221" s="120">
        <v>3.63180288740049</v>
      </c>
      <c r="I1221" s="120">
        <v>3.8180893781382599</v>
      </c>
      <c r="J1221" s="120">
        <v>3.9738153803822001</v>
      </c>
      <c r="K1221" s="120">
        <v>4.1013954170093703</v>
      </c>
      <c r="L1221" s="120">
        <v>4.2073838274557396</v>
      </c>
      <c r="M1221" s="120">
        <v>4.65501527419877</v>
      </c>
      <c r="N1221" s="120">
        <v>4.9641999999999999</v>
      </c>
      <c r="O1221" s="122">
        <v>5.2793999999999999</v>
      </c>
      <c r="P1221" s="85"/>
      <c r="Q1221" s="85"/>
      <c r="R1221" s="85"/>
      <c r="S1221" s="85"/>
      <c r="T1221" s="85"/>
      <c r="AC1221" s="126" t="e">
        <f>#REF!</f>
        <v>#REF!</v>
      </c>
      <c r="AD1221" s="127" t="e">
        <f t="shared" si="18"/>
        <v>#DIV/0!</v>
      </c>
      <c r="AE1221" s="128" t="e">
        <f t="shared" si="19"/>
        <v>#DIV/0!</v>
      </c>
      <c r="AF1221" s="127" t="e">
        <f>ECB_reconst!#REF!*(AE1221-ECB_reconst!#REF!)</f>
        <v>#REF!</v>
      </c>
      <c r="AG1221" s="128" t="e">
        <f t="shared" si="20"/>
        <v>#REF!</v>
      </c>
      <c r="AH1221" s="127"/>
      <c r="AI1221" s="127"/>
      <c r="AJ1221" s="128"/>
    </row>
    <row r="1222" spans="1:36" ht="18.95" customHeight="1" x14ac:dyDescent="0.25">
      <c r="A1222" s="85"/>
      <c r="B1222" s="119">
        <v>37845</v>
      </c>
      <c r="C1222" s="120">
        <v>2.1510897174631398</v>
      </c>
      <c r="D1222" s="120">
        <v>2.5452419499618801</v>
      </c>
      <c r="E1222" s="120">
        <v>2.8831494360210099</v>
      </c>
      <c r="F1222" s="120">
        <v>3.1726272496838002</v>
      </c>
      <c r="G1222" s="120">
        <v>3.4041638135571999</v>
      </c>
      <c r="H1222" s="120">
        <v>3.62225288740049</v>
      </c>
      <c r="I1222" s="120">
        <v>3.8063893781382601</v>
      </c>
      <c r="J1222" s="120">
        <v>3.9601653803821999</v>
      </c>
      <c r="K1222" s="120">
        <v>4.0865954170093701</v>
      </c>
      <c r="L1222" s="120">
        <v>4.1933838274557296</v>
      </c>
      <c r="M1222" s="120">
        <v>4.6323152741987803</v>
      </c>
      <c r="N1222" s="120">
        <v>4.9379999999999997</v>
      </c>
      <c r="O1222" s="122">
        <v>5.2415000000000003</v>
      </c>
      <c r="P1222" s="85"/>
      <c r="Q1222" s="85"/>
      <c r="R1222" s="85"/>
      <c r="S1222" s="85"/>
      <c r="T1222" s="85"/>
      <c r="AC1222" s="126" t="e">
        <f>#REF!</f>
        <v>#REF!</v>
      </c>
      <c r="AD1222" s="127" t="e">
        <f t="shared" si="18"/>
        <v>#DIV/0!</v>
      </c>
      <c r="AE1222" s="128" t="e">
        <f t="shared" si="19"/>
        <v>#DIV/0!</v>
      </c>
      <c r="AF1222" s="127" t="e">
        <f>ECB_reconst!#REF!*(AE1222-ECB_reconst!#REF!)</f>
        <v>#REF!</v>
      </c>
      <c r="AG1222" s="128" t="e">
        <f t="shared" si="20"/>
        <v>#REF!</v>
      </c>
      <c r="AH1222" s="127"/>
      <c r="AI1222" s="127"/>
      <c r="AJ1222" s="128"/>
    </row>
    <row r="1223" spans="1:36" ht="18.95" customHeight="1" x14ac:dyDescent="0.25">
      <c r="A1223" s="85"/>
      <c r="B1223" s="119">
        <v>37846</v>
      </c>
      <c r="C1223" s="120">
        <v>2.1630897174631398</v>
      </c>
      <c r="D1223" s="120">
        <v>2.58894194996188</v>
      </c>
      <c r="E1223" s="120">
        <v>2.9429994360210099</v>
      </c>
      <c r="F1223" s="120">
        <v>3.2512272496837999</v>
      </c>
      <c r="G1223" s="120">
        <v>3.4966638135572001</v>
      </c>
      <c r="H1223" s="120">
        <v>3.72515288740049</v>
      </c>
      <c r="I1223" s="120">
        <v>3.9111393781382602</v>
      </c>
      <c r="J1223" s="120">
        <v>4.0698153803821997</v>
      </c>
      <c r="K1223" s="120">
        <v>4.2013954170093699</v>
      </c>
      <c r="L1223" s="120">
        <v>4.3099338274557297</v>
      </c>
      <c r="M1223" s="120">
        <v>4.7359152741987698</v>
      </c>
      <c r="N1223" s="120">
        <v>5.0385999999999997</v>
      </c>
      <c r="O1223" s="122">
        <v>5.3483999999999998</v>
      </c>
      <c r="P1223" s="85"/>
      <c r="Q1223" s="85"/>
      <c r="R1223" s="85"/>
      <c r="S1223" s="85"/>
      <c r="T1223" s="85"/>
      <c r="AC1223" s="126" t="e">
        <f>#REF!</f>
        <v>#REF!</v>
      </c>
      <c r="AD1223" s="127" t="e">
        <f t="shared" si="18"/>
        <v>#DIV/0!</v>
      </c>
      <c r="AE1223" s="128" t="e">
        <f t="shared" si="19"/>
        <v>#DIV/0!</v>
      </c>
      <c r="AF1223" s="127" t="e">
        <f>ECB_reconst!#REF!*(AE1223-ECB_reconst!#REF!)</f>
        <v>#REF!</v>
      </c>
      <c r="AG1223" s="128" t="e">
        <f t="shared" si="20"/>
        <v>#REF!</v>
      </c>
      <c r="AH1223" s="127"/>
      <c r="AI1223" s="127"/>
      <c r="AJ1223" s="128"/>
    </row>
    <row r="1224" spans="1:36" ht="18.95" customHeight="1" x14ac:dyDescent="0.25">
      <c r="A1224" s="85"/>
      <c r="B1224" s="119">
        <v>37847</v>
      </c>
      <c r="C1224" s="120">
        <v>2.1950897174631399</v>
      </c>
      <c r="D1224" s="120">
        <v>2.66839194996188</v>
      </c>
      <c r="E1224" s="120">
        <v>3.0266994360210102</v>
      </c>
      <c r="F1224" s="120">
        <v>3.3398772496837998</v>
      </c>
      <c r="G1224" s="120">
        <v>3.5841138135572002</v>
      </c>
      <c r="H1224" s="120">
        <v>3.7972028874004899</v>
      </c>
      <c r="I1224" s="120">
        <v>3.97353937813826</v>
      </c>
      <c r="J1224" s="120">
        <v>4.1202653803822002</v>
      </c>
      <c r="K1224" s="120">
        <v>4.2415954170093704</v>
      </c>
      <c r="L1224" s="120">
        <v>4.34373382745573</v>
      </c>
      <c r="M1224" s="120">
        <v>4.7562152741987704</v>
      </c>
      <c r="N1224" s="120">
        <v>5.0392999999999999</v>
      </c>
      <c r="O1224" s="122">
        <v>5.3522999999999996</v>
      </c>
      <c r="P1224" s="85"/>
      <c r="Q1224" s="85"/>
      <c r="R1224" s="85"/>
      <c r="S1224" s="85"/>
      <c r="T1224" s="85"/>
      <c r="AC1224" s="126" t="e">
        <f>#REF!</f>
        <v>#REF!</v>
      </c>
      <c r="AD1224" s="127" t="e">
        <f t="shared" si="18"/>
        <v>#DIV/0!</v>
      </c>
      <c r="AE1224" s="128" t="e">
        <f t="shared" si="19"/>
        <v>#DIV/0!</v>
      </c>
      <c r="AF1224" s="127" t="e">
        <f>ECB_reconst!#REF!*(AE1224-ECB_reconst!#REF!)</f>
        <v>#REF!</v>
      </c>
      <c r="AG1224" s="128" t="e">
        <f t="shared" si="20"/>
        <v>#REF!</v>
      </c>
      <c r="AH1224" s="127"/>
      <c r="AI1224" s="127"/>
      <c r="AJ1224" s="128"/>
    </row>
    <row r="1225" spans="1:36" ht="18.95" customHeight="1" x14ac:dyDescent="0.25">
      <c r="A1225" s="85"/>
      <c r="B1225" s="119">
        <v>37848</v>
      </c>
      <c r="C1225" s="120">
        <v>2.1600897174631402</v>
      </c>
      <c r="D1225" s="120">
        <v>2.6039419499618801</v>
      </c>
      <c r="E1225" s="120">
        <v>2.9598494360210101</v>
      </c>
      <c r="F1225" s="120">
        <v>3.2737272496837999</v>
      </c>
      <c r="G1225" s="120">
        <v>3.5204138135571998</v>
      </c>
      <c r="H1225" s="120">
        <v>3.73640288740049</v>
      </c>
      <c r="I1225" s="120">
        <v>3.9158393781382599</v>
      </c>
      <c r="J1225" s="120">
        <v>4.0642153803822003</v>
      </c>
      <c r="K1225" s="120">
        <v>4.1884454170093699</v>
      </c>
      <c r="L1225" s="120">
        <v>4.2897838274557296</v>
      </c>
      <c r="M1225" s="120">
        <v>4.7001652741987696</v>
      </c>
      <c r="N1225" s="120">
        <v>4.9806999999999997</v>
      </c>
      <c r="O1225" s="122">
        <v>5.2805</v>
      </c>
      <c r="P1225" s="85"/>
      <c r="Q1225" s="85"/>
      <c r="R1225" s="85"/>
      <c r="S1225" s="85"/>
      <c r="T1225" s="85"/>
      <c r="AC1225" s="126" t="e">
        <f>#REF!</f>
        <v>#REF!</v>
      </c>
      <c r="AD1225" s="127" t="e">
        <f t="shared" si="18"/>
        <v>#DIV/0!</v>
      </c>
      <c r="AE1225" s="128" t="e">
        <f t="shared" si="19"/>
        <v>#DIV/0!</v>
      </c>
      <c r="AF1225" s="127" t="e">
        <f>ECB_reconst!#REF!*(AE1225-ECB_reconst!#REF!)</f>
        <v>#REF!</v>
      </c>
      <c r="AG1225" s="128" t="e">
        <f t="shared" si="20"/>
        <v>#REF!</v>
      </c>
      <c r="AH1225" s="127"/>
      <c r="AI1225" s="127"/>
      <c r="AJ1225" s="128"/>
    </row>
    <row r="1226" spans="1:36" ht="18.95" customHeight="1" x14ac:dyDescent="0.25">
      <c r="A1226" s="85"/>
      <c r="B1226" s="119">
        <v>37851</v>
      </c>
      <c r="C1226" s="120">
        <v>2.18208971746314</v>
      </c>
      <c r="D1226" s="120">
        <v>2.6278419499618799</v>
      </c>
      <c r="E1226" s="120">
        <v>2.9806494360210101</v>
      </c>
      <c r="F1226" s="120">
        <v>3.2842272496837999</v>
      </c>
      <c r="G1226" s="120">
        <v>3.5267138135571998</v>
      </c>
      <c r="H1226" s="120">
        <v>3.7412028874004899</v>
      </c>
      <c r="I1226" s="120">
        <v>3.9201393781382601</v>
      </c>
      <c r="J1226" s="120">
        <v>4.0696653803822</v>
      </c>
      <c r="K1226" s="120">
        <v>4.1922954170093698</v>
      </c>
      <c r="L1226" s="120">
        <v>4.2914838274557301</v>
      </c>
      <c r="M1226" s="120">
        <v>4.70456527419877</v>
      </c>
      <c r="N1226" s="120">
        <v>4.9786999999999999</v>
      </c>
      <c r="O1226" s="122">
        <v>5.2754000000000003</v>
      </c>
      <c r="P1226" s="85"/>
      <c r="Q1226" s="85"/>
      <c r="R1226" s="85"/>
      <c r="S1226" s="85"/>
      <c r="T1226" s="85"/>
      <c r="AC1226" s="126" t="e">
        <f>#REF!</f>
        <v>#REF!</v>
      </c>
      <c r="AD1226" s="127" t="e">
        <f t="shared" si="18"/>
        <v>#DIV/0!</v>
      </c>
      <c r="AE1226" s="128" t="e">
        <f t="shared" si="19"/>
        <v>#DIV/0!</v>
      </c>
      <c r="AF1226" s="127" t="e">
        <f>ECB_reconst!#REF!*(AE1226-ECB_reconst!#REF!)</f>
        <v>#REF!</v>
      </c>
      <c r="AG1226" s="128" t="e">
        <f t="shared" si="20"/>
        <v>#REF!</v>
      </c>
      <c r="AH1226" s="127"/>
      <c r="AI1226" s="127"/>
      <c r="AJ1226" s="128"/>
    </row>
    <row r="1227" spans="1:36" ht="18.95" customHeight="1" x14ac:dyDescent="0.25">
      <c r="A1227" s="85"/>
      <c r="B1227" s="119">
        <v>37852</v>
      </c>
      <c r="C1227" s="120">
        <v>2.1880897174631402</v>
      </c>
      <c r="D1227" s="120">
        <v>2.6322419499618799</v>
      </c>
      <c r="E1227" s="120">
        <v>2.9841994360210098</v>
      </c>
      <c r="F1227" s="120">
        <v>3.2805772496837999</v>
      </c>
      <c r="G1227" s="120">
        <v>3.5176138135572002</v>
      </c>
      <c r="H1227" s="120">
        <v>3.72840288740049</v>
      </c>
      <c r="I1227" s="120">
        <v>3.90358937813826</v>
      </c>
      <c r="J1227" s="120">
        <v>4.0497153803822004</v>
      </c>
      <c r="K1227" s="120">
        <v>4.17049541700937</v>
      </c>
      <c r="L1227" s="120">
        <v>4.2703338274557296</v>
      </c>
      <c r="M1227" s="120">
        <v>4.6683152741987799</v>
      </c>
      <c r="N1227" s="120">
        <v>4.9355000000000002</v>
      </c>
      <c r="O1227" s="122">
        <v>5.2304000000000004</v>
      </c>
      <c r="P1227" s="85"/>
      <c r="Q1227" s="85"/>
      <c r="R1227" s="85"/>
      <c r="S1227" s="85"/>
      <c r="T1227" s="85"/>
      <c r="AC1227" s="126" t="e">
        <f>#REF!</f>
        <v>#REF!</v>
      </c>
      <c r="AD1227" s="127" t="e">
        <f t="shared" si="18"/>
        <v>#DIV/0!</v>
      </c>
      <c r="AE1227" s="128" t="e">
        <f t="shared" si="19"/>
        <v>#DIV/0!</v>
      </c>
      <c r="AF1227" s="127" t="e">
        <f>ECB_reconst!#REF!*(AE1227-ECB_reconst!#REF!)</f>
        <v>#REF!</v>
      </c>
      <c r="AG1227" s="128" t="e">
        <f t="shared" si="20"/>
        <v>#REF!</v>
      </c>
      <c r="AH1227" s="127"/>
      <c r="AI1227" s="127"/>
      <c r="AJ1227" s="128"/>
    </row>
    <row r="1228" spans="1:36" ht="18.95" customHeight="1" x14ac:dyDescent="0.25">
      <c r="A1228" s="85"/>
      <c r="B1228" s="119">
        <v>37853</v>
      </c>
      <c r="C1228" s="120">
        <v>2.1880897174631402</v>
      </c>
      <c r="D1228" s="120">
        <v>2.63979194996188</v>
      </c>
      <c r="E1228" s="120">
        <v>2.9959494360210099</v>
      </c>
      <c r="F1228" s="120">
        <v>3.3003272496838001</v>
      </c>
      <c r="G1228" s="120">
        <v>3.5445138135572001</v>
      </c>
      <c r="H1228" s="120">
        <v>3.7604528874004899</v>
      </c>
      <c r="I1228" s="120">
        <v>3.9429393781382598</v>
      </c>
      <c r="J1228" s="120">
        <v>4.0966153803822003</v>
      </c>
      <c r="K1228" s="120">
        <v>4.22079541700937</v>
      </c>
      <c r="L1228" s="120">
        <v>4.31848382745574</v>
      </c>
      <c r="M1228" s="120">
        <v>4.7199652741987697</v>
      </c>
      <c r="N1228" s="120">
        <v>4.9915000000000003</v>
      </c>
      <c r="O1228" s="122">
        <v>5.2796000000000003</v>
      </c>
      <c r="P1228" s="85"/>
      <c r="Q1228" s="85"/>
      <c r="R1228" s="85"/>
      <c r="S1228" s="85"/>
      <c r="T1228" s="85"/>
      <c r="AC1228" s="126" t="e">
        <f>#REF!</f>
        <v>#REF!</v>
      </c>
      <c r="AD1228" s="127" t="e">
        <f t="shared" si="18"/>
        <v>#DIV/0!</v>
      </c>
      <c r="AE1228" s="128" t="e">
        <f t="shared" si="19"/>
        <v>#DIV/0!</v>
      </c>
      <c r="AF1228" s="127" t="e">
        <f>ECB_reconst!#REF!*(AE1228-ECB_reconst!#REF!)</f>
        <v>#REF!</v>
      </c>
      <c r="AG1228" s="128" t="e">
        <f t="shared" si="20"/>
        <v>#REF!</v>
      </c>
      <c r="AH1228" s="127"/>
      <c r="AI1228" s="127"/>
      <c r="AJ1228" s="128"/>
    </row>
    <row r="1229" spans="1:36" ht="18.95" customHeight="1" x14ac:dyDescent="0.25">
      <c r="A1229" s="85"/>
      <c r="B1229" s="119">
        <v>37854</v>
      </c>
      <c r="C1229" s="120">
        <v>2.20208971746314</v>
      </c>
      <c r="D1229" s="120">
        <v>2.67164194996188</v>
      </c>
      <c r="E1229" s="120">
        <v>3.0272994360210101</v>
      </c>
      <c r="F1229" s="120">
        <v>3.3316272496838</v>
      </c>
      <c r="G1229" s="120">
        <v>3.5744638135572</v>
      </c>
      <c r="H1229" s="120">
        <v>3.7864028874004898</v>
      </c>
      <c r="I1229" s="120">
        <v>3.9644893781382602</v>
      </c>
      <c r="J1229" s="120">
        <v>4.1125653803822004</v>
      </c>
      <c r="K1229" s="120">
        <v>4.23489541700937</v>
      </c>
      <c r="L1229" s="120">
        <v>4.3309838274557402</v>
      </c>
      <c r="M1229" s="120">
        <v>4.7279152741987698</v>
      </c>
      <c r="N1229" s="120">
        <v>4.9987000000000004</v>
      </c>
      <c r="O1229" s="122">
        <v>5.2686999999999999</v>
      </c>
      <c r="P1229" s="85"/>
      <c r="Q1229" s="85"/>
      <c r="R1229" s="85"/>
      <c r="S1229" s="85"/>
      <c r="T1229" s="85"/>
      <c r="AC1229" s="126" t="e">
        <f>#REF!</f>
        <v>#REF!</v>
      </c>
      <c r="AD1229" s="127" t="e">
        <f t="shared" si="18"/>
        <v>#DIV/0!</v>
      </c>
      <c r="AE1229" s="128" t="e">
        <f t="shared" si="19"/>
        <v>#DIV/0!</v>
      </c>
      <c r="AF1229" s="127" t="e">
        <f>ECB_reconst!#REF!*(AE1229-ECB_reconst!#REF!)</f>
        <v>#REF!</v>
      </c>
      <c r="AG1229" s="128" t="e">
        <f t="shared" si="20"/>
        <v>#REF!</v>
      </c>
      <c r="AH1229" s="127"/>
      <c r="AI1229" s="127"/>
      <c r="AJ1229" s="128"/>
    </row>
    <row r="1230" spans="1:36" ht="18.95" customHeight="1" x14ac:dyDescent="0.25">
      <c r="A1230" s="85"/>
      <c r="B1230" s="119">
        <v>37855</v>
      </c>
      <c r="C1230" s="120">
        <v>2.2120897174631402</v>
      </c>
      <c r="D1230" s="120">
        <v>2.6776419499618802</v>
      </c>
      <c r="E1230" s="120">
        <v>3.03229943602101</v>
      </c>
      <c r="F1230" s="120">
        <v>3.3313772496838001</v>
      </c>
      <c r="G1230" s="120">
        <v>3.5706638135572</v>
      </c>
      <c r="H1230" s="120">
        <v>3.7791528874004898</v>
      </c>
      <c r="I1230" s="120">
        <v>3.9533893781382599</v>
      </c>
      <c r="J1230" s="120">
        <v>4.0986153803822001</v>
      </c>
      <c r="K1230" s="120">
        <v>4.2191454170093703</v>
      </c>
      <c r="L1230" s="120">
        <v>4.31513382745573</v>
      </c>
      <c r="M1230" s="120">
        <v>4.6949652741987702</v>
      </c>
      <c r="N1230" s="120">
        <v>4.9656000000000002</v>
      </c>
      <c r="O1230" s="122">
        <v>5.2365000000000004</v>
      </c>
      <c r="P1230" s="85"/>
      <c r="Q1230" s="85"/>
      <c r="R1230" s="85"/>
      <c r="S1230" s="85"/>
      <c r="T1230" s="85"/>
      <c r="AC1230" s="126" t="e">
        <f>#REF!</f>
        <v>#REF!</v>
      </c>
      <c r="AD1230" s="127" t="e">
        <f t="shared" si="18"/>
        <v>#DIV/0!</v>
      </c>
      <c r="AE1230" s="128" t="e">
        <f t="shared" si="19"/>
        <v>#DIV/0!</v>
      </c>
      <c r="AF1230" s="127" t="e">
        <f>ECB_reconst!#REF!*(AE1230-ECB_reconst!#REF!)</f>
        <v>#REF!</v>
      </c>
      <c r="AG1230" s="128" t="e">
        <f t="shared" si="20"/>
        <v>#REF!</v>
      </c>
      <c r="AH1230" s="127"/>
      <c r="AI1230" s="127"/>
      <c r="AJ1230" s="128"/>
    </row>
    <row r="1231" spans="1:36" ht="18.95" customHeight="1" x14ac:dyDescent="0.25">
      <c r="A1231" s="85"/>
      <c r="B1231" s="119">
        <v>37858</v>
      </c>
      <c r="C1231" s="120">
        <v>2.2040897174631402</v>
      </c>
      <c r="D1231" s="120">
        <v>2.6610419499618798</v>
      </c>
      <c r="E1231" s="120">
        <v>3.01194943602101</v>
      </c>
      <c r="F1231" s="120">
        <v>3.3105272496837999</v>
      </c>
      <c r="G1231" s="120">
        <v>3.5557638135572001</v>
      </c>
      <c r="H1231" s="120">
        <v>3.76575288740049</v>
      </c>
      <c r="I1231" s="120">
        <v>3.9445393781382601</v>
      </c>
      <c r="J1231" s="120">
        <v>4.0940153803822001</v>
      </c>
      <c r="K1231" s="120">
        <v>4.2159954170093696</v>
      </c>
      <c r="L1231" s="120">
        <v>4.3121338274557299</v>
      </c>
      <c r="M1231" s="120">
        <v>4.7054152741987698</v>
      </c>
      <c r="N1231" s="120">
        <v>4.9851000000000001</v>
      </c>
      <c r="O1231" s="122">
        <v>5.2542999999999997</v>
      </c>
      <c r="P1231" s="85"/>
      <c r="Q1231" s="85"/>
      <c r="R1231" s="85"/>
      <c r="S1231" s="85"/>
      <c r="T1231" s="85"/>
      <c r="AC1231" s="126" t="e">
        <f>#REF!</f>
        <v>#REF!</v>
      </c>
      <c r="AD1231" s="127" t="e">
        <f t="shared" si="18"/>
        <v>#DIV/0!</v>
      </c>
      <c r="AE1231" s="128" t="e">
        <f t="shared" si="19"/>
        <v>#DIV/0!</v>
      </c>
      <c r="AF1231" s="127" t="e">
        <f>ECB_reconst!#REF!*(AE1231-ECB_reconst!#REF!)</f>
        <v>#REF!</v>
      </c>
      <c r="AG1231" s="128" t="e">
        <f t="shared" si="20"/>
        <v>#REF!</v>
      </c>
      <c r="AH1231" s="127"/>
      <c r="AI1231" s="127"/>
      <c r="AJ1231" s="128"/>
    </row>
    <row r="1232" spans="1:36" ht="18.95" customHeight="1" x14ac:dyDescent="0.25">
      <c r="A1232" s="85"/>
      <c r="B1232" s="119">
        <v>37859</v>
      </c>
      <c r="C1232" s="120">
        <v>2.2250897174631401</v>
      </c>
      <c r="D1232" s="120">
        <v>2.6778419499618802</v>
      </c>
      <c r="E1232" s="120">
        <v>3.02564943602101</v>
      </c>
      <c r="F1232" s="120">
        <v>3.3167272496838001</v>
      </c>
      <c r="G1232" s="120">
        <v>3.5577138135572</v>
      </c>
      <c r="H1232" s="120">
        <v>3.7676028874004901</v>
      </c>
      <c r="I1232" s="120">
        <v>3.9416393781382602</v>
      </c>
      <c r="J1232" s="120">
        <v>4.0879653803822</v>
      </c>
      <c r="K1232" s="120">
        <v>4.2089454170093701</v>
      </c>
      <c r="L1232" s="120">
        <v>4.3061838274557296</v>
      </c>
      <c r="M1232" s="120">
        <v>4.6937652741987703</v>
      </c>
      <c r="N1232" s="120">
        <v>4.9740000000000002</v>
      </c>
      <c r="O1232" s="122">
        <v>5.2397999999999998</v>
      </c>
      <c r="P1232" s="85"/>
      <c r="Q1232" s="85"/>
      <c r="R1232" s="85"/>
      <c r="S1232" s="85"/>
      <c r="T1232" s="85"/>
      <c r="AC1232" s="126" t="e">
        <f>#REF!</f>
        <v>#REF!</v>
      </c>
      <c r="AD1232" s="127" t="e">
        <f t="shared" si="18"/>
        <v>#DIV/0!</v>
      </c>
      <c r="AE1232" s="128" t="e">
        <f t="shared" si="19"/>
        <v>#DIV/0!</v>
      </c>
      <c r="AF1232" s="127" t="e">
        <f>ECB_reconst!#REF!*(AE1232-ECB_reconst!#REF!)</f>
        <v>#REF!</v>
      </c>
      <c r="AG1232" s="128" t="e">
        <f t="shared" si="20"/>
        <v>#REF!</v>
      </c>
      <c r="AH1232" s="127"/>
      <c r="AI1232" s="127"/>
      <c r="AJ1232" s="128"/>
    </row>
    <row r="1233" spans="1:36" ht="18.95" customHeight="1" x14ac:dyDescent="0.25">
      <c r="A1233" s="85"/>
      <c r="B1233" s="119">
        <v>37860</v>
      </c>
      <c r="C1233" s="120">
        <v>2.2210897174631401</v>
      </c>
      <c r="D1233" s="120">
        <v>2.6767419499618801</v>
      </c>
      <c r="E1233" s="120">
        <v>3.0288494360210101</v>
      </c>
      <c r="F1233" s="120">
        <v>3.3279772496838</v>
      </c>
      <c r="G1233" s="120">
        <v>3.5727138135572001</v>
      </c>
      <c r="H1233" s="120">
        <v>3.7836028874004901</v>
      </c>
      <c r="I1233" s="120">
        <v>3.9629393781382598</v>
      </c>
      <c r="J1233" s="120">
        <v>4.1157153803822002</v>
      </c>
      <c r="K1233" s="120">
        <v>4.2408454170093703</v>
      </c>
      <c r="L1233" s="120">
        <v>4.33983382745574</v>
      </c>
      <c r="M1233" s="120">
        <v>4.7435152741987698</v>
      </c>
      <c r="N1233" s="120">
        <v>5.0388999999999999</v>
      </c>
      <c r="O1233" s="122">
        <v>5.3079000000000001</v>
      </c>
      <c r="P1233" s="85"/>
      <c r="Q1233" s="85"/>
      <c r="R1233" s="85"/>
      <c r="S1233" s="85"/>
      <c r="T1233" s="85"/>
      <c r="AC1233" s="126" t="e">
        <f>#REF!</f>
        <v>#REF!</v>
      </c>
      <c r="AD1233" s="127" t="e">
        <f t="shared" si="18"/>
        <v>#DIV/0!</v>
      </c>
      <c r="AE1233" s="128" t="e">
        <f t="shared" si="19"/>
        <v>#DIV/0!</v>
      </c>
      <c r="AF1233" s="127" t="e">
        <f>ECB_reconst!#REF!*(AE1233-ECB_reconst!#REF!)</f>
        <v>#REF!</v>
      </c>
      <c r="AG1233" s="128" t="e">
        <f t="shared" si="20"/>
        <v>#REF!</v>
      </c>
      <c r="AH1233" s="127"/>
      <c r="AI1233" s="127"/>
      <c r="AJ1233" s="128"/>
    </row>
    <row r="1234" spans="1:36" ht="18.95" customHeight="1" x14ac:dyDescent="0.25">
      <c r="A1234" s="85"/>
      <c r="B1234" s="119">
        <v>37861</v>
      </c>
      <c r="C1234" s="120">
        <v>2.21808971746314</v>
      </c>
      <c r="D1234" s="120">
        <v>2.6623919499618802</v>
      </c>
      <c r="E1234" s="120">
        <v>3.01669943602101</v>
      </c>
      <c r="F1234" s="120">
        <v>3.3114272496838</v>
      </c>
      <c r="G1234" s="120">
        <v>3.5523138135572001</v>
      </c>
      <c r="H1234" s="120">
        <v>3.7628028874004902</v>
      </c>
      <c r="I1234" s="120">
        <v>3.9381893781382602</v>
      </c>
      <c r="J1234" s="120">
        <v>4.0854653803821996</v>
      </c>
      <c r="K1234" s="120">
        <v>4.2083454170093697</v>
      </c>
      <c r="L1234" s="120">
        <v>4.3068838274557297</v>
      </c>
      <c r="M1234" s="120">
        <v>4.7058152741987698</v>
      </c>
      <c r="N1234" s="120">
        <v>4.9977</v>
      </c>
      <c r="O1234" s="122">
        <v>5.2686000000000002</v>
      </c>
      <c r="P1234" s="85"/>
      <c r="Q1234" s="85"/>
      <c r="R1234" s="85"/>
      <c r="S1234" s="85"/>
      <c r="T1234" s="85"/>
      <c r="AC1234" s="126" t="e">
        <f>#REF!</f>
        <v>#REF!</v>
      </c>
      <c r="AD1234" s="127" t="e">
        <f t="shared" si="18"/>
        <v>#DIV/0!</v>
      </c>
      <c r="AE1234" s="128" t="e">
        <f t="shared" si="19"/>
        <v>#DIV/0!</v>
      </c>
      <c r="AF1234" s="127" t="e">
        <f>ECB_reconst!#REF!*(AE1234-ECB_reconst!#REF!)</f>
        <v>#REF!</v>
      </c>
      <c r="AG1234" s="128" t="e">
        <f t="shared" si="20"/>
        <v>#REF!</v>
      </c>
      <c r="AH1234" s="127"/>
      <c r="AI1234" s="127"/>
      <c r="AJ1234" s="128"/>
    </row>
    <row r="1235" spans="1:36" ht="18.95" customHeight="1" x14ac:dyDescent="0.25">
      <c r="A1235" s="85"/>
      <c r="B1235" s="119">
        <v>37862</v>
      </c>
      <c r="C1235" s="120">
        <v>2.21408971746314</v>
      </c>
      <c r="D1235" s="120">
        <v>2.6592919499618799</v>
      </c>
      <c r="E1235" s="120">
        <v>3.0186994360210102</v>
      </c>
      <c r="F1235" s="120">
        <v>3.3174272496838002</v>
      </c>
      <c r="G1235" s="120">
        <v>3.5608138135571998</v>
      </c>
      <c r="H1235" s="120">
        <v>3.7720028874004901</v>
      </c>
      <c r="I1235" s="120">
        <v>3.95198937813826</v>
      </c>
      <c r="J1235" s="120">
        <v>4.1023653803822002</v>
      </c>
      <c r="K1235" s="120">
        <v>4.2258454170093698</v>
      </c>
      <c r="L1235" s="120">
        <v>4.3243838274557298</v>
      </c>
      <c r="M1235" s="120">
        <v>4.7261152741987704</v>
      </c>
      <c r="N1235" s="120">
        <v>5.016</v>
      </c>
      <c r="O1235" s="122">
        <v>5.2881</v>
      </c>
      <c r="P1235" s="85"/>
      <c r="Q1235" s="85"/>
      <c r="R1235" s="85"/>
      <c r="S1235" s="85"/>
      <c r="T1235" s="85"/>
      <c r="AC1235" s="126" t="e">
        <f>#REF!</f>
        <v>#REF!</v>
      </c>
      <c r="AD1235" s="127" t="e">
        <f t="shared" si="18"/>
        <v>#DIV/0!</v>
      </c>
      <c r="AE1235" s="128" t="e">
        <f t="shared" si="19"/>
        <v>#DIV/0!</v>
      </c>
      <c r="AF1235" s="127" t="e">
        <f>ECB_reconst!#REF!*(AE1235-ECB_reconst!#REF!)</f>
        <v>#REF!</v>
      </c>
      <c r="AG1235" s="128" t="e">
        <f t="shared" si="20"/>
        <v>#REF!</v>
      </c>
      <c r="AH1235" s="127"/>
      <c r="AI1235" s="127"/>
      <c r="AJ1235" s="128"/>
    </row>
    <row r="1236" spans="1:36" ht="18.95" customHeight="1" x14ac:dyDescent="0.25">
      <c r="A1236" s="85"/>
      <c r="B1236" s="119">
        <v>37865</v>
      </c>
      <c r="C1236" s="120">
        <v>2.22208971746314</v>
      </c>
      <c r="D1236" s="120">
        <v>2.6812919499618801</v>
      </c>
      <c r="E1236" s="120">
        <v>3.0421494360210102</v>
      </c>
      <c r="F1236" s="120">
        <v>3.3469272496837998</v>
      </c>
      <c r="G1236" s="120">
        <v>3.5924138135571999</v>
      </c>
      <c r="H1236" s="120">
        <v>3.8009028874004902</v>
      </c>
      <c r="I1236" s="120">
        <v>3.9784393781382601</v>
      </c>
      <c r="J1236" s="120">
        <v>4.1287653803822</v>
      </c>
      <c r="K1236" s="120">
        <v>4.25204541700937</v>
      </c>
      <c r="L1236" s="120">
        <v>4.35023382745573</v>
      </c>
      <c r="M1236" s="120">
        <v>4.7546652741987696</v>
      </c>
      <c r="N1236" s="120">
        <v>5.0441000000000003</v>
      </c>
      <c r="O1236" s="122">
        <v>5.3141999999999996</v>
      </c>
      <c r="P1236" s="85"/>
      <c r="Q1236" s="85"/>
      <c r="R1236" s="85"/>
      <c r="S1236" s="85"/>
      <c r="T1236" s="85"/>
      <c r="AC1236" s="126" t="e">
        <f>#REF!</f>
        <v>#REF!</v>
      </c>
      <c r="AD1236" s="127" t="e">
        <f t="shared" si="18"/>
        <v>#DIV/0!</v>
      </c>
      <c r="AE1236" s="128" t="e">
        <f t="shared" si="19"/>
        <v>#DIV/0!</v>
      </c>
      <c r="AF1236" s="127" t="e">
        <f>ECB_reconst!#REF!*(AE1236-ECB_reconst!#REF!)</f>
        <v>#REF!</v>
      </c>
      <c r="AG1236" s="128" t="e">
        <f t="shared" si="20"/>
        <v>#REF!</v>
      </c>
      <c r="AH1236" s="127"/>
      <c r="AI1236" s="127"/>
      <c r="AJ1236" s="128"/>
    </row>
    <row r="1237" spans="1:36" ht="18.95" customHeight="1" x14ac:dyDescent="0.25">
      <c r="A1237" s="85"/>
      <c r="B1237" s="119">
        <v>37866</v>
      </c>
      <c r="C1237" s="120">
        <v>2.2750897174631399</v>
      </c>
      <c r="D1237" s="120">
        <v>2.79034194996188</v>
      </c>
      <c r="E1237" s="120">
        <v>3.17314943602101</v>
      </c>
      <c r="F1237" s="120">
        <v>3.4941272496838001</v>
      </c>
      <c r="G1237" s="120">
        <v>3.7456638135571998</v>
      </c>
      <c r="H1237" s="120">
        <v>3.9514528874004902</v>
      </c>
      <c r="I1237" s="120">
        <v>4.12403937813826</v>
      </c>
      <c r="J1237" s="120">
        <v>4.2683653803821997</v>
      </c>
      <c r="K1237" s="120">
        <v>4.3874954170093696</v>
      </c>
      <c r="L1237" s="120">
        <v>4.4826838274557401</v>
      </c>
      <c r="M1237" s="120">
        <v>4.8731652741987697</v>
      </c>
      <c r="N1237" s="120">
        <v>5.1467000000000001</v>
      </c>
      <c r="O1237" s="122">
        <v>5.4302000000000001</v>
      </c>
      <c r="P1237" s="85"/>
      <c r="Q1237" s="85"/>
      <c r="R1237" s="85"/>
      <c r="S1237" s="85"/>
      <c r="T1237" s="85"/>
      <c r="AC1237" s="126" t="e">
        <f>#REF!</f>
        <v>#REF!</v>
      </c>
      <c r="AD1237" s="127" t="e">
        <f t="shared" ref="AD1237:AD1300" si="21">AVERAGE(AA483:AA1237)</f>
        <v>#DIV/0!</v>
      </c>
      <c r="AE1237" s="128" t="e">
        <f t="shared" ref="AE1237:AE1300" si="22">(AA1237-AD1237)/AD1237*100</f>
        <v>#DIV/0!</v>
      </c>
      <c r="AF1237" s="127" t="e">
        <f>ECB_reconst!#REF!*(AE1237-ECB_reconst!#REF!)</f>
        <v>#REF!</v>
      </c>
      <c r="AG1237" s="128" t="e">
        <f t="shared" ref="AG1237:AG1300" si="23">MIN(MAX(AF1237,-10),10)</f>
        <v>#REF!</v>
      </c>
      <c r="AH1237" s="127"/>
      <c r="AI1237" s="127"/>
      <c r="AJ1237" s="128"/>
    </row>
    <row r="1238" spans="1:36" ht="18.95" customHeight="1" x14ac:dyDescent="0.25">
      <c r="A1238" s="85"/>
      <c r="B1238" s="119">
        <v>37867</v>
      </c>
      <c r="C1238" s="120">
        <v>2.2800897174631398</v>
      </c>
      <c r="D1238" s="120">
        <v>2.7964919499618799</v>
      </c>
      <c r="E1238" s="120">
        <v>3.1847994360210099</v>
      </c>
      <c r="F1238" s="120">
        <v>3.5069272496838</v>
      </c>
      <c r="G1238" s="120">
        <v>3.7607138135571998</v>
      </c>
      <c r="H1238" s="120">
        <v>3.9688028874004901</v>
      </c>
      <c r="I1238" s="120">
        <v>4.1435893781382598</v>
      </c>
      <c r="J1238" s="120">
        <v>4.2887153803822002</v>
      </c>
      <c r="K1238" s="120">
        <v>4.4080954170093696</v>
      </c>
      <c r="L1238" s="120">
        <v>4.50303382745573</v>
      </c>
      <c r="M1238" s="120">
        <v>4.8877152741987704</v>
      </c>
      <c r="N1238" s="120">
        <v>5.1505000000000001</v>
      </c>
      <c r="O1238" s="122">
        <v>5.4165000000000001</v>
      </c>
      <c r="P1238" s="85"/>
      <c r="Q1238" s="85"/>
      <c r="R1238" s="85"/>
      <c r="S1238" s="85"/>
      <c r="T1238" s="85"/>
      <c r="AC1238" s="126" t="e">
        <f>#REF!</f>
        <v>#REF!</v>
      </c>
      <c r="AD1238" s="127" t="e">
        <f t="shared" si="21"/>
        <v>#DIV/0!</v>
      </c>
      <c r="AE1238" s="128" t="e">
        <f t="shared" si="22"/>
        <v>#DIV/0!</v>
      </c>
      <c r="AF1238" s="127" t="e">
        <f>ECB_reconst!#REF!*(AE1238-ECB_reconst!#REF!)</f>
        <v>#REF!</v>
      </c>
      <c r="AG1238" s="128" t="e">
        <f t="shared" si="23"/>
        <v>#REF!</v>
      </c>
      <c r="AH1238" s="127"/>
      <c r="AI1238" s="127"/>
      <c r="AJ1238" s="128"/>
    </row>
    <row r="1239" spans="1:36" ht="18.95" customHeight="1" x14ac:dyDescent="0.25">
      <c r="A1239" s="85"/>
      <c r="B1239" s="119">
        <v>37868</v>
      </c>
      <c r="C1239" s="120">
        <v>2.2600897174631398</v>
      </c>
      <c r="D1239" s="120">
        <v>2.7601419499618798</v>
      </c>
      <c r="E1239" s="120">
        <v>3.14799943602101</v>
      </c>
      <c r="F1239" s="120">
        <v>3.4688272496838</v>
      </c>
      <c r="G1239" s="120">
        <v>3.7225638135571999</v>
      </c>
      <c r="H1239" s="120">
        <v>3.9362028874004902</v>
      </c>
      <c r="I1239" s="120">
        <v>4.1166893781382603</v>
      </c>
      <c r="J1239" s="120">
        <v>4.2638653803822004</v>
      </c>
      <c r="K1239" s="120">
        <v>4.38544541700937</v>
      </c>
      <c r="L1239" s="120">
        <v>4.48273382745574</v>
      </c>
      <c r="M1239" s="120">
        <v>4.8712652741987696</v>
      </c>
      <c r="N1239" s="120">
        <v>5.1483999999999996</v>
      </c>
      <c r="O1239" s="122">
        <v>5.4084000000000003</v>
      </c>
      <c r="P1239" s="85"/>
      <c r="Q1239" s="85"/>
      <c r="R1239" s="85"/>
      <c r="S1239" s="85"/>
      <c r="T1239" s="85"/>
      <c r="AC1239" s="126" t="e">
        <f>#REF!</f>
        <v>#REF!</v>
      </c>
      <c r="AD1239" s="127" t="e">
        <f t="shared" si="21"/>
        <v>#DIV/0!</v>
      </c>
      <c r="AE1239" s="128" t="e">
        <f t="shared" si="22"/>
        <v>#DIV/0!</v>
      </c>
      <c r="AF1239" s="127" t="e">
        <f>ECB_reconst!#REF!*(AE1239-ECB_reconst!#REF!)</f>
        <v>#REF!</v>
      </c>
      <c r="AG1239" s="128" t="e">
        <f t="shared" si="23"/>
        <v>#REF!</v>
      </c>
      <c r="AH1239" s="127"/>
      <c r="AI1239" s="127"/>
      <c r="AJ1239" s="128"/>
    </row>
    <row r="1240" spans="1:36" ht="18.95" customHeight="1" x14ac:dyDescent="0.25">
      <c r="A1240" s="85"/>
      <c r="B1240" s="119">
        <v>37869</v>
      </c>
      <c r="C1240" s="120">
        <v>2.2050897174631401</v>
      </c>
      <c r="D1240" s="120">
        <v>2.6656419499618802</v>
      </c>
      <c r="E1240" s="120">
        <v>3.0599994360210099</v>
      </c>
      <c r="F1240" s="120">
        <v>3.3878272496838</v>
      </c>
      <c r="G1240" s="120">
        <v>3.6471638135572002</v>
      </c>
      <c r="H1240" s="120">
        <v>3.8700528874004898</v>
      </c>
      <c r="I1240" s="120">
        <v>4.0594893781382604</v>
      </c>
      <c r="J1240" s="120">
        <v>4.2164153803822</v>
      </c>
      <c r="K1240" s="120">
        <v>4.3445954170093701</v>
      </c>
      <c r="L1240" s="120">
        <v>4.4474338274557299</v>
      </c>
      <c r="M1240" s="120">
        <v>4.8572152741987704</v>
      </c>
      <c r="N1240" s="120">
        <v>5.1318000000000001</v>
      </c>
      <c r="O1240" s="122">
        <v>5.3891999999999998</v>
      </c>
      <c r="P1240" s="85"/>
      <c r="Q1240" s="85"/>
      <c r="R1240" s="85"/>
      <c r="S1240" s="85"/>
      <c r="T1240" s="85"/>
      <c r="AC1240" s="126" t="e">
        <f>#REF!</f>
        <v>#REF!</v>
      </c>
      <c r="AD1240" s="127" t="e">
        <f t="shared" si="21"/>
        <v>#DIV/0!</v>
      </c>
      <c r="AE1240" s="128" t="e">
        <f t="shared" si="22"/>
        <v>#DIV/0!</v>
      </c>
      <c r="AF1240" s="127" t="e">
        <f>ECB_reconst!#REF!*(AE1240-ECB_reconst!#REF!)</f>
        <v>#REF!</v>
      </c>
      <c r="AG1240" s="128" t="e">
        <f t="shared" si="23"/>
        <v>#REF!</v>
      </c>
      <c r="AH1240" s="127"/>
      <c r="AI1240" s="127"/>
      <c r="AJ1240" s="128"/>
    </row>
    <row r="1241" spans="1:36" ht="18.95" customHeight="1" x14ac:dyDescent="0.25">
      <c r="A1241" s="85"/>
      <c r="B1241" s="119">
        <v>37872</v>
      </c>
      <c r="C1241" s="120">
        <v>2.1760897174631402</v>
      </c>
      <c r="D1241" s="120">
        <v>2.6064419499618801</v>
      </c>
      <c r="E1241" s="120">
        <v>2.9929994360210102</v>
      </c>
      <c r="F1241" s="120">
        <v>3.3234272496838</v>
      </c>
      <c r="G1241" s="120">
        <v>3.5745638135572002</v>
      </c>
      <c r="H1241" s="120">
        <v>3.8041528874004902</v>
      </c>
      <c r="I1241" s="120">
        <v>3.9995393781382602</v>
      </c>
      <c r="J1241" s="120">
        <v>4.1645653803822</v>
      </c>
      <c r="K1241" s="120">
        <v>4.2972954170093702</v>
      </c>
      <c r="L1241" s="120">
        <v>4.3997338274557301</v>
      </c>
      <c r="M1241" s="120">
        <v>4.81546527419877</v>
      </c>
      <c r="N1241" s="120">
        <v>5.1191000000000004</v>
      </c>
      <c r="O1241" s="122">
        <v>5.3552999999999997</v>
      </c>
      <c r="P1241" s="85"/>
      <c r="Q1241" s="85"/>
      <c r="R1241" s="85"/>
      <c r="S1241" s="85"/>
      <c r="T1241" s="85"/>
      <c r="AC1241" s="126" t="e">
        <f>#REF!</f>
        <v>#REF!</v>
      </c>
      <c r="AD1241" s="127" t="e">
        <f t="shared" si="21"/>
        <v>#DIV/0!</v>
      </c>
      <c r="AE1241" s="128" t="e">
        <f t="shared" si="22"/>
        <v>#DIV/0!</v>
      </c>
      <c r="AF1241" s="127" t="e">
        <f>ECB_reconst!#REF!*(AE1241-ECB_reconst!#REF!)</f>
        <v>#REF!</v>
      </c>
      <c r="AG1241" s="128" t="e">
        <f t="shared" si="23"/>
        <v>#REF!</v>
      </c>
      <c r="AH1241" s="127"/>
      <c r="AI1241" s="127"/>
      <c r="AJ1241" s="128"/>
    </row>
    <row r="1242" spans="1:36" ht="18.95" customHeight="1" x14ac:dyDescent="0.25">
      <c r="A1242" s="85"/>
      <c r="B1242" s="119">
        <v>37873</v>
      </c>
      <c r="C1242" s="120">
        <v>2.1890897174631401</v>
      </c>
      <c r="D1242" s="120">
        <v>2.6292919499618801</v>
      </c>
      <c r="E1242" s="120">
        <v>3.0180994360210098</v>
      </c>
      <c r="F1242" s="120">
        <v>3.3522272496837999</v>
      </c>
      <c r="G1242" s="120">
        <v>3.6049638135572</v>
      </c>
      <c r="H1242" s="120">
        <v>3.83585288740049</v>
      </c>
      <c r="I1242" s="120">
        <v>4.0342893781382596</v>
      </c>
      <c r="J1242" s="120">
        <v>4.2005653803821996</v>
      </c>
      <c r="K1242" s="120">
        <v>4.3327954170093701</v>
      </c>
      <c r="L1242" s="120">
        <v>4.4369338274557402</v>
      </c>
      <c r="M1242" s="120">
        <v>4.86111527419878</v>
      </c>
      <c r="N1242" s="120">
        <v>5.1532999999999998</v>
      </c>
      <c r="O1242" s="122">
        <v>5.4192999999999998</v>
      </c>
      <c r="P1242" s="85"/>
      <c r="Q1242" s="85"/>
      <c r="R1242" s="85"/>
      <c r="S1242" s="85"/>
      <c r="T1242" s="85"/>
      <c r="AC1242" s="126" t="e">
        <f>#REF!</f>
        <v>#REF!</v>
      </c>
      <c r="AD1242" s="127" t="e">
        <f t="shared" si="21"/>
        <v>#DIV/0!</v>
      </c>
      <c r="AE1242" s="128" t="e">
        <f t="shared" si="22"/>
        <v>#DIV/0!</v>
      </c>
      <c r="AF1242" s="127" t="e">
        <f>ECB_reconst!#REF!*(AE1242-ECB_reconst!#REF!)</f>
        <v>#REF!</v>
      </c>
      <c r="AG1242" s="128" t="e">
        <f t="shared" si="23"/>
        <v>#REF!</v>
      </c>
      <c r="AH1242" s="127"/>
      <c r="AI1242" s="127"/>
      <c r="AJ1242" s="128"/>
    </row>
    <row r="1243" spans="1:36" ht="18.95" customHeight="1" x14ac:dyDescent="0.25">
      <c r="A1243" s="85"/>
      <c r="B1243" s="119">
        <v>37874</v>
      </c>
      <c r="C1243" s="120">
        <v>2.1770897174631401</v>
      </c>
      <c r="D1243" s="120">
        <v>2.5968919499618801</v>
      </c>
      <c r="E1243" s="120">
        <v>2.9779494360210101</v>
      </c>
      <c r="F1243" s="120">
        <v>3.3073272496838002</v>
      </c>
      <c r="G1243" s="120">
        <v>3.5560138135571999</v>
      </c>
      <c r="H1243" s="120">
        <v>3.78535288740049</v>
      </c>
      <c r="I1243" s="120">
        <v>3.9827893781382602</v>
      </c>
      <c r="J1243" s="120">
        <v>4.1499153803822004</v>
      </c>
      <c r="K1243" s="120">
        <v>4.2829454170093699</v>
      </c>
      <c r="L1243" s="120">
        <v>4.3865338274557404</v>
      </c>
      <c r="M1243" s="120">
        <v>4.8102152741987698</v>
      </c>
      <c r="N1243" s="120">
        <v>5.1041999999999996</v>
      </c>
      <c r="O1243" s="122">
        <v>5.3746999999999998</v>
      </c>
      <c r="P1243" s="85"/>
      <c r="Q1243" s="85"/>
      <c r="R1243" s="85"/>
      <c r="S1243" s="85"/>
      <c r="T1243" s="85"/>
      <c r="AC1243" s="126" t="e">
        <f>#REF!</f>
        <v>#REF!</v>
      </c>
      <c r="AD1243" s="127" t="e">
        <f t="shared" si="21"/>
        <v>#DIV/0!</v>
      </c>
      <c r="AE1243" s="128" t="e">
        <f t="shared" si="22"/>
        <v>#DIV/0!</v>
      </c>
      <c r="AF1243" s="127" t="e">
        <f>ECB_reconst!#REF!*(AE1243-ECB_reconst!#REF!)</f>
        <v>#REF!</v>
      </c>
      <c r="AG1243" s="128" t="e">
        <f t="shared" si="23"/>
        <v>#REF!</v>
      </c>
      <c r="AH1243" s="127"/>
      <c r="AI1243" s="127"/>
      <c r="AJ1243" s="128"/>
    </row>
    <row r="1244" spans="1:36" ht="18.95" customHeight="1" x14ac:dyDescent="0.25">
      <c r="A1244" s="85"/>
      <c r="B1244" s="119">
        <v>37875</v>
      </c>
      <c r="C1244" s="120">
        <v>2.19808971746314</v>
      </c>
      <c r="D1244" s="120">
        <v>2.6427919499618802</v>
      </c>
      <c r="E1244" s="120">
        <v>3.0215494360210098</v>
      </c>
      <c r="F1244" s="120">
        <v>3.3545272496837999</v>
      </c>
      <c r="G1244" s="120">
        <v>3.6028138135572001</v>
      </c>
      <c r="H1244" s="120">
        <v>3.8275528874004898</v>
      </c>
      <c r="I1244" s="120">
        <v>4.0177893781382599</v>
      </c>
      <c r="J1244" s="120">
        <v>4.1767153803822001</v>
      </c>
      <c r="K1244" s="120">
        <v>4.3049454170093702</v>
      </c>
      <c r="L1244" s="120">
        <v>4.40928382745573</v>
      </c>
      <c r="M1244" s="120">
        <v>4.8348652741987701</v>
      </c>
      <c r="N1244" s="120">
        <v>5.1266999999999996</v>
      </c>
      <c r="O1244" s="122">
        <v>5.4048999999999996</v>
      </c>
      <c r="P1244" s="85"/>
      <c r="Q1244" s="85"/>
      <c r="R1244" s="85"/>
      <c r="S1244" s="85"/>
      <c r="T1244" s="85"/>
      <c r="AC1244" s="126" t="e">
        <f>#REF!</f>
        <v>#REF!</v>
      </c>
      <c r="AD1244" s="127" t="e">
        <f t="shared" si="21"/>
        <v>#DIV/0!</v>
      </c>
      <c r="AE1244" s="128" t="e">
        <f t="shared" si="22"/>
        <v>#DIV/0!</v>
      </c>
      <c r="AF1244" s="127" t="e">
        <f>ECB_reconst!#REF!*(AE1244-ECB_reconst!#REF!)</f>
        <v>#REF!</v>
      </c>
      <c r="AG1244" s="128" t="e">
        <f t="shared" si="23"/>
        <v>#REF!</v>
      </c>
      <c r="AH1244" s="127"/>
      <c r="AI1244" s="127"/>
      <c r="AJ1244" s="128"/>
    </row>
    <row r="1245" spans="1:36" ht="18.95" customHeight="1" x14ac:dyDescent="0.25">
      <c r="A1245" s="85"/>
      <c r="B1245" s="119">
        <v>37876</v>
      </c>
      <c r="C1245" s="120">
        <v>2.1540897174631399</v>
      </c>
      <c r="D1245" s="120">
        <v>2.5326919499618801</v>
      </c>
      <c r="E1245" s="120">
        <v>2.8994494360210101</v>
      </c>
      <c r="F1245" s="120">
        <v>3.2167272496838</v>
      </c>
      <c r="G1245" s="120">
        <v>3.4596638135572002</v>
      </c>
      <c r="H1245" s="120">
        <v>3.68895288740049</v>
      </c>
      <c r="I1245" s="120">
        <v>3.8806393781382602</v>
      </c>
      <c r="J1245" s="120">
        <v>4.0435653803821996</v>
      </c>
      <c r="K1245" s="120">
        <v>4.17544541700937</v>
      </c>
      <c r="L1245" s="120">
        <v>4.2821338274557297</v>
      </c>
      <c r="M1245" s="120">
        <v>4.7180652741987696</v>
      </c>
      <c r="N1245" s="120">
        <v>5.0231000000000003</v>
      </c>
      <c r="O1245" s="122">
        <v>5.3049999999999997</v>
      </c>
      <c r="P1245" s="85"/>
      <c r="Q1245" s="85"/>
      <c r="R1245" s="85"/>
      <c r="S1245" s="85"/>
      <c r="T1245" s="85"/>
      <c r="AC1245" s="126" t="e">
        <f>#REF!</f>
        <v>#REF!</v>
      </c>
      <c r="AD1245" s="127" t="e">
        <f t="shared" si="21"/>
        <v>#DIV/0!</v>
      </c>
      <c r="AE1245" s="128" t="e">
        <f t="shared" si="22"/>
        <v>#DIV/0!</v>
      </c>
      <c r="AF1245" s="127" t="e">
        <f>ECB_reconst!#REF!*(AE1245-ECB_reconst!#REF!)</f>
        <v>#REF!</v>
      </c>
      <c r="AG1245" s="128" t="e">
        <f t="shared" si="23"/>
        <v>#REF!</v>
      </c>
      <c r="AH1245" s="127"/>
      <c r="AI1245" s="127"/>
      <c r="AJ1245" s="128"/>
    </row>
    <row r="1246" spans="1:36" ht="18.95" customHeight="1" x14ac:dyDescent="0.25">
      <c r="A1246" s="85"/>
      <c r="B1246" s="119">
        <v>37879</v>
      </c>
      <c r="C1246" s="120">
        <v>2.1590897174631398</v>
      </c>
      <c r="D1246" s="120">
        <v>2.54814194996188</v>
      </c>
      <c r="E1246" s="120">
        <v>2.9181494360210101</v>
      </c>
      <c r="F1246" s="120">
        <v>3.2440772496838002</v>
      </c>
      <c r="G1246" s="120">
        <v>3.4890638135572001</v>
      </c>
      <c r="H1246" s="120">
        <v>3.7144028874004902</v>
      </c>
      <c r="I1246" s="120">
        <v>3.9065893781382601</v>
      </c>
      <c r="J1246" s="120">
        <v>4.0679153803821997</v>
      </c>
      <c r="K1246" s="120">
        <v>4.19869541700937</v>
      </c>
      <c r="L1246" s="120">
        <v>4.3061338274557404</v>
      </c>
      <c r="M1246" s="120">
        <v>4.7433152741987703</v>
      </c>
      <c r="N1246" s="120">
        <v>5.0444000000000004</v>
      </c>
      <c r="O1246" s="122">
        <v>5.3292000000000002</v>
      </c>
      <c r="P1246" s="85"/>
      <c r="Q1246" s="85"/>
      <c r="R1246" s="85"/>
      <c r="S1246" s="85"/>
      <c r="T1246" s="85"/>
      <c r="AC1246" s="126" t="e">
        <f>#REF!</f>
        <v>#REF!</v>
      </c>
      <c r="AD1246" s="127" t="e">
        <f t="shared" si="21"/>
        <v>#DIV/0!</v>
      </c>
      <c r="AE1246" s="128" t="e">
        <f t="shared" si="22"/>
        <v>#DIV/0!</v>
      </c>
      <c r="AF1246" s="127" t="e">
        <f>ECB_reconst!#REF!*(AE1246-ECB_reconst!#REF!)</f>
        <v>#REF!</v>
      </c>
      <c r="AG1246" s="128" t="e">
        <f t="shared" si="23"/>
        <v>#REF!</v>
      </c>
      <c r="AH1246" s="127"/>
      <c r="AI1246" s="127"/>
      <c r="AJ1246" s="128"/>
    </row>
    <row r="1247" spans="1:36" ht="18.95" customHeight="1" x14ac:dyDescent="0.25">
      <c r="A1247" s="85"/>
      <c r="B1247" s="119">
        <v>37880</v>
      </c>
      <c r="C1247" s="120">
        <v>2.1640897174631402</v>
      </c>
      <c r="D1247" s="120">
        <v>2.5610919499618801</v>
      </c>
      <c r="E1247" s="120">
        <v>2.93229943602101</v>
      </c>
      <c r="F1247" s="120">
        <v>3.2594272496837999</v>
      </c>
      <c r="G1247" s="120">
        <v>3.5062638135572</v>
      </c>
      <c r="H1247" s="120">
        <v>3.73430288740049</v>
      </c>
      <c r="I1247" s="120">
        <v>3.9273393781382602</v>
      </c>
      <c r="J1247" s="120">
        <v>4.0874153803822004</v>
      </c>
      <c r="K1247" s="120">
        <v>4.2175454170093696</v>
      </c>
      <c r="L1247" s="120">
        <v>4.3248338274557403</v>
      </c>
      <c r="M1247" s="120">
        <v>4.77001527419878</v>
      </c>
      <c r="N1247" s="120">
        <v>5.0881999999999996</v>
      </c>
      <c r="O1247" s="122">
        <v>5.3787000000000003</v>
      </c>
      <c r="P1247" s="85"/>
      <c r="Q1247" s="85"/>
      <c r="R1247" s="85"/>
      <c r="S1247" s="85"/>
      <c r="T1247" s="85"/>
      <c r="AC1247" s="126" t="e">
        <f>#REF!</f>
        <v>#REF!</v>
      </c>
      <c r="AD1247" s="127" t="e">
        <f t="shared" si="21"/>
        <v>#DIV/0!</v>
      </c>
      <c r="AE1247" s="128" t="e">
        <f t="shared" si="22"/>
        <v>#DIV/0!</v>
      </c>
      <c r="AF1247" s="127" t="e">
        <f>ECB_reconst!#REF!*(AE1247-ECB_reconst!#REF!)</f>
        <v>#REF!</v>
      </c>
      <c r="AG1247" s="128" t="e">
        <f t="shared" si="23"/>
        <v>#REF!</v>
      </c>
      <c r="AH1247" s="127"/>
      <c r="AI1247" s="127"/>
      <c r="AJ1247" s="128"/>
    </row>
    <row r="1248" spans="1:36" ht="18.95" customHeight="1" x14ac:dyDescent="0.25">
      <c r="A1248" s="85"/>
      <c r="B1248" s="119">
        <v>37881</v>
      </c>
      <c r="C1248" s="120">
        <v>2.15308971746314</v>
      </c>
      <c r="D1248" s="120">
        <v>2.5329919499618798</v>
      </c>
      <c r="E1248" s="120">
        <v>2.8990994360210101</v>
      </c>
      <c r="F1248" s="120">
        <v>3.2246272496838002</v>
      </c>
      <c r="G1248" s="120">
        <v>3.4736138135572001</v>
      </c>
      <c r="H1248" s="120">
        <v>3.7061528874004899</v>
      </c>
      <c r="I1248" s="120">
        <v>3.9053393781382599</v>
      </c>
      <c r="J1248" s="120">
        <v>4.0736653803821996</v>
      </c>
      <c r="K1248" s="120">
        <v>4.2073954170093701</v>
      </c>
      <c r="L1248" s="120">
        <v>4.3147338274557301</v>
      </c>
      <c r="M1248" s="120">
        <v>4.77011527419877</v>
      </c>
      <c r="N1248" s="120">
        <v>5.0823999999999998</v>
      </c>
      <c r="O1248" s="122">
        <v>5.3779000000000003</v>
      </c>
      <c r="P1248" s="85"/>
      <c r="Q1248" s="85"/>
      <c r="R1248" s="85"/>
      <c r="S1248" s="85"/>
      <c r="T1248" s="85"/>
      <c r="AC1248" s="126" t="e">
        <f>#REF!</f>
        <v>#REF!</v>
      </c>
      <c r="AD1248" s="127" t="e">
        <f t="shared" si="21"/>
        <v>#DIV/0!</v>
      </c>
      <c r="AE1248" s="128" t="e">
        <f t="shared" si="22"/>
        <v>#DIV/0!</v>
      </c>
      <c r="AF1248" s="127" t="e">
        <f>ECB_reconst!#REF!*(AE1248-ECB_reconst!#REF!)</f>
        <v>#REF!</v>
      </c>
      <c r="AG1248" s="128" t="e">
        <f t="shared" si="23"/>
        <v>#REF!</v>
      </c>
      <c r="AH1248" s="127"/>
      <c r="AI1248" s="127"/>
      <c r="AJ1248" s="128"/>
    </row>
    <row r="1249" spans="1:36" ht="18.95" customHeight="1" x14ac:dyDescent="0.25">
      <c r="A1249" s="85"/>
      <c r="B1249" s="119">
        <v>37882</v>
      </c>
      <c r="C1249" s="120">
        <v>2.1460897174631399</v>
      </c>
      <c r="D1249" s="120">
        <v>2.53424194996188</v>
      </c>
      <c r="E1249" s="120">
        <v>2.9029994360210098</v>
      </c>
      <c r="F1249" s="120">
        <v>3.2340272496838001</v>
      </c>
      <c r="G1249" s="120">
        <v>3.4855138135571999</v>
      </c>
      <c r="H1249" s="120">
        <v>3.71810288740049</v>
      </c>
      <c r="I1249" s="120">
        <v>3.9162393781382598</v>
      </c>
      <c r="J1249" s="120">
        <v>4.0816153803821997</v>
      </c>
      <c r="K1249" s="120">
        <v>4.2136954170093697</v>
      </c>
      <c r="L1249" s="120">
        <v>4.3206838274557304</v>
      </c>
      <c r="M1249" s="120">
        <v>4.7812652741987698</v>
      </c>
      <c r="N1249" s="120">
        <v>5.0914000000000001</v>
      </c>
      <c r="O1249" s="122">
        <v>5.3849999999999998</v>
      </c>
      <c r="P1249" s="85"/>
      <c r="Q1249" s="85"/>
      <c r="R1249" s="85"/>
      <c r="S1249" s="85"/>
      <c r="T1249" s="85"/>
      <c r="AC1249" s="126" t="e">
        <f>#REF!</f>
        <v>#REF!</v>
      </c>
      <c r="AD1249" s="127" t="e">
        <f t="shared" si="21"/>
        <v>#DIV/0!</v>
      </c>
      <c r="AE1249" s="128" t="e">
        <f t="shared" si="22"/>
        <v>#DIV/0!</v>
      </c>
      <c r="AF1249" s="127" t="e">
        <f>ECB_reconst!#REF!*(AE1249-ECB_reconst!#REF!)</f>
        <v>#REF!</v>
      </c>
      <c r="AG1249" s="128" t="e">
        <f t="shared" si="23"/>
        <v>#REF!</v>
      </c>
      <c r="AH1249" s="127"/>
      <c r="AI1249" s="127"/>
      <c r="AJ1249" s="128"/>
    </row>
    <row r="1250" spans="1:36" ht="18.95" customHeight="1" x14ac:dyDescent="0.25">
      <c r="A1250" s="85"/>
      <c r="B1250" s="119">
        <v>37883</v>
      </c>
      <c r="C1250" s="120">
        <v>2.13308971746314</v>
      </c>
      <c r="D1250" s="120">
        <v>2.5098919499618799</v>
      </c>
      <c r="E1250" s="120">
        <v>2.8770994360210098</v>
      </c>
      <c r="F1250" s="120">
        <v>3.2024772496837999</v>
      </c>
      <c r="G1250" s="120">
        <v>3.4515638135572</v>
      </c>
      <c r="H1250" s="120">
        <v>3.6855528874004899</v>
      </c>
      <c r="I1250" s="120">
        <v>3.8840393781382598</v>
      </c>
      <c r="J1250" s="120">
        <v>4.0507153803821998</v>
      </c>
      <c r="K1250" s="120">
        <v>4.1855454170093704</v>
      </c>
      <c r="L1250" s="120">
        <v>4.2951338274557402</v>
      </c>
      <c r="M1250" s="120">
        <v>4.7485152741987697</v>
      </c>
      <c r="N1250" s="120">
        <v>5.0377000000000001</v>
      </c>
      <c r="O1250" s="122">
        <v>5.3231000000000002</v>
      </c>
      <c r="P1250" s="85"/>
      <c r="Q1250" s="85"/>
      <c r="R1250" s="85"/>
      <c r="S1250" s="85"/>
      <c r="T1250" s="85"/>
      <c r="AC1250" s="126" t="e">
        <f>#REF!</f>
        <v>#REF!</v>
      </c>
      <c r="AD1250" s="127" t="e">
        <f t="shared" si="21"/>
        <v>#DIV/0!</v>
      </c>
      <c r="AE1250" s="128" t="e">
        <f t="shared" si="22"/>
        <v>#DIV/0!</v>
      </c>
      <c r="AF1250" s="127" t="e">
        <f>ECB_reconst!#REF!*(AE1250-ECB_reconst!#REF!)</f>
        <v>#REF!</v>
      </c>
      <c r="AG1250" s="128" t="e">
        <f t="shared" si="23"/>
        <v>#REF!</v>
      </c>
      <c r="AH1250" s="127"/>
      <c r="AI1250" s="127"/>
      <c r="AJ1250" s="128"/>
    </row>
    <row r="1251" spans="1:36" ht="18.95" customHeight="1" x14ac:dyDescent="0.25">
      <c r="A1251" s="85"/>
      <c r="B1251" s="119">
        <v>37886</v>
      </c>
      <c r="C1251" s="120">
        <v>2.1020897174631399</v>
      </c>
      <c r="D1251" s="120">
        <v>2.4220919499618798</v>
      </c>
      <c r="E1251" s="120">
        <v>2.7810994360210102</v>
      </c>
      <c r="F1251" s="120">
        <v>3.1045772496837998</v>
      </c>
      <c r="G1251" s="120">
        <v>3.3526138135572001</v>
      </c>
      <c r="H1251" s="120">
        <v>3.58815288740049</v>
      </c>
      <c r="I1251" s="120">
        <v>3.7891893781382602</v>
      </c>
      <c r="J1251" s="120">
        <v>3.9597153803822001</v>
      </c>
      <c r="K1251" s="120">
        <v>4.0977954170093698</v>
      </c>
      <c r="L1251" s="120">
        <v>4.2100838274557297</v>
      </c>
      <c r="M1251" s="120">
        <v>4.6644152741987801</v>
      </c>
      <c r="N1251" s="120">
        <v>4.9486999999999997</v>
      </c>
      <c r="O1251" s="122">
        <v>5.2274000000000003</v>
      </c>
      <c r="P1251" s="85"/>
      <c r="Q1251" s="85"/>
      <c r="R1251" s="85"/>
      <c r="S1251" s="85"/>
      <c r="T1251" s="85"/>
      <c r="AC1251" s="126" t="e">
        <f>#REF!</f>
        <v>#REF!</v>
      </c>
      <c r="AD1251" s="127" t="e">
        <f t="shared" si="21"/>
        <v>#DIV/0!</v>
      </c>
      <c r="AE1251" s="128" t="e">
        <f t="shared" si="22"/>
        <v>#DIV/0!</v>
      </c>
      <c r="AF1251" s="127" t="e">
        <f>ECB_reconst!#REF!*(AE1251-ECB_reconst!#REF!)</f>
        <v>#REF!</v>
      </c>
      <c r="AG1251" s="128" t="e">
        <f t="shared" si="23"/>
        <v>#REF!</v>
      </c>
      <c r="AH1251" s="127"/>
      <c r="AI1251" s="127"/>
      <c r="AJ1251" s="128"/>
    </row>
    <row r="1252" spans="1:36" ht="18.95" customHeight="1" x14ac:dyDescent="0.25">
      <c r="A1252" s="85"/>
      <c r="B1252" s="119">
        <v>37887</v>
      </c>
      <c r="C1252" s="120">
        <v>2.0980897174631399</v>
      </c>
      <c r="D1252" s="120">
        <v>2.4105419499618801</v>
      </c>
      <c r="E1252" s="120">
        <v>2.76934943602101</v>
      </c>
      <c r="F1252" s="120">
        <v>3.0887272496837999</v>
      </c>
      <c r="G1252" s="120">
        <v>3.3363138135571999</v>
      </c>
      <c r="H1252" s="120">
        <v>3.5706528874004899</v>
      </c>
      <c r="I1252" s="120">
        <v>3.7702893781382598</v>
      </c>
      <c r="J1252" s="120">
        <v>3.9390653803822002</v>
      </c>
      <c r="K1252" s="120">
        <v>4.0761454170093696</v>
      </c>
      <c r="L1252" s="120">
        <v>4.1894338274557299</v>
      </c>
      <c r="M1252" s="120">
        <v>4.6536152741987697</v>
      </c>
      <c r="N1252" s="120">
        <v>4.9439000000000002</v>
      </c>
      <c r="O1252" s="122">
        <v>5.2222</v>
      </c>
      <c r="P1252" s="85"/>
      <c r="Q1252" s="85"/>
      <c r="R1252" s="85"/>
      <c r="S1252" s="85"/>
      <c r="T1252" s="85"/>
      <c r="AC1252" s="126" t="e">
        <f>#REF!</f>
        <v>#REF!</v>
      </c>
      <c r="AD1252" s="127" t="e">
        <f t="shared" si="21"/>
        <v>#DIV/0!</v>
      </c>
      <c r="AE1252" s="128" t="e">
        <f t="shared" si="22"/>
        <v>#DIV/0!</v>
      </c>
      <c r="AF1252" s="127" t="e">
        <f>ECB_reconst!#REF!*(AE1252-ECB_reconst!#REF!)</f>
        <v>#REF!</v>
      </c>
      <c r="AG1252" s="128" t="e">
        <f t="shared" si="23"/>
        <v>#REF!</v>
      </c>
      <c r="AH1252" s="127"/>
      <c r="AI1252" s="127"/>
      <c r="AJ1252" s="128"/>
    </row>
    <row r="1253" spans="1:36" ht="18.95" customHeight="1" x14ac:dyDescent="0.25">
      <c r="A1253" s="85"/>
      <c r="B1253" s="119">
        <v>37888</v>
      </c>
      <c r="C1253" s="120">
        <v>2.0740897174631399</v>
      </c>
      <c r="D1253" s="120">
        <v>2.40389194996188</v>
      </c>
      <c r="E1253" s="120">
        <v>2.76039943602101</v>
      </c>
      <c r="F1253" s="120">
        <v>3.0817272496838002</v>
      </c>
      <c r="G1253" s="120">
        <v>3.3330138135572001</v>
      </c>
      <c r="H1253" s="120">
        <v>3.5732028874004902</v>
      </c>
      <c r="I1253" s="120">
        <v>3.7761893781382598</v>
      </c>
      <c r="J1253" s="120">
        <v>3.9470153803821999</v>
      </c>
      <c r="K1253" s="120">
        <v>4.0861954170093702</v>
      </c>
      <c r="L1253" s="120">
        <v>4.2028338274557404</v>
      </c>
      <c r="M1253" s="120">
        <v>4.6822152741987697</v>
      </c>
      <c r="N1253" s="120">
        <v>4.9797000000000002</v>
      </c>
      <c r="O1253" s="122">
        <v>5.2519999999999998</v>
      </c>
      <c r="P1253" s="85"/>
      <c r="Q1253" s="85"/>
      <c r="R1253" s="85"/>
      <c r="S1253" s="85"/>
      <c r="T1253" s="85"/>
      <c r="AC1253" s="126" t="e">
        <f>#REF!</f>
        <v>#REF!</v>
      </c>
      <c r="AD1253" s="127" t="e">
        <f t="shared" si="21"/>
        <v>#DIV/0!</v>
      </c>
      <c r="AE1253" s="128" t="e">
        <f t="shared" si="22"/>
        <v>#DIV/0!</v>
      </c>
      <c r="AF1253" s="127" t="e">
        <f>ECB_reconst!#REF!*(AE1253-ECB_reconst!#REF!)</f>
        <v>#REF!</v>
      </c>
      <c r="AG1253" s="128" t="e">
        <f t="shared" si="23"/>
        <v>#REF!</v>
      </c>
      <c r="AH1253" s="127"/>
      <c r="AI1253" s="127"/>
      <c r="AJ1253" s="128"/>
    </row>
    <row r="1254" spans="1:36" ht="18.95" customHeight="1" x14ac:dyDescent="0.25">
      <c r="A1254" s="85"/>
      <c r="B1254" s="119">
        <v>37889</v>
      </c>
      <c r="C1254" s="120">
        <v>2.0560897174631401</v>
      </c>
      <c r="D1254" s="120">
        <v>2.3715419499618799</v>
      </c>
      <c r="E1254" s="120">
        <v>2.72514943602101</v>
      </c>
      <c r="F1254" s="120">
        <v>3.0463772496838</v>
      </c>
      <c r="G1254" s="120">
        <v>3.2966138135572001</v>
      </c>
      <c r="H1254" s="120">
        <v>3.5371528874004898</v>
      </c>
      <c r="I1254" s="120">
        <v>3.7434893781382601</v>
      </c>
      <c r="J1254" s="120">
        <v>3.9228653803821998</v>
      </c>
      <c r="K1254" s="120">
        <v>4.0674954170093702</v>
      </c>
      <c r="L1254" s="120">
        <v>4.1880338274557296</v>
      </c>
      <c r="M1254" s="120">
        <v>4.6720152741987704</v>
      </c>
      <c r="N1254" s="120">
        <v>4.9752000000000001</v>
      </c>
      <c r="O1254" s="122">
        <v>5.2483000000000004</v>
      </c>
      <c r="P1254" s="85"/>
      <c r="Q1254" s="85"/>
      <c r="R1254" s="85"/>
      <c r="S1254" s="85"/>
      <c r="T1254" s="85"/>
      <c r="AC1254" s="126" t="e">
        <f>#REF!</f>
        <v>#REF!</v>
      </c>
      <c r="AD1254" s="127" t="e">
        <f t="shared" si="21"/>
        <v>#DIV/0!</v>
      </c>
      <c r="AE1254" s="128" t="e">
        <f t="shared" si="22"/>
        <v>#DIV/0!</v>
      </c>
      <c r="AF1254" s="127" t="e">
        <f>ECB_reconst!#REF!*(AE1254-ECB_reconst!#REF!)</f>
        <v>#REF!</v>
      </c>
      <c r="AG1254" s="128" t="e">
        <f t="shared" si="23"/>
        <v>#REF!</v>
      </c>
      <c r="AH1254" s="127"/>
      <c r="AI1254" s="127"/>
      <c r="AJ1254" s="128"/>
    </row>
    <row r="1255" spans="1:36" ht="18.95" customHeight="1" x14ac:dyDescent="0.25">
      <c r="A1255" s="85"/>
      <c r="B1255" s="119">
        <v>37890</v>
      </c>
      <c r="C1255" s="120">
        <v>2.03608971746314</v>
      </c>
      <c r="D1255" s="120">
        <v>2.3375419499618801</v>
      </c>
      <c r="E1255" s="120">
        <v>2.6840494360210099</v>
      </c>
      <c r="F1255" s="120">
        <v>3.0014772496837998</v>
      </c>
      <c r="G1255" s="120">
        <v>3.2481638135572002</v>
      </c>
      <c r="H1255" s="120">
        <v>3.4873028874004901</v>
      </c>
      <c r="I1255" s="120">
        <v>3.6931393781382602</v>
      </c>
      <c r="J1255" s="120">
        <v>3.8689653803822002</v>
      </c>
      <c r="K1255" s="120">
        <v>4.01234541700937</v>
      </c>
      <c r="L1255" s="120">
        <v>4.13288382745574</v>
      </c>
      <c r="M1255" s="120">
        <v>4.6262652741987802</v>
      </c>
      <c r="N1255" s="120">
        <v>4.93</v>
      </c>
      <c r="O1255" s="122">
        <v>5.2074999999999996</v>
      </c>
      <c r="P1255" s="85"/>
      <c r="Q1255" s="85"/>
      <c r="R1255" s="85"/>
      <c r="S1255" s="85"/>
      <c r="T1255" s="85"/>
      <c r="AC1255" s="126" t="e">
        <f>#REF!</f>
        <v>#REF!</v>
      </c>
      <c r="AD1255" s="127" t="e">
        <f t="shared" si="21"/>
        <v>#DIV/0!</v>
      </c>
      <c r="AE1255" s="128" t="e">
        <f t="shared" si="22"/>
        <v>#DIV/0!</v>
      </c>
      <c r="AF1255" s="127" t="e">
        <f>ECB_reconst!#REF!*(AE1255-ECB_reconst!#REF!)</f>
        <v>#REF!</v>
      </c>
      <c r="AG1255" s="128" t="e">
        <f t="shared" si="23"/>
        <v>#REF!</v>
      </c>
      <c r="AH1255" s="127"/>
      <c r="AI1255" s="127"/>
      <c r="AJ1255" s="128"/>
    </row>
    <row r="1256" spans="1:36" ht="18.95" customHeight="1" x14ac:dyDescent="0.25">
      <c r="A1256" s="85"/>
      <c r="B1256" s="119">
        <v>37893</v>
      </c>
      <c r="C1256" s="120">
        <v>2.0370897174631399</v>
      </c>
      <c r="D1256" s="120">
        <v>2.3519419499618799</v>
      </c>
      <c r="E1256" s="120">
        <v>2.70134943602101</v>
      </c>
      <c r="F1256" s="120">
        <v>3.0204272496838001</v>
      </c>
      <c r="G1256" s="120">
        <v>3.2690138135572</v>
      </c>
      <c r="H1256" s="120">
        <v>3.5095028874004899</v>
      </c>
      <c r="I1256" s="120">
        <v>3.7175393781382602</v>
      </c>
      <c r="J1256" s="120">
        <v>3.8956653803822001</v>
      </c>
      <c r="K1256" s="120">
        <v>4.0398454170093698</v>
      </c>
      <c r="L1256" s="120">
        <v>4.1614338274557401</v>
      </c>
      <c r="M1256" s="120">
        <v>4.6373152741987704</v>
      </c>
      <c r="N1256" s="120">
        <v>4.9309000000000003</v>
      </c>
      <c r="O1256" s="122">
        <v>5.2072000000000003</v>
      </c>
      <c r="P1256" s="85"/>
      <c r="Q1256" s="85"/>
      <c r="R1256" s="85"/>
      <c r="S1256" s="85"/>
      <c r="T1256" s="85"/>
      <c r="AC1256" s="126" t="e">
        <f>#REF!</f>
        <v>#REF!</v>
      </c>
      <c r="AD1256" s="127" t="e">
        <f t="shared" si="21"/>
        <v>#DIV/0!</v>
      </c>
      <c r="AE1256" s="128" t="e">
        <f t="shared" si="22"/>
        <v>#DIV/0!</v>
      </c>
      <c r="AF1256" s="127" t="e">
        <f>ECB_reconst!#REF!*(AE1256-ECB_reconst!#REF!)</f>
        <v>#REF!</v>
      </c>
      <c r="AG1256" s="128" t="e">
        <f t="shared" si="23"/>
        <v>#REF!</v>
      </c>
      <c r="AH1256" s="127"/>
      <c r="AI1256" s="127"/>
      <c r="AJ1256" s="128"/>
    </row>
    <row r="1257" spans="1:36" ht="18.95" customHeight="1" x14ac:dyDescent="0.25">
      <c r="A1257" s="85"/>
      <c r="B1257" s="119">
        <v>37894</v>
      </c>
      <c r="C1257" s="120">
        <v>1.9810897174631401</v>
      </c>
      <c r="D1257" s="120">
        <v>2.28899194996188</v>
      </c>
      <c r="E1257" s="120">
        <v>2.6319994360210099</v>
      </c>
      <c r="F1257" s="120">
        <v>2.9463272496838</v>
      </c>
      <c r="G1257" s="120">
        <v>3.1936138135571999</v>
      </c>
      <c r="H1257" s="120">
        <v>3.4345028874004901</v>
      </c>
      <c r="I1257" s="120">
        <v>3.6473893781382598</v>
      </c>
      <c r="J1257" s="120">
        <v>3.8291653803822001</v>
      </c>
      <c r="K1257" s="120">
        <v>3.9777954170093701</v>
      </c>
      <c r="L1257" s="120">
        <v>4.1025338274557299</v>
      </c>
      <c r="M1257" s="120">
        <v>4.58976527419878</v>
      </c>
      <c r="N1257" s="120">
        <v>4.9023000000000003</v>
      </c>
      <c r="O1257" s="122">
        <v>5.1848999999999998</v>
      </c>
      <c r="P1257" s="85"/>
      <c r="Q1257" s="85"/>
      <c r="R1257" s="85"/>
      <c r="S1257" s="85"/>
      <c r="T1257" s="85"/>
      <c r="AC1257" s="126" t="e">
        <f>#REF!</f>
        <v>#REF!</v>
      </c>
      <c r="AD1257" s="127" t="e">
        <f t="shared" si="21"/>
        <v>#DIV/0!</v>
      </c>
      <c r="AE1257" s="128" t="e">
        <f t="shared" si="22"/>
        <v>#DIV/0!</v>
      </c>
      <c r="AF1257" s="127" t="e">
        <f>ECB_reconst!#REF!*(AE1257-ECB_reconst!#REF!)</f>
        <v>#REF!</v>
      </c>
      <c r="AG1257" s="128" t="e">
        <f t="shared" si="23"/>
        <v>#REF!</v>
      </c>
      <c r="AH1257" s="127"/>
      <c r="AI1257" s="127"/>
      <c r="AJ1257" s="128"/>
    </row>
    <row r="1258" spans="1:36" ht="18.95" customHeight="1" x14ac:dyDescent="0.25">
      <c r="A1258" s="85"/>
      <c r="B1258" s="119">
        <v>37895</v>
      </c>
      <c r="C1258" s="120">
        <v>1.9870897174631399</v>
      </c>
      <c r="D1258" s="120">
        <v>2.2953419499618799</v>
      </c>
      <c r="E1258" s="120">
        <v>2.6417994360210102</v>
      </c>
      <c r="F1258" s="120">
        <v>2.9588272496838002</v>
      </c>
      <c r="G1258" s="120">
        <v>3.2053638135572</v>
      </c>
      <c r="H1258" s="120">
        <v>3.4438028874004898</v>
      </c>
      <c r="I1258" s="120">
        <v>3.65493937813826</v>
      </c>
      <c r="J1258" s="120">
        <v>3.8348653803822002</v>
      </c>
      <c r="K1258" s="120">
        <v>3.9823954170093701</v>
      </c>
      <c r="L1258" s="120">
        <v>4.1079838274557297</v>
      </c>
      <c r="M1258" s="120">
        <v>4.5972152741987697</v>
      </c>
      <c r="N1258" s="120">
        <v>4.9124999999999996</v>
      </c>
      <c r="O1258" s="122">
        <v>5.1962999999999999</v>
      </c>
      <c r="P1258" s="85"/>
      <c r="Q1258" s="85"/>
      <c r="R1258" s="85"/>
      <c r="S1258" s="85"/>
      <c r="T1258" s="85"/>
      <c r="AC1258" s="126" t="e">
        <f>#REF!</f>
        <v>#REF!</v>
      </c>
      <c r="AD1258" s="127" t="e">
        <f t="shared" si="21"/>
        <v>#DIV/0!</v>
      </c>
      <c r="AE1258" s="128" t="e">
        <f t="shared" si="22"/>
        <v>#DIV/0!</v>
      </c>
      <c r="AF1258" s="127" t="e">
        <f>ECB_reconst!#REF!*(AE1258-ECB_reconst!#REF!)</f>
        <v>#REF!</v>
      </c>
      <c r="AG1258" s="128" t="e">
        <f t="shared" si="23"/>
        <v>#REF!</v>
      </c>
      <c r="AH1258" s="127"/>
      <c r="AI1258" s="127"/>
      <c r="AJ1258" s="128"/>
    </row>
    <row r="1259" spans="1:36" ht="18.95" customHeight="1" x14ac:dyDescent="0.25">
      <c r="A1259" s="85"/>
      <c r="B1259" s="119">
        <v>37896</v>
      </c>
      <c r="C1259" s="120">
        <v>2.06108971746314</v>
      </c>
      <c r="D1259" s="120">
        <v>2.4098919499618798</v>
      </c>
      <c r="E1259" s="120">
        <v>2.7649494360210101</v>
      </c>
      <c r="F1259" s="120">
        <v>3.0901272496838001</v>
      </c>
      <c r="G1259" s="120">
        <v>3.3397638135571999</v>
      </c>
      <c r="H1259" s="120">
        <v>3.57405288740049</v>
      </c>
      <c r="I1259" s="120">
        <v>3.78028937813826</v>
      </c>
      <c r="J1259" s="120">
        <v>3.9523153803822</v>
      </c>
      <c r="K1259" s="120">
        <v>4.0944454170093696</v>
      </c>
      <c r="L1259" s="120">
        <v>4.2157338274557397</v>
      </c>
      <c r="M1259" s="120">
        <v>4.69381527419878</v>
      </c>
      <c r="N1259" s="120">
        <v>4.992</v>
      </c>
      <c r="O1259" s="122">
        <v>5.2755000000000001</v>
      </c>
      <c r="P1259" s="85"/>
      <c r="Q1259" s="85"/>
      <c r="R1259" s="85"/>
      <c r="S1259" s="85"/>
      <c r="T1259" s="85"/>
      <c r="AC1259" s="126" t="e">
        <f>#REF!</f>
        <v>#REF!</v>
      </c>
      <c r="AD1259" s="127" t="e">
        <f t="shared" si="21"/>
        <v>#DIV/0!</v>
      </c>
      <c r="AE1259" s="128" t="e">
        <f t="shared" si="22"/>
        <v>#DIV/0!</v>
      </c>
      <c r="AF1259" s="127" t="e">
        <f>ECB_reconst!#REF!*(AE1259-ECB_reconst!#REF!)</f>
        <v>#REF!</v>
      </c>
      <c r="AG1259" s="128" t="e">
        <f t="shared" si="23"/>
        <v>#REF!</v>
      </c>
      <c r="AH1259" s="127"/>
      <c r="AI1259" s="127"/>
      <c r="AJ1259" s="128"/>
    </row>
    <row r="1260" spans="1:36" ht="18.95" customHeight="1" x14ac:dyDescent="0.25">
      <c r="A1260" s="85"/>
      <c r="B1260" s="119">
        <v>37897</v>
      </c>
      <c r="C1260" s="120">
        <v>2.1510897174631398</v>
      </c>
      <c r="D1260" s="120">
        <v>2.5593419499618801</v>
      </c>
      <c r="E1260" s="120">
        <v>2.9190494360210102</v>
      </c>
      <c r="F1260" s="120">
        <v>3.2432272496837999</v>
      </c>
      <c r="G1260" s="120">
        <v>3.4894638135572</v>
      </c>
      <c r="H1260" s="120">
        <v>3.7136028874004898</v>
      </c>
      <c r="I1260" s="120">
        <v>3.9080893781382602</v>
      </c>
      <c r="J1260" s="120">
        <v>4.0679653803821996</v>
      </c>
      <c r="K1260" s="120">
        <v>4.2006954170093698</v>
      </c>
      <c r="L1260" s="120">
        <v>4.3150838274557399</v>
      </c>
      <c r="M1260" s="120">
        <v>4.7667152741987699</v>
      </c>
      <c r="N1260" s="120">
        <v>5.0369000000000002</v>
      </c>
      <c r="O1260" s="122">
        <v>5.3010999999999999</v>
      </c>
      <c r="P1260" s="85"/>
      <c r="Q1260" s="85"/>
      <c r="R1260" s="85"/>
      <c r="S1260" s="85"/>
      <c r="T1260" s="85"/>
      <c r="AC1260" s="126" t="e">
        <f>#REF!</f>
        <v>#REF!</v>
      </c>
      <c r="AD1260" s="127" t="e">
        <f t="shared" si="21"/>
        <v>#DIV/0!</v>
      </c>
      <c r="AE1260" s="128" t="e">
        <f t="shared" si="22"/>
        <v>#DIV/0!</v>
      </c>
      <c r="AF1260" s="127" t="e">
        <f>ECB_reconst!#REF!*(AE1260-ECB_reconst!#REF!)</f>
        <v>#REF!</v>
      </c>
      <c r="AG1260" s="128" t="e">
        <f t="shared" si="23"/>
        <v>#REF!</v>
      </c>
      <c r="AH1260" s="127"/>
      <c r="AI1260" s="127"/>
      <c r="AJ1260" s="128"/>
    </row>
    <row r="1261" spans="1:36" ht="18.95" customHeight="1" x14ac:dyDescent="0.25">
      <c r="A1261" s="85"/>
      <c r="B1261" s="119">
        <v>37900</v>
      </c>
      <c r="C1261" s="120">
        <v>2.1230897174631398</v>
      </c>
      <c r="D1261" s="120">
        <v>2.50984194996188</v>
      </c>
      <c r="E1261" s="120">
        <v>2.8687494360210102</v>
      </c>
      <c r="F1261" s="120">
        <v>3.1969772496837998</v>
      </c>
      <c r="G1261" s="120">
        <v>3.4444638135572001</v>
      </c>
      <c r="H1261" s="120">
        <v>3.6715028874004898</v>
      </c>
      <c r="I1261" s="120">
        <v>3.86683937813826</v>
      </c>
      <c r="J1261" s="120">
        <v>4.0289653803821999</v>
      </c>
      <c r="K1261" s="120">
        <v>4.1611954170093703</v>
      </c>
      <c r="L1261" s="120">
        <v>4.2747338274557301</v>
      </c>
      <c r="M1261" s="120">
        <v>4.7185152741987704</v>
      </c>
      <c r="N1261" s="120">
        <v>4.9913999999999996</v>
      </c>
      <c r="O1261" s="122">
        <v>5.2465999999999999</v>
      </c>
      <c r="P1261" s="85"/>
      <c r="Q1261" s="85"/>
      <c r="R1261" s="85"/>
      <c r="S1261" s="85"/>
      <c r="T1261" s="85"/>
      <c r="AC1261" s="126" t="e">
        <f>#REF!</f>
        <v>#REF!</v>
      </c>
      <c r="AD1261" s="127" t="e">
        <f t="shared" si="21"/>
        <v>#DIV/0!</v>
      </c>
      <c r="AE1261" s="128" t="e">
        <f t="shared" si="22"/>
        <v>#DIV/0!</v>
      </c>
      <c r="AF1261" s="127" t="e">
        <f>ECB_reconst!#REF!*(AE1261-ECB_reconst!#REF!)</f>
        <v>#REF!</v>
      </c>
      <c r="AG1261" s="128" t="e">
        <f t="shared" si="23"/>
        <v>#REF!</v>
      </c>
      <c r="AH1261" s="127"/>
      <c r="AI1261" s="127"/>
      <c r="AJ1261" s="128"/>
    </row>
    <row r="1262" spans="1:36" ht="18.95" customHeight="1" x14ac:dyDescent="0.25">
      <c r="A1262" s="85"/>
      <c r="B1262" s="119">
        <v>37901</v>
      </c>
      <c r="C1262" s="120">
        <v>2.1200897174631401</v>
      </c>
      <c r="D1262" s="120">
        <v>2.51234194996188</v>
      </c>
      <c r="E1262" s="120">
        <v>2.8799494360210098</v>
      </c>
      <c r="F1262" s="120">
        <v>3.2154272496837999</v>
      </c>
      <c r="G1262" s="120">
        <v>3.4673138135572001</v>
      </c>
      <c r="H1262" s="120">
        <v>3.6984528874004901</v>
      </c>
      <c r="I1262" s="120">
        <v>3.89558937813826</v>
      </c>
      <c r="J1262" s="120">
        <v>4.0606653803821997</v>
      </c>
      <c r="K1262" s="120">
        <v>4.1947454170093703</v>
      </c>
      <c r="L1262" s="120">
        <v>4.30783382745574</v>
      </c>
      <c r="M1262" s="120">
        <v>4.7565152741987697</v>
      </c>
      <c r="N1262" s="120">
        <v>5.0392999999999999</v>
      </c>
      <c r="O1262" s="122">
        <v>5.2968999999999999</v>
      </c>
      <c r="P1262" s="85"/>
      <c r="Q1262" s="85"/>
      <c r="R1262" s="85"/>
      <c r="S1262" s="85"/>
      <c r="T1262" s="85"/>
      <c r="AC1262" s="126" t="e">
        <f>#REF!</f>
        <v>#REF!</v>
      </c>
      <c r="AD1262" s="127" t="e">
        <f t="shared" si="21"/>
        <v>#DIV/0!</v>
      </c>
      <c r="AE1262" s="128" t="e">
        <f t="shared" si="22"/>
        <v>#DIV/0!</v>
      </c>
      <c r="AF1262" s="127" t="e">
        <f>ECB_reconst!#REF!*(AE1262-ECB_reconst!#REF!)</f>
        <v>#REF!</v>
      </c>
      <c r="AG1262" s="128" t="e">
        <f t="shared" si="23"/>
        <v>#REF!</v>
      </c>
      <c r="AH1262" s="127"/>
      <c r="AI1262" s="127"/>
      <c r="AJ1262" s="128"/>
    </row>
    <row r="1263" spans="1:36" ht="18.95" customHeight="1" x14ac:dyDescent="0.25">
      <c r="A1263" s="85"/>
      <c r="B1263" s="119">
        <v>37902</v>
      </c>
      <c r="C1263" s="120">
        <v>2.1150897174631398</v>
      </c>
      <c r="D1263" s="120">
        <v>2.4999919499618799</v>
      </c>
      <c r="E1263" s="120">
        <v>2.8645994360210101</v>
      </c>
      <c r="F1263" s="120">
        <v>3.1972772496838</v>
      </c>
      <c r="G1263" s="120">
        <v>3.4495138135571999</v>
      </c>
      <c r="H1263" s="120">
        <v>3.6847028874004901</v>
      </c>
      <c r="I1263" s="120">
        <v>3.8821893781382601</v>
      </c>
      <c r="J1263" s="120">
        <v>4.0516653803822003</v>
      </c>
      <c r="K1263" s="120">
        <v>4.1867454170093703</v>
      </c>
      <c r="L1263" s="120">
        <v>4.2993838274557401</v>
      </c>
      <c r="M1263" s="120">
        <v>4.7428152741987697</v>
      </c>
      <c r="N1263" s="120">
        <v>5.0281000000000002</v>
      </c>
      <c r="O1263" s="122">
        <v>5.2889999999999997</v>
      </c>
      <c r="P1263" s="85"/>
      <c r="Q1263" s="85"/>
      <c r="R1263" s="85"/>
      <c r="S1263" s="85"/>
      <c r="T1263" s="85"/>
      <c r="AC1263" s="126" t="e">
        <f>#REF!</f>
        <v>#REF!</v>
      </c>
      <c r="AD1263" s="127" t="e">
        <f t="shared" si="21"/>
        <v>#DIV/0!</v>
      </c>
      <c r="AE1263" s="128" t="e">
        <f t="shared" si="22"/>
        <v>#DIV/0!</v>
      </c>
      <c r="AF1263" s="127" t="e">
        <f>ECB_reconst!#REF!*(AE1263-ECB_reconst!#REF!)</f>
        <v>#REF!</v>
      </c>
      <c r="AG1263" s="128" t="e">
        <f t="shared" si="23"/>
        <v>#REF!</v>
      </c>
      <c r="AH1263" s="127"/>
      <c r="AI1263" s="127"/>
      <c r="AJ1263" s="128"/>
    </row>
    <row r="1264" spans="1:36" ht="18.95" customHeight="1" x14ac:dyDescent="0.25">
      <c r="A1264" s="85"/>
      <c r="B1264" s="119">
        <v>37903</v>
      </c>
      <c r="C1264" s="120">
        <v>2.1520897174631402</v>
      </c>
      <c r="D1264" s="120">
        <v>2.5629419499618802</v>
      </c>
      <c r="E1264" s="120">
        <v>2.9333994360210101</v>
      </c>
      <c r="F1264" s="120">
        <v>3.2719272496838001</v>
      </c>
      <c r="G1264" s="120">
        <v>3.5192638135571999</v>
      </c>
      <c r="H1264" s="120">
        <v>3.7555528874004902</v>
      </c>
      <c r="I1264" s="120">
        <v>3.9488393781382598</v>
      </c>
      <c r="J1264" s="120">
        <v>4.1117153803821997</v>
      </c>
      <c r="K1264" s="120">
        <v>4.2461454170093704</v>
      </c>
      <c r="L1264" s="120">
        <v>4.3592338274557401</v>
      </c>
      <c r="M1264" s="120">
        <v>4.7995652741987698</v>
      </c>
      <c r="N1264" s="120">
        <v>5.0727000000000002</v>
      </c>
      <c r="O1264" s="122">
        <v>5.3312999999999997</v>
      </c>
      <c r="P1264" s="85"/>
      <c r="Q1264" s="85"/>
      <c r="R1264" s="85"/>
      <c r="S1264" s="85"/>
      <c r="T1264" s="85"/>
      <c r="AC1264" s="126" t="e">
        <f>#REF!</f>
        <v>#REF!</v>
      </c>
      <c r="AD1264" s="127" t="e">
        <f t="shared" si="21"/>
        <v>#DIV/0!</v>
      </c>
      <c r="AE1264" s="128" t="e">
        <f t="shared" si="22"/>
        <v>#DIV/0!</v>
      </c>
      <c r="AF1264" s="127" t="e">
        <f>ECB_reconst!#REF!*(AE1264-ECB_reconst!#REF!)</f>
        <v>#REF!</v>
      </c>
      <c r="AG1264" s="128" t="e">
        <f t="shared" si="23"/>
        <v>#REF!</v>
      </c>
      <c r="AH1264" s="127"/>
      <c r="AI1264" s="127"/>
      <c r="AJ1264" s="128"/>
    </row>
    <row r="1265" spans="1:36" ht="18.95" customHeight="1" x14ac:dyDescent="0.25">
      <c r="A1265" s="85"/>
      <c r="B1265" s="119">
        <v>37904</v>
      </c>
      <c r="C1265" s="120">
        <v>2.1360897174631401</v>
      </c>
      <c r="D1265" s="120">
        <v>2.5335419499618799</v>
      </c>
      <c r="E1265" s="120">
        <v>2.89894943602101</v>
      </c>
      <c r="F1265" s="120">
        <v>3.2266772496837999</v>
      </c>
      <c r="G1265" s="120">
        <v>3.4707138135572002</v>
      </c>
      <c r="H1265" s="120">
        <v>3.7043528874004901</v>
      </c>
      <c r="I1265" s="120">
        <v>3.8959393781382601</v>
      </c>
      <c r="J1265" s="120">
        <v>4.0571153803822</v>
      </c>
      <c r="K1265" s="120">
        <v>4.1890454170093703</v>
      </c>
      <c r="L1265" s="120">
        <v>4.30218382745573</v>
      </c>
      <c r="M1265" s="120">
        <v>4.7523652741987696</v>
      </c>
      <c r="N1265" s="120">
        <v>5.0316999999999998</v>
      </c>
      <c r="O1265" s="122">
        <v>5.2882999999999996</v>
      </c>
      <c r="P1265" s="85"/>
      <c r="Q1265" s="85"/>
      <c r="R1265" s="85"/>
      <c r="S1265" s="85"/>
      <c r="T1265" s="85"/>
      <c r="AC1265" s="126" t="e">
        <f>#REF!</f>
        <v>#REF!</v>
      </c>
      <c r="AD1265" s="127" t="e">
        <f t="shared" si="21"/>
        <v>#DIV/0!</v>
      </c>
      <c r="AE1265" s="128" t="e">
        <f t="shared" si="22"/>
        <v>#DIV/0!</v>
      </c>
      <c r="AF1265" s="127" t="e">
        <f>ECB_reconst!#REF!*(AE1265-ECB_reconst!#REF!)</f>
        <v>#REF!</v>
      </c>
      <c r="AG1265" s="128" t="e">
        <f t="shared" si="23"/>
        <v>#REF!</v>
      </c>
      <c r="AH1265" s="127"/>
      <c r="AI1265" s="127"/>
      <c r="AJ1265" s="128"/>
    </row>
    <row r="1266" spans="1:36" ht="18.95" customHeight="1" x14ac:dyDescent="0.25">
      <c r="A1266" s="85"/>
      <c r="B1266" s="119">
        <v>37907</v>
      </c>
      <c r="C1266" s="120">
        <v>2.1740897174631399</v>
      </c>
      <c r="D1266" s="120">
        <v>2.6004919499618802</v>
      </c>
      <c r="E1266" s="120">
        <v>2.9725994360210102</v>
      </c>
      <c r="F1266" s="120">
        <v>3.3063772496838002</v>
      </c>
      <c r="G1266" s="120">
        <v>3.5527138135572001</v>
      </c>
      <c r="H1266" s="120">
        <v>3.7879028874004899</v>
      </c>
      <c r="I1266" s="120">
        <v>3.9776893781382601</v>
      </c>
      <c r="J1266" s="120">
        <v>4.1376153803821998</v>
      </c>
      <c r="K1266" s="120">
        <v>4.2685954170093696</v>
      </c>
      <c r="L1266" s="120">
        <v>4.38033382745573</v>
      </c>
      <c r="M1266" s="120">
        <v>4.8184652741987799</v>
      </c>
      <c r="N1266" s="120">
        <v>5.0846</v>
      </c>
      <c r="O1266" s="122">
        <v>5.3373999999999997</v>
      </c>
      <c r="P1266" s="85"/>
      <c r="Q1266" s="85"/>
      <c r="R1266" s="85"/>
      <c r="S1266" s="85"/>
      <c r="T1266" s="85"/>
      <c r="AC1266" s="126" t="e">
        <f>#REF!</f>
        <v>#REF!</v>
      </c>
      <c r="AD1266" s="127" t="e">
        <f t="shared" si="21"/>
        <v>#DIV/0!</v>
      </c>
      <c r="AE1266" s="128" t="e">
        <f t="shared" si="22"/>
        <v>#DIV/0!</v>
      </c>
      <c r="AF1266" s="127" t="e">
        <f>ECB_reconst!#REF!*(AE1266-ECB_reconst!#REF!)</f>
        <v>#REF!</v>
      </c>
      <c r="AG1266" s="128" t="e">
        <f t="shared" si="23"/>
        <v>#REF!</v>
      </c>
      <c r="AH1266" s="127"/>
      <c r="AI1266" s="127"/>
      <c r="AJ1266" s="128"/>
    </row>
    <row r="1267" spans="1:36" ht="18.95" customHeight="1" x14ac:dyDescent="0.25">
      <c r="A1267" s="85"/>
      <c r="B1267" s="119">
        <v>37908</v>
      </c>
      <c r="C1267" s="120">
        <v>2.1770897174631401</v>
      </c>
      <c r="D1267" s="120">
        <v>2.6046419499618798</v>
      </c>
      <c r="E1267" s="120">
        <v>2.9777494360210102</v>
      </c>
      <c r="F1267" s="120">
        <v>3.3100772496838</v>
      </c>
      <c r="G1267" s="120">
        <v>3.5564138135571999</v>
      </c>
      <c r="H1267" s="120">
        <v>3.7938528874004902</v>
      </c>
      <c r="I1267" s="120">
        <v>3.9856893781382601</v>
      </c>
      <c r="J1267" s="120">
        <v>4.1476653803822003</v>
      </c>
      <c r="K1267" s="120">
        <v>4.2782454170093702</v>
      </c>
      <c r="L1267" s="120">
        <v>4.3881338274557304</v>
      </c>
      <c r="M1267" s="120">
        <v>4.8169652741987701</v>
      </c>
      <c r="N1267" s="120">
        <v>5.0744999999999996</v>
      </c>
      <c r="O1267" s="122">
        <v>5.3257000000000003</v>
      </c>
      <c r="P1267" s="85"/>
      <c r="Q1267" s="85"/>
      <c r="R1267" s="85"/>
      <c r="S1267" s="85"/>
      <c r="T1267" s="85"/>
      <c r="AC1267" s="126" t="e">
        <f>#REF!</f>
        <v>#REF!</v>
      </c>
      <c r="AD1267" s="127" t="e">
        <f t="shared" si="21"/>
        <v>#DIV/0!</v>
      </c>
      <c r="AE1267" s="128" t="e">
        <f t="shared" si="22"/>
        <v>#DIV/0!</v>
      </c>
      <c r="AF1267" s="127" t="e">
        <f>ECB_reconst!#REF!*(AE1267-ECB_reconst!#REF!)</f>
        <v>#REF!</v>
      </c>
      <c r="AG1267" s="128" t="e">
        <f t="shared" si="23"/>
        <v>#REF!</v>
      </c>
      <c r="AH1267" s="127"/>
      <c r="AI1267" s="127"/>
      <c r="AJ1267" s="128"/>
    </row>
    <row r="1268" spans="1:36" ht="18.95" customHeight="1" x14ac:dyDescent="0.25">
      <c r="A1268" s="85"/>
      <c r="B1268" s="119">
        <v>37909</v>
      </c>
      <c r="C1268" s="120">
        <v>2.2090897174631401</v>
      </c>
      <c r="D1268" s="120">
        <v>2.6671419499618798</v>
      </c>
      <c r="E1268" s="120">
        <v>3.04699943602101</v>
      </c>
      <c r="F1268" s="120">
        <v>3.3797272496837998</v>
      </c>
      <c r="G1268" s="120">
        <v>3.6256138135571998</v>
      </c>
      <c r="H1268" s="120">
        <v>3.8597528874004898</v>
      </c>
      <c r="I1268" s="120">
        <v>4.0473393781382603</v>
      </c>
      <c r="J1268" s="120">
        <v>4.2037653803822002</v>
      </c>
      <c r="K1268" s="120">
        <v>4.3306954170093697</v>
      </c>
      <c r="L1268" s="120">
        <v>4.4373338274557304</v>
      </c>
      <c r="M1268" s="120">
        <v>4.8583152741987696</v>
      </c>
      <c r="N1268" s="120">
        <v>5.1182999999999996</v>
      </c>
      <c r="O1268" s="122">
        <v>5.3678999999999997</v>
      </c>
      <c r="P1268" s="85"/>
      <c r="Q1268" s="85"/>
      <c r="R1268" s="85"/>
      <c r="S1268" s="85"/>
      <c r="T1268" s="85"/>
      <c r="AC1268" s="126" t="e">
        <f>#REF!</f>
        <v>#REF!</v>
      </c>
      <c r="AD1268" s="127" t="e">
        <f t="shared" si="21"/>
        <v>#DIV/0!</v>
      </c>
      <c r="AE1268" s="128" t="e">
        <f t="shared" si="22"/>
        <v>#DIV/0!</v>
      </c>
      <c r="AF1268" s="127" t="e">
        <f>ECB_reconst!#REF!*(AE1268-ECB_reconst!#REF!)</f>
        <v>#REF!</v>
      </c>
      <c r="AG1268" s="128" t="e">
        <f t="shared" si="23"/>
        <v>#REF!</v>
      </c>
      <c r="AH1268" s="127"/>
      <c r="AI1268" s="127"/>
      <c r="AJ1268" s="128"/>
    </row>
    <row r="1269" spans="1:36" ht="18.95" customHeight="1" x14ac:dyDescent="0.25">
      <c r="A1269" s="85"/>
      <c r="B1269" s="119">
        <v>37910</v>
      </c>
      <c r="C1269" s="120">
        <v>2.2130897174631401</v>
      </c>
      <c r="D1269" s="120">
        <v>2.6602919499618798</v>
      </c>
      <c r="E1269" s="120">
        <v>3.0342994360210098</v>
      </c>
      <c r="F1269" s="120">
        <v>3.3659772496837999</v>
      </c>
      <c r="G1269" s="120">
        <v>3.6078138135572</v>
      </c>
      <c r="H1269" s="120">
        <v>3.8226028874004898</v>
      </c>
      <c r="I1269" s="120">
        <v>4.0060393781382597</v>
      </c>
      <c r="J1269" s="120">
        <v>4.1657653803821999</v>
      </c>
      <c r="K1269" s="120">
        <v>4.29359541700937</v>
      </c>
      <c r="L1269" s="120">
        <v>4.3974338274557301</v>
      </c>
      <c r="M1269" s="120">
        <v>4.8087152741987698</v>
      </c>
      <c r="N1269" s="120">
        <v>5.0789999999999997</v>
      </c>
      <c r="O1269" s="122">
        <v>5.3326000000000002</v>
      </c>
      <c r="P1269" s="85"/>
      <c r="Q1269" s="85"/>
      <c r="R1269" s="85"/>
      <c r="S1269" s="85"/>
      <c r="T1269" s="85"/>
      <c r="AC1269" s="126" t="e">
        <f>#REF!</f>
        <v>#REF!</v>
      </c>
      <c r="AD1269" s="127" t="e">
        <f t="shared" si="21"/>
        <v>#DIV/0!</v>
      </c>
      <c r="AE1269" s="128" t="e">
        <f t="shared" si="22"/>
        <v>#DIV/0!</v>
      </c>
      <c r="AF1269" s="127" t="e">
        <f>ECB_reconst!#REF!*(AE1269-ECB_reconst!#REF!)</f>
        <v>#REF!</v>
      </c>
      <c r="AG1269" s="128" t="e">
        <f t="shared" si="23"/>
        <v>#REF!</v>
      </c>
      <c r="AH1269" s="127"/>
      <c r="AI1269" s="127"/>
      <c r="AJ1269" s="128"/>
    </row>
    <row r="1270" spans="1:36" ht="18.95" customHeight="1" x14ac:dyDescent="0.25">
      <c r="A1270" s="85"/>
      <c r="B1270" s="119">
        <v>37911</v>
      </c>
      <c r="C1270" s="120">
        <v>2.24608971746314</v>
      </c>
      <c r="D1270" s="120">
        <v>2.7041919499618801</v>
      </c>
      <c r="E1270" s="120">
        <v>3.07804943602101</v>
      </c>
      <c r="F1270" s="120">
        <v>3.3974272496837998</v>
      </c>
      <c r="G1270" s="120">
        <v>3.6362638135571999</v>
      </c>
      <c r="H1270" s="120">
        <v>3.8644028874004901</v>
      </c>
      <c r="I1270" s="120">
        <v>4.0443393781382602</v>
      </c>
      <c r="J1270" s="120">
        <v>4.1939153803822</v>
      </c>
      <c r="K1270" s="120">
        <v>4.3146454170093698</v>
      </c>
      <c r="L1270" s="120">
        <v>4.4150838274557298</v>
      </c>
      <c r="M1270" s="120">
        <v>4.8057152741987696</v>
      </c>
      <c r="N1270" s="120">
        <v>5.0632999999999999</v>
      </c>
      <c r="O1270" s="122">
        <v>5.3063000000000002</v>
      </c>
      <c r="P1270" s="85"/>
      <c r="Q1270" s="85"/>
      <c r="R1270" s="85"/>
      <c r="S1270" s="85"/>
      <c r="T1270" s="85"/>
      <c r="AC1270" s="126" t="e">
        <f>#REF!</f>
        <v>#REF!</v>
      </c>
      <c r="AD1270" s="127" t="e">
        <f t="shared" si="21"/>
        <v>#DIV/0!</v>
      </c>
      <c r="AE1270" s="128" t="e">
        <f t="shared" si="22"/>
        <v>#DIV/0!</v>
      </c>
      <c r="AF1270" s="127" t="e">
        <f>ECB_reconst!#REF!*(AE1270-ECB_reconst!#REF!)</f>
        <v>#REF!</v>
      </c>
      <c r="AG1270" s="128" t="e">
        <f t="shared" si="23"/>
        <v>#REF!</v>
      </c>
      <c r="AH1270" s="127"/>
      <c r="AI1270" s="127"/>
      <c r="AJ1270" s="128"/>
    </row>
    <row r="1271" spans="1:36" ht="18.95" customHeight="1" x14ac:dyDescent="0.25">
      <c r="A1271" s="85"/>
      <c r="B1271" s="119">
        <v>37914</v>
      </c>
      <c r="C1271" s="120">
        <v>2.2470897174631399</v>
      </c>
      <c r="D1271" s="120">
        <v>2.7037419499618802</v>
      </c>
      <c r="E1271" s="120">
        <v>3.0756494360210098</v>
      </c>
      <c r="F1271" s="120">
        <v>3.3942272496838002</v>
      </c>
      <c r="G1271" s="120">
        <v>3.6323638135572001</v>
      </c>
      <c r="H1271" s="120">
        <v>3.8589528874004899</v>
      </c>
      <c r="I1271" s="120">
        <v>4.0362393781382604</v>
      </c>
      <c r="J1271" s="120">
        <v>4.1832653803822</v>
      </c>
      <c r="K1271" s="120">
        <v>4.3026454170093702</v>
      </c>
      <c r="L1271" s="120">
        <v>4.4010838274557402</v>
      </c>
      <c r="M1271" s="120">
        <v>4.7892152741987699</v>
      </c>
      <c r="N1271" s="120">
        <v>5.0518999999999998</v>
      </c>
      <c r="O1271" s="122">
        <v>5.2980999999999998</v>
      </c>
      <c r="P1271" s="85"/>
      <c r="Q1271" s="85"/>
      <c r="R1271" s="85"/>
      <c r="S1271" s="85"/>
      <c r="T1271" s="85"/>
      <c r="AC1271" s="126" t="e">
        <f>#REF!</f>
        <v>#REF!</v>
      </c>
      <c r="AD1271" s="127" t="e">
        <f t="shared" si="21"/>
        <v>#DIV/0!</v>
      </c>
      <c r="AE1271" s="128" t="e">
        <f t="shared" si="22"/>
        <v>#DIV/0!</v>
      </c>
      <c r="AF1271" s="127" t="e">
        <f>ECB_reconst!#REF!*(AE1271-ECB_reconst!#REF!)</f>
        <v>#REF!</v>
      </c>
      <c r="AG1271" s="128" t="e">
        <f t="shared" si="23"/>
        <v>#REF!</v>
      </c>
      <c r="AH1271" s="127"/>
      <c r="AI1271" s="127"/>
      <c r="AJ1271" s="128"/>
    </row>
    <row r="1272" spans="1:36" ht="18.95" customHeight="1" x14ac:dyDescent="0.25">
      <c r="A1272" s="85"/>
      <c r="B1272" s="119">
        <v>37915</v>
      </c>
      <c r="C1272" s="120">
        <v>2.21408971746314</v>
      </c>
      <c r="D1272" s="120">
        <v>2.64989194996188</v>
      </c>
      <c r="E1272" s="120">
        <v>3.01914943602101</v>
      </c>
      <c r="F1272" s="120">
        <v>3.3364272496837999</v>
      </c>
      <c r="G1272" s="120">
        <v>3.5757138135572002</v>
      </c>
      <c r="H1272" s="120">
        <v>3.8059028874004901</v>
      </c>
      <c r="I1272" s="120">
        <v>3.9880893781382598</v>
      </c>
      <c r="J1272" s="120">
        <v>4.1403653803821996</v>
      </c>
      <c r="K1272" s="120">
        <v>4.2629454170093704</v>
      </c>
      <c r="L1272" s="120">
        <v>4.3635838274557299</v>
      </c>
      <c r="M1272" s="120">
        <v>4.7664652741987696</v>
      </c>
      <c r="N1272" s="120">
        <v>5.0368000000000004</v>
      </c>
      <c r="O1272" s="122">
        <v>5.2808999999999999</v>
      </c>
      <c r="P1272" s="85"/>
      <c r="Q1272" s="85"/>
      <c r="R1272" s="85"/>
      <c r="S1272" s="85"/>
      <c r="T1272" s="85"/>
      <c r="AC1272" s="126" t="e">
        <f>#REF!</f>
        <v>#REF!</v>
      </c>
      <c r="AD1272" s="127" t="e">
        <f t="shared" si="21"/>
        <v>#DIV/0!</v>
      </c>
      <c r="AE1272" s="128" t="e">
        <f t="shared" si="22"/>
        <v>#DIV/0!</v>
      </c>
      <c r="AF1272" s="127" t="e">
        <f>ECB_reconst!#REF!*(AE1272-ECB_reconst!#REF!)</f>
        <v>#REF!</v>
      </c>
      <c r="AG1272" s="128" t="e">
        <f t="shared" si="23"/>
        <v>#REF!</v>
      </c>
      <c r="AH1272" s="127"/>
      <c r="AI1272" s="127"/>
      <c r="AJ1272" s="128"/>
    </row>
    <row r="1273" spans="1:36" ht="18.95" customHeight="1" x14ac:dyDescent="0.25">
      <c r="A1273" s="85"/>
      <c r="B1273" s="119">
        <v>37916</v>
      </c>
      <c r="C1273" s="120">
        <v>2.21808971746314</v>
      </c>
      <c r="D1273" s="120">
        <v>2.6434919499618799</v>
      </c>
      <c r="E1273" s="120">
        <v>3.0127494360210099</v>
      </c>
      <c r="F1273" s="120">
        <v>3.3248772496838002</v>
      </c>
      <c r="G1273" s="120">
        <v>3.5679638135572</v>
      </c>
      <c r="H1273" s="120">
        <v>3.7910028874004902</v>
      </c>
      <c r="I1273" s="120">
        <v>3.9709393781382598</v>
      </c>
      <c r="J1273" s="120">
        <v>4.1207653803822</v>
      </c>
      <c r="K1273" s="120">
        <v>4.2401454170093702</v>
      </c>
      <c r="L1273" s="120">
        <v>4.33878382745573</v>
      </c>
      <c r="M1273" s="120">
        <v>4.7466152741987697</v>
      </c>
      <c r="N1273" s="120">
        <v>5.0278999999999998</v>
      </c>
      <c r="O1273" s="122">
        <v>5.2709999999999999</v>
      </c>
      <c r="P1273" s="85"/>
      <c r="Q1273" s="85"/>
      <c r="R1273" s="85"/>
      <c r="S1273" s="85"/>
      <c r="T1273" s="85"/>
      <c r="AC1273" s="126" t="e">
        <f>#REF!</f>
        <v>#REF!</v>
      </c>
      <c r="AD1273" s="127" t="e">
        <f t="shared" si="21"/>
        <v>#DIV/0!</v>
      </c>
      <c r="AE1273" s="128" t="e">
        <f t="shared" si="22"/>
        <v>#DIV/0!</v>
      </c>
      <c r="AF1273" s="127" t="e">
        <f>ECB_reconst!#REF!*(AE1273-ECB_reconst!#REF!)</f>
        <v>#REF!</v>
      </c>
      <c r="AG1273" s="128" t="e">
        <f t="shared" si="23"/>
        <v>#REF!</v>
      </c>
      <c r="AH1273" s="127"/>
      <c r="AI1273" s="127"/>
      <c r="AJ1273" s="128"/>
    </row>
    <row r="1274" spans="1:36" ht="18.95" customHeight="1" x14ac:dyDescent="0.25">
      <c r="A1274" s="85"/>
      <c r="B1274" s="119">
        <v>37917</v>
      </c>
      <c r="C1274" s="120">
        <v>2.2280897174631402</v>
      </c>
      <c r="D1274" s="120">
        <v>2.6624419499618801</v>
      </c>
      <c r="E1274" s="120">
        <v>3.0367994360210102</v>
      </c>
      <c r="F1274" s="120">
        <v>3.3596272496838</v>
      </c>
      <c r="G1274" s="120">
        <v>3.6045138135572001</v>
      </c>
      <c r="H1274" s="120">
        <v>3.8274028874004902</v>
      </c>
      <c r="I1274" s="120">
        <v>4.00858937813826</v>
      </c>
      <c r="J1274" s="120">
        <v>4.1580653803822001</v>
      </c>
      <c r="K1274" s="120">
        <v>4.2781454170093696</v>
      </c>
      <c r="L1274" s="120">
        <v>4.3783838274557301</v>
      </c>
      <c r="M1274" s="120">
        <v>4.7923652741987697</v>
      </c>
      <c r="N1274" s="120">
        <v>5.0857000000000001</v>
      </c>
      <c r="O1274" s="122">
        <v>5.3270999999999997</v>
      </c>
      <c r="P1274" s="85"/>
      <c r="Q1274" s="85"/>
      <c r="R1274" s="85"/>
      <c r="S1274" s="85"/>
      <c r="T1274" s="85"/>
      <c r="AC1274" s="126" t="e">
        <f>#REF!</f>
        <v>#REF!</v>
      </c>
      <c r="AD1274" s="127" t="e">
        <f t="shared" si="21"/>
        <v>#DIV/0!</v>
      </c>
      <c r="AE1274" s="128" t="e">
        <f t="shared" si="22"/>
        <v>#DIV/0!</v>
      </c>
      <c r="AF1274" s="127" t="e">
        <f>ECB_reconst!#REF!*(AE1274-ECB_reconst!#REF!)</f>
        <v>#REF!</v>
      </c>
      <c r="AG1274" s="128" t="e">
        <f t="shared" si="23"/>
        <v>#REF!</v>
      </c>
      <c r="AH1274" s="127"/>
      <c r="AI1274" s="127"/>
      <c r="AJ1274" s="128"/>
    </row>
    <row r="1275" spans="1:36" ht="18.95" customHeight="1" x14ac:dyDescent="0.25">
      <c r="A1275" s="85"/>
      <c r="B1275" s="119">
        <v>37918</v>
      </c>
      <c r="C1275" s="120">
        <v>2.2200897174631402</v>
      </c>
      <c r="D1275" s="120">
        <v>2.6413919499618799</v>
      </c>
      <c r="E1275" s="120">
        <v>3.0141494360210102</v>
      </c>
      <c r="F1275" s="120">
        <v>3.3371272496838</v>
      </c>
      <c r="G1275" s="120">
        <v>3.5838638135571999</v>
      </c>
      <c r="H1275" s="120">
        <v>3.8107528874004899</v>
      </c>
      <c r="I1275" s="120">
        <v>3.99278937813826</v>
      </c>
      <c r="J1275" s="120">
        <v>4.1433153803821998</v>
      </c>
      <c r="K1275" s="120">
        <v>4.2629954170093702</v>
      </c>
      <c r="L1275" s="120">
        <v>4.36318382745573</v>
      </c>
      <c r="M1275" s="120">
        <v>4.77356527419877</v>
      </c>
      <c r="N1275" s="120">
        <v>5.0559000000000003</v>
      </c>
      <c r="O1275" s="122">
        <v>5.2977999999999996</v>
      </c>
      <c r="P1275" s="85"/>
      <c r="Q1275" s="85"/>
      <c r="R1275" s="85"/>
      <c r="S1275" s="85"/>
      <c r="T1275" s="85"/>
      <c r="AC1275" s="126" t="e">
        <f>#REF!</f>
        <v>#REF!</v>
      </c>
      <c r="AD1275" s="127" t="e">
        <f t="shared" si="21"/>
        <v>#DIV/0!</v>
      </c>
      <c r="AE1275" s="128" t="e">
        <f t="shared" si="22"/>
        <v>#DIV/0!</v>
      </c>
      <c r="AF1275" s="127" t="e">
        <f>ECB_reconst!#REF!*(AE1275-ECB_reconst!#REF!)</f>
        <v>#REF!</v>
      </c>
      <c r="AG1275" s="128" t="e">
        <f t="shared" si="23"/>
        <v>#REF!</v>
      </c>
      <c r="AH1275" s="127"/>
      <c r="AI1275" s="127"/>
      <c r="AJ1275" s="128"/>
    </row>
    <row r="1276" spans="1:36" ht="18.95" customHeight="1" x14ac:dyDescent="0.25">
      <c r="A1276" s="85"/>
      <c r="B1276" s="119">
        <v>37921</v>
      </c>
      <c r="C1276" s="120">
        <v>2.2470897174631399</v>
      </c>
      <c r="D1276" s="120">
        <v>2.6804419499618799</v>
      </c>
      <c r="E1276" s="120">
        <v>3.05289943602101</v>
      </c>
      <c r="F1276" s="120">
        <v>3.3746272496838001</v>
      </c>
      <c r="G1276" s="120">
        <v>3.6190638135572</v>
      </c>
      <c r="H1276" s="120">
        <v>3.8449028874004898</v>
      </c>
      <c r="I1276" s="120">
        <v>4.0267393781382603</v>
      </c>
      <c r="J1276" s="120">
        <v>4.1763153803822002</v>
      </c>
      <c r="K1276" s="120">
        <v>4.2944454170093698</v>
      </c>
      <c r="L1276" s="120">
        <v>4.3916838274557302</v>
      </c>
      <c r="M1276" s="120">
        <v>4.7964652741987699</v>
      </c>
      <c r="N1276" s="120">
        <v>5.0753000000000004</v>
      </c>
      <c r="O1276" s="122">
        <v>5.3212999999999999</v>
      </c>
      <c r="P1276" s="85"/>
      <c r="Q1276" s="85"/>
      <c r="R1276" s="85"/>
      <c r="S1276" s="85"/>
      <c r="T1276" s="85"/>
      <c r="AC1276" s="126" t="e">
        <f>#REF!</f>
        <v>#REF!</v>
      </c>
      <c r="AD1276" s="127" t="e">
        <f t="shared" si="21"/>
        <v>#DIV/0!</v>
      </c>
      <c r="AE1276" s="128" t="e">
        <f t="shared" si="22"/>
        <v>#DIV/0!</v>
      </c>
      <c r="AF1276" s="127" t="e">
        <f>ECB_reconst!#REF!*(AE1276-ECB_reconst!#REF!)</f>
        <v>#REF!</v>
      </c>
      <c r="AG1276" s="128" t="e">
        <f t="shared" si="23"/>
        <v>#REF!</v>
      </c>
      <c r="AH1276" s="127"/>
      <c r="AI1276" s="127"/>
      <c r="AJ1276" s="128"/>
    </row>
    <row r="1277" spans="1:36" ht="18.95" customHeight="1" x14ac:dyDescent="0.25">
      <c r="A1277" s="85"/>
      <c r="B1277" s="119">
        <v>37922</v>
      </c>
      <c r="C1277" s="120">
        <v>2.27008971746314</v>
      </c>
      <c r="D1277" s="120">
        <v>2.7105419499618799</v>
      </c>
      <c r="E1277" s="120">
        <v>3.0791494360210101</v>
      </c>
      <c r="F1277" s="120">
        <v>3.3987772496837998</v>
      </c>
      <c r="G1277" s="120">
        <v>3.6397638135572001</v>
      </c>
      <c r="H1277" s="120">
        <v>3.8620528874004898</v>
      </c>
      <c r="I1277" s="120">
        <v>4.0441893781382596</v>
      </c>
      <c r="J1277" s="120">
        <v>4.1939153803822</v>
      </c>
      <c r="K1277" s="120">
        <v>4.3102454170093703</v>
      </c>
      <c r="L1277" s="120">
        <v>4.4063338274557298</v>
      </c>
      <c r="M1277" s="120">
        <v>4.8084652741987801</v>
      </c>
      <c r="N1277" s="120">
        <v>5.0867000000000004</v>
      </c>
      <c r="O1277" s="122">
        <v>5.3262</v>
      </c>
      <c r="P1277" s="85"/>
      <c r="Q1277" s="85"/>
      <c r="R1277" s="85"/>
      <c r="S1277" s="85"/>
      <c r="T1277" s="85"/>
      <c r="AC1277" s="126" t="e">
        <f>#REF!</f>
        <v>#REF!</v>
      </c>
      <c r="AD1277" s="127" t="e">
        <f t="shared" si="21"/>
        <v>#DIV/0!</v>
      </c>
      <c r="AE1277" s="128" t="e">
        <f t="shared" si="22"/>
        <v>#DIV/0!</v>
      </c>
      <c r="AF1277" s="127" t="e">
        <f>ECB_reconst!#REF!*(AE1277-ECB_reconst!#REF!)</f>
        <v>#REF!</v>
      </c>
      <c r="AG1277" s="128" t="e">
        <f t="shared" si="23"/>
        <v>#REF!</v>
      </c>
      <c r="AH1277" s="127"/>
      <c r="AI1277" s="127"/>
      <c r="AJ1277" s="128"/>
    </row>
    <row r="1278" spans="1:36" ht="18.95" customHeight="1" x14ac:dyDescent="0.25">
      <c r="A1278" s="85"/>
      <c r="B1278" s="119">
        <v>37923</v>
      </c>
      <c r="C1278" s="120">
        <v>2.2510897174631399</v>
      </c>
      <c r="D1278" s="120">
        <v>2.6859919499618798</v>
      </c>
      <c r="E1278" s="120">
        <v>3.0594994360210102</v>
      </c>
      <c r="F1278" s="120">
        <v>3.3843272496838002</v>
      </c>
      <c r="G1278" s="120">
        <v>3.6301638135571999</v>
      </c>
      <c r="H1278" s="120">
        <v>3.85795288740049</v>
      </c>
      <c r="I1278" s="120">
        <v>4.0449393781382597</v>
      </c>
      <c r="J1278" s="120">
        <v>4.1988653803822</v>
      </c>
      <c r="K1278" s="120">
        <v>4.3183954170093699</v>
      </c>
      <c r="L1278" s="120">
        <v>4.4141838274557399</v>
      </c>
      <c r="M1278" s="120">
        <v>4.8268652741987701</v>
      </c>
      <c r="N1278" s="120">
        <v>5.1131000000000002</v>
      </c>
      <c r="O1278" s="122">
        <v>5.3564999999999996</v>
      </c>
      <c r="P1278" s="85"/>
      <c r="Q1278" s="85"/>
      <c r="R1278" s="85"/>
      <c r="S1278" s="85"/>
      <c r="T1278" s="85"/>
      <c r="AC1278" s="126" t="e">
        <f>#REF!</f>
        <v>#REF!</v>
      </c>
      <c r="AD1278" s="127" t="e">
        <f t="shared" si="21"/>
        <v>#DIV/0!</v>
      </c>
      <c r="AE1278" s="128" t="e">
        <f t="shared" si="22"/>
        <v>#DIV/0!</v>
      </c>
      <c r="AF1278" s="127" t="e">
        <f>ECB_reconst!#REF!*(AE1278-ECB_reconst!#REF!)</f>
        <v>#REF!</v>
      </c>
      <c r="AG1278" s="128" t="e">
        <f t="shared" si="23"/>
        <v>#REF!</v>
      </c>
      <c r="AH1278" s="127"/>
      <c r="AI1278" s="127"/>
      <c r="AJ1278" s="128"/>
    </row>
    <row r="1279" spans="1:36" ht="18.95" customHeight="1" x14ac:dyDescent="0.25">
      <c r="A1279" s="85"/>
      <c r="B1279" s="119">
        <v>37924</v>
      </c>
      <c r="C1279" s="120">
        <v>2.2730897174631401</v>
      </c>
      <c r="D1279" s="120">
        <v>2.7293419499618801</v>
      </c>
      <c r="E1279" s="120">
        <v>3.10664943602101</v>
      </c>
      <c r="F1279" s="120">
        <v>3.4356272496838001</v>
      </c>
      <c r="G1279" s="120">
        <v>3.6822138135571998</v>
      </c>
      <c r="H1279" s="120">
        <v>3.9072528874004901</v>
      </c>
      <c r="I1279" s="120">
        <v>4.09128937813826</v>
      </c>
      <c r="J1279" s="120">
        <v>4.2433153803822004</v>
      </c>
      <c r="K1279" s="120">
        <v>4.3597954170093702</v>
      </c>
      <c r="L1279" s="120">
        <v>4.4529338274557402</v>
      </c>
      <c r="M1279" s="120">
        <v>4.85501527419878</v>
      </c>
      <c r="N1279" s="120">
        <v>5.1249000000000002</v>
      </c>
      <c r="O1279" s="122">
        <v>5.3658999999999999</v>
      </c>
      <c r="P1279" s="85"/>
      <c r="Q1279" s="85"/>
      <c r="R1279" s="85"/>
      <c r="S1279" s="85"/>
      <c r="T1279" s="85"/>
      <c r="AC1279" s="126" t="e">
        <f>#REF!</f>
        <v>#REF!</v>
      </c>
      <c r="AD1279" s="127" t="e">
        <f t="shared" si="21"/>
        <v>#DIV/0!</v>
      </c>
      <c r="AE1279" s="128" t="e">
        <f t="shared" si="22"/>
        <v>#DIV/0!</v>
      </c>
      <c r="AF1279" s="127" t="e">
        <f>ECB_reconst!#REF!*(AE1279-ECB_reconst!#REF!)</f>
        <v>#REF!</v>
      </c>
      <c r="AG1279" s="128" t="e">
        <f t="shared" si="23"/>
        <v>#REF!</v>
      </c>
      <c r="AH1279" s="127"/>
      <c r="AI1279" s="127"/>
      <c r="AJ1279" s="128"/>
    </row>
    <row r="1280" spans="1:36" ht="18.95" customHeight="1" x14ac:dyDescent="0.25">
      <c r="A1280" s="85"/>
      <c r="B1280" s="119">
        <v>37925</v>
      </c>
      <c r="C1280" s="120">
        <v>2.2570897174631401</v>
      </c>
      <c r="D1280" s="120">
        <v>2.6959419499618802</v>
      </c>
      <c r="E1280" s="120">
        <v>3.0668994360210098</v>
      </c>
      <c r="F1280" s="120">
        <v>3.3893272496838001</v>
      </c>
      <c r="G1280" s="120">
        <v>3.6350138135572001</v>
      </c>
      <c r="H1280" s="120">
        <v>3.8609528874004901</v>
      </c>
      <c r="I1280" s="120">
        <v>4.0459893781382599</v>
      </c>
      <c r="J1280" s="120">
        <v>4.1998153803821996</v>
      </c>
      <c r="K1280" s="120">
        <v>4.3174454170093703</v>
      </c>
      <c r="L1280" s="120">
        <v>4.4109338274557404</v>
      </c>
      <c r="M1280" s="120">
        <v>4.8097152741987701</v>
      </c>
      <c r="N1280" s="120">
        <v>5.0772000000000004</v>
      </c>
      <c r="O1280" s="122">
        <v>5.3170000000000002</v>
      </c>
      <c r="P1280" s="85"/>
      <c r="Q1280" s="85"/>
      <c r="R1280" s="85"/>
      <c r="S1280" s="85"/>
      <c r="T1280" s="85"/>
      <c r="AC1280" s="126" t="e">
        <f>#REF!</f>
        <v>#REF!</v>
      </c>
      <c r="AD1280" s="127" t="e">
        <f t="shared" si="21"/>
        <v>#DIV/0!</v>
      </c>
      <c r="AE1280" s="128" t="e">
        <f t="shared" si="22"/>
        <v>#DIV/0!</v>
      </c>
      <c r="AF1280" s="127" t="e">
        <f>ECB_reconst!#REF!*(AE1280-ECB_reconst!#REF!)</f>
        <v>#REF!</v>
      </c>
      <c r="AG1280" s="128" t="e">
        <f t="shared" si="23"/>
        <v>#REF!</v>
      </c>
      <c r="AH1280" s="127"/>
      <c r="AI1280" s="127"/>
      <c r="AJ1280" s="128"/>
    </row>
    <row r="1281" spans="1:36" ht="18.95" customHeight="1" x14ac:dyDescent="0.25">
      <c r="A1281" s="85"/>
      <c r="B1281" s="119">
        <v>37928</v>
      </c>
      <c r="C1281" s="120">
        <v>2.2990897174631399</v>
      </c>
      <c r="D1281" s="120">
        <v>2.7599919499618801</v>
      </c>
      <c r="E1281" s="120">
        <v>3.1394994360210098</v>
      </c>
      <c r="F1281" s="120">
        <v>3.4679772496838002</v>
      </c>
      <c r="G1281" s="120">
        <v>3.7143638135571999</v>
      </c>
      <c r="H1281" s="120">
        <v>3.9375528874004901</v>
      </c>
      <c r="I1281" s="120">
        <v>4.1209393781382602</v>
      </c>
      <c r="J1281" s="120">
        <v>4.2723153803822003</v>
      </c>
      <c r="K1281" s="120">
        <v>4.38694541700937</v>
      </c>
      <c r="L1281" s="120">
        <v>4.47818382745574</v>
      </c>
      <c r="M1281" s="120">
        <v>4.8600152741987701</v>
      </c>
      <c r="N1281" s="120">
        <v>5.1280000000000001</v>
      </c>
      <c r="O1281" s="122">
        <v>5.3667999999999996</v>
      </c>
      <c r="P1281" s="85"/>
      <c r="Q1281" s="85"/>
      <c r="R1281" s="85"/>
      <c r="S1281" s="85"/>
      <c r="T1281" s="85"/>
      <c r="AC1281" s="126" t="e">
        <f>#REF!</f>
        <v>#REF!</v>
      </c>
      <c r="AD1281" s="127" t="e">
        <f t="shared" si="21"/>
        <v>#DIV/0!</v>
      </c>
      <c r="AE1281" s="128" t="e">
        <f t="shared" si="22"/>
        <v>#DIV/0!</v>
      </c>
      <c r="AF1281" s="127" t="e">
        <f>ECB_reconst!#REF!*(AE1281-ECB_reconst!#REF!)</f>
        <v>#REF!</v>
      </c>
      <c r="AG1281" s="128" t="e">
        <f t="shared" si="23"/>
        <v>#REF!</v>
      </c>
      <c r="AH1281" s="127"/>
      <c r="AI1281" s="127"/>
      <c r="AJ1281" s="128"/>
    </row>
    <row r="1282" spans="1:36" ht="18.95" customHeight="1" x14ac:dyDescent="0.25">
      <c r="A1282" s="85"/>
      <c r="B1282" s="119">
        <v>37929</v>
      </c>
      <c r="C1282" s="120">
        <v>2.28608971746314</v>
      </c>
      <c r="D1282" s="120">
        <v>2.7355419499618798</v>
      </c>
      <c r="E1282" s="120">
        <v>3.1120494360210098</v>
      </c>
      <c r="F1282" s="120">
        <v>3.4365772496838001</v>
      </c>
      <c r="G1282" s="120">
        <v>3.6816138135571999</v>
      </c>
      <c r="H1282" s="120">
        <v>3.90465288740049</v>
      </c>
      <c r="I1282" s="120">
        <v>4.0877893781382602</v>
      </c>
      <c r="J1282" s="120">
        <v>4.2395653803822002</v>
      </c>
      <c r="K1282" s="120">
        <v>4.35339541700937</v>
      </c>
      <c r="L1282" s="120">
        <v>4.4449838274557303</v>
      </c>
      <c r="M1282" s="120">
        <v>4.8230652741987701</v>
      </c>
      <c r="N1282" s="120">
        <v>5.0823999999999998</v>
      </c>
      <c r="O1282" s="122">
        <v>5.3178000000000001</v>
      </c>
      <c r="P1282" s="85"/>
      <c r="Q1282" s="85"/>
      <c r="R1282" s="85"/>
      <c r="S1282" s="85"/>
      <c r="T1282" s="85"/>
      <c r="AC1282" s="126" t="e">
        <f>#REF!</f>
        <v>#REF!</v>
      </c>
      <c r="AD1282" s="127" t="e">
        <f t="shared" si="21"/>
        <v>#DIV/0!</v>
      </c>
      <c r="AE1282" s="128" t="e">
        <f t="shared" si="22"/>
        <v>#DIV/0!</v>
      </c>
      <c r="AF1282" s="127" t="e">
        <f>ECB_reconst!#REF!*(AE1282-ECB_reconst!#REF!)</f>
        <v>#REF!</v>
      </c>
      <c r="AG1282" s="128" t="e">
        <f t="shared" si="23"/>
        <v>#REF!</v>
      </c>
      <c r="AH1282" s="127"/>
      <c r="AI1282" s="127"/>
      <c r="AJ1282" s="128"/>
    </row>
    <row r="1283" spans="1:36" ht="18.95" customHeight="1" x14ac:dyDescent="0.25">
      <c r="A1283" s="85"/>
      <c r="B1283" s="119">
        <v>37930</v>
      </c>
      <c r="C1283" s="120">
        <v>2.3040897174631398</v>
      </c>
      <c r="D1283" s="120">
        <v>2.75184194996188</v>
      </c>
      <c r="E1283" s="120">
        <v>3.1243994360210099</v>
      </c>
      <c r="F1283" s="120">
        <v>3.4454772496838002</v>
      </c>
      <c r="G1283" s="120">
        <v>3.6891138135572001</v>
      </c>
      <c r="H1283" s="120">
        <v>3.9123528874004898</v>
      </c>
      <c r="I1283" s="120">
        <v>4.0967393781382597</v>
      </c>
      <c r="J1283" s="120">
        <v>4.2509153803822004</v>
      </c>
      <c r="K1283" s="120">
        <v>4.3661454170093696</v>
      </c>
      <c r="L1283" s="120">
        <v>4.4579338274557401</v>
      </c>
      <c r="M1283" s="120">
        <v>4.8288652741987699</v>
      </c>
      <c r="N1283" s="120">
        <v>5.0815999999999999</v>
      </c>
      <c r="O1283" s="122">
        <v>5.3101000000000003</v>
      </c>
      <c r="P1283" s="85"/>
      <c r="Q1283" s="85"/>
      <c r="R1283" s="85"/>
      <c r="S1283" s="85"/>
      <c r="T1283" s="85"/>
      <c r="AC1283" s="126" t="e">
        <f>#REF!</f>
        <v>#REF!</v>
      </c>
      <c r="AD1283" s="127" t="e">
        <f t="shared" si="21"/>
        <v>#DIV/0!</v>
      </c>
      <c r="AE1283" s="128" t="e">
        <f t="shared" si="22"/>
        <v>#DIV/0!</v>
      </c>
      <c r="AF1283" s="127" t="e">
        <f>ECB_reconst!#REF!*(AE1283-ECB_reconst!#REF!)</f>
        <v>#REF!</v>
      </c>
      <c r="AG1283" s="128" t="e">
        <f t="shared" si="23"/>
        <v>#REF!</v>
      </c>
      <c r="AH1283" s="127"/>
      <c r="AI1283" s="127"/>
      <c r="AJ1283" s="128"/>
    </row>
    <row r="1284" spans="1:36" ht="18.95" customHeight="1" x14ac:dyDescent="0.25">
      <c r="A1284" s="85"/>
      <c r="B1284" s="119">
        <v>37931</v>
      </c>
      <c r="C1284" s="120">
        <v>2.34308971746314</v>
      </c>
      <c r="D1284" s="120">
        <v>2.81759194996188</v>
      </c>
      <c r="E1284" s="120">
        <v>3.20039943602101</v>
      </c>
      <c r="F1284" s="120">
        <v>3.5316272496838002</v>
      </c>
      <c r="G1284" s="120">
        <v>3.7794638135572001</v>
      </c>
      <c r="H1284" s="120">
        <v>4.0038528874004902</v>
      </c>
      <c r="I1284" s="120">
        <v>4.1877893781382598</v>
      </c>
      <c r="J1284" s="120">
        <v>4.3407153803821998</v>
      </c>
      <c r="K1284" s="120">
        <v>4.4527954170093702</v>
      </c>
      <c r="L1284" s="120">
        <v>4.54068382745574</v>
      </c>
      <c r="M1284" s="120">
        <v>4.9070652741987697</v>
      </c>
      <c r="N1284" s="120">
        <v>5.1565000000000003</v>
      </c>
      <c r="O1284" s="122">
        <v>5.3779000000000003</v>
      </c>
      <c r="P1284" s="85"/>
      <c r="Q1284" s="85"/>
      <c r="R1284" s="85"/>
      <c r="S1284" s="85"/>
      <c r="T1284" s="85"/>
      <c r="AC1284" s="126" t="e">
        <f>#REF!</f>
        <v>#REF!</v>
      </c>
      <c r="AD1284" s="127" t="e">
        <f t="shared" si="21"/>
        <v>#DIV/0!</v>
      </c>
      <c r="AE1284" s="128" t="e">
        <f t="shared" si="22"/>
        <v>#DIV/0!</v>
      </c>
      <c r="AF1284" s="127" t="e">
        <f>ECB_reconst!#REF!*(AE1284-ECB_reconst!#REF!)</f>
        <v>#REF!</v>
      </c>
      <c r="AG1284" s="128" t="e">
        <f t="shared" si="23"/>
        <v>#REF!</v>
      </c>
      <c r="AH1284" s="127"/>
      <c r="AI1284" s="127"/>
      <c r="AJ1284" s="128"/>
    </row>
    <row r="1285" spans="1:36" ht="18.95" customHeight="1" x14ac:dyDescent="0.25">
      <c r="A1285" s="85"/>
      <c r="B1285" s="119">
        <v>37932</v>
      </c>
      <c r="C1285" s="120">
        <v>2.36308971746314</v>
      </c>
      <c r="D1285" s="120">
        <v>2.85819194996188</v>
      </c>
      <c r="E1285" s="120">
        <v>3.2435994360210101</v>
      </c>
      <c r="F1285" s="120">
        <v>3.5805772496838002</v>
      </c>
      <c r="G1285" s="120">
        <v>3.8298138135572</v>
      </c>
      <c r="H1285" s="120">
        <v>4.0501028874004898</v>
      </c>
      <c r="I1285" s="120">
        <v>4.2305393781382596</v>
      </c>
      <c r="J1285" s="120">
        <v>4.3799653803821998</v>
      </c>
      <c r="K1285" s="120">
        <v>4.4890454170093701</v>
      </c>
      <c r="L1285" s="120">
        <v>4.5756838274557401</v>
      </c>
      <c r="M1285" s="120">
        <v>4.9305152741987701</v>
      </c>
      <c r="N1285" s="120">
        <v>5.1757</v>
      </c>
      <c r="O1285" s="122">
        <v>5.3863000000000003</v>
      </c>
      <c r="P1285" s="85"/>
      <c r="Q1285" s="85"/>
      <c r="R1285" s="85"/>
      <c r="S1285" s="85"/>
      <c r="T1285" s="85"/>
      <c r="AC1285" s="126" t="e">
        <f>#REF!</f>
        <v>#REF!</v>
      </c>
      <c r="AD1285" s="127" t="e">
        <f t="shared" si="21"/>
        <v>#DIV/0!</v>
      </c>
      <c r="AE1285" s="128" t="e">
        <f t="shared" si="22"/>
        <v>#DIV/0!</v>
      </c>
      <c r="AF1285" s="127" t="e">
        <f>ECB_reconst!#REF!*(AE1285-ECB_reconst!#REF!)</f>
        <v>#REF!</v>
      </c>
      <c r="AG1285" s="128" t="e">
        <f t="shared" si="23"/>
        <v>#REF!</v>
      </c>
      <c r="AH1285" s="127"/>
      <c r="AI1285" s="127"/>
      <c r="AJ1285" s="128"/>
    </row>
    <row r="1286" spans="1:36" ht="18.95" customHeight="1" x14ac:dyDescent="0.25">
      <c r="A1286" s="85"/>
      <c r="B1286" s="119">
        <v>37935</v>
      </c>
      <c r="C1286" s="120">
        <v>2.3500897174631401</v>
      </c>
      <c r="D1286" s="120">
        <v>2.8374919499618798</v>
      </c>
      <c r="E1286" s="120">
        <v>3.2204494360210099</v>
      </c>
      <c r="F1286" s="120">
        <v>3.5563772496838002</v>
      </c>
      <c r="G1286" s="120">
        <v>3.8052638135571999</v>
      </c>
      <c r="H1286" s="120">
        <v>4.0286028874004902</v>
      </c>
      <c r="I1286" s="120">
        <v>4.2115393781382604</v>
      </c>
      <c r="J1286" s="120">
        <v>4.3644653803822004</v>
      </c>
      <c r="K1286" s="120">
        <v>4.4748454170093703</v>
      </c>
      <c r="L1286" s="120">
        <v>4.5626838274557402</v>
      </c>
      <c r="M1286" s="120">
        <v>4.9191652741987699</v>
      </c>
      <c r="N1286" s="120">
        <v>5.1794000000000002</v>
      </c>
      <c r="O1286" s="122">
        <v>5.3883000000000001</v>
      </c>
      <c r="P1286" s="85"/>
      <c r="Q1286" s="85"/>
      <c r="R1286" s="85"/>
      <c r="S1286" s="85"/>
      <c r="T1286" s="85"/>
      <c r="AC1286" s="126" t="e">
        <f>#REF!</f>
        <v>#REF!</v>
      </c>
      <c r="AD1286" s="127" t="e">
        <f t="shared" si="21"/>
        <v>#DIV/0!</v>
      </c>
      <c r="AE1286" s="128" t="e">
        <f t="shared" si="22"/>
        <v>#DIV/0!</v>
      </c>
      <c r="AF1286" s="127" t="e">
        <f>ECB_reconst!#REF!*(AE1286-ECB_reconst!#REF!)</f>
        <v>#REF!</v>
      </c>
      <c r="AG1286" s="128" t="e">
        <f t="shared" si="23"/>
        <v>#REF!</v>
      </c>
      <c r="AH1286" s="127"/>
      <c r="AI1286" s="127"/>
      <c r="AJ1286" s="128"/>
    </row>
    <row r="1287" spans="1:36" ht="18.95" customHeight="1" x14ac:dyDescent="0.25">
      <c r="A1287" s="85"/>
      <c r="B1287" s="119">
        <v>37936</v>
      </c>
      <c r="C1287" s="120">
        <v>2.3440897174631399</v>
      </c>
      <c r="D1287" s="120">
        <v>2.8304919499618801</v>
      </c>
      <c r="E1287" s="120">
        <v>3.2145494360210098</v>
      </c>
      <c r="F1287" s="120">
        <v>3.5486272496838001</v>
      </c>
      <c r="G1287" s="120">
        <v>3.7966638135572</v>
      </c>
      <c r="H1287" s="120">
        <v>4.0213528874004902</v>
      </c>
      <c r="I1287" s="120">
        <v>4.2045393781382598</v>
      </c>
      <c r="J1287" s="120">
        <v>4.3571153803821998</v>
      </c>
      <c r="K1287" s="120">
        <v>4.4689454170093699</v>
      </c>
      <c r="L1287" s="120">
        <v>4.5584838274557304</v>
      </c>
      <c r="M1287" s="120">
        <v>4.9436152741987698</v>
      </c>
      <c r="N1287" s="120">
        <v>5.1879</v>
      </c>
      <c r="O1287" s="122">
        <v>5.4009</v>
      </c>
      <c r="P1287" s="85"/>
      <c r="Q1287" s="85"/>
      <c r="R1287" s="85"/>
      <c r="S1287" s="85"/>
      <c r="T1287" s="85"/>
      <c r="AC1287" s="126" t="e">
        <f>#REF!</f>
        <v>#REF!</v>
      </c>
      <c r="AD1287" s="127" t="e">
        <f t="shared" si="21"/>
        <v>#DIV/0!</v>
      </c>
      <c r="AE1287" s="128" t="e">
        <f t="shared" si="22"/>
        <v>#DIV/0!</v>
      </c>
      <c r="AF1287" s="127" t="e">
        <f>ECB_reconst!#REF!*(AE1287-ECB_reconst!#REF!)</f>
        <v>#REF!</v>
      </c>
      <c r="AG1287" s="128" t="e">
        <f t="shared" si="23"/>
        <v>#REF!</v>
      </c>
      <c r="AH1287" s="127"/>
      <c r="AI1287" s="127"/>
      <c r="AJ1287" s="128"/>
    </row>
    <row r="1288" spans="1:36" ht="18.95" customHeight="1" x14ac:dyDescent="0.25">
      <c r="A1288" s="85"/>
      <c r="B1288" s="119">
        <v>37937</v>
      </c>
      <c r="C1288" s="120">
        <v>2.3440897174631399</v>
      </c>
      <c r="D1288" s="120">
        <v>2.8273419499618799</v>
      </c>
      <c r="E1288" s="120">
        <v>3.2118494360210099</v>
      </c>
      <c r="F1288" s="120">
        <v>3.5414772496837998</v>
      </c>
      <c r="G1288" s="120">
        <v>3.7901138135572001</v>
      </c>
      <c r="H1288" s="120">
        <v>4.0154028874004899</v>
      </c>
      <c r="I1288" s="120">
        <v>4.2001893781382602</v>
      </c>
      <c r="J1288" s="120">
        <v>4.3549653803822004</v>
      </c>
      <c r="K1288" s="120">
        <v>4.4681954170093698</v>
      </c>
      <c r="L1288" s="120">
        <v>4.5589338274557401</v>
      </c>
      <c r="M1288" s="120">
        <v>4.9491152741987703</v>
      </c>
      <c r="N1288" s="120">
        <v>5.1928000000000001</v>
      </c>
      <c r="O1288" s="122">
        <v>5.4043999999999999</v>
      </c>
      <c r="P1288" s="85"/>
      <c r="Q1288" s="85"/>
      <c r="R1288" s="85"/>
      <c r="S1288" s="85"/>
      <c r="T1288" s="85"/>
      <c r="AC1288" s="126" t="e">
        <f>#REF!</f>
        <v>#REF!</v>
      </c>
      <c r="AD1288" s="127" t="e">
        <f t="shared" si="21"/>
        <v>#DIV/0!</v>
      </c>
      <c r="AE1288" s="128" t="e">
        <f t="shared" si="22"/>
        <v>#DIV/0!</v>
      </c>
      <c r="AF1288" s="127" t="e">
        <f>ECB_reconst!#REF!*(AE1288-ECB_reconst!#REF!)</f>
        <v>#REF!</v>
      </c>
      <c r="AG1288" s="128" t="e">
        <f t="shared" si="23"/>
        <v>#REF!</v>
      </c>
      <c r="AH1288" s="127"/>
      <c r="AI1288" s="127"/>
      <c r="AJ1288" s="128"/>
    </row>
    <row r="1289" spans="1:36" ht="18.95" customHeight="1" x14ac:dyDescent="0.25">
      <c r="A1289" s="85"/>
      <c r="B1289" s="119">
        <v>37938</v>
      </c>
      <c r="C1289" s="120">
        <v>2.2970897174631402</v>
      </c>
      <c r="D1289" s="120">
        <v>2.76194194996188</v>
      </c>
      <c r="E1289" s="120">
        <v>3.14624943602101</v>
      </c>
      <c r="F1289" s="120">
        <v>3.4732272496837999</v>
      </c>
      <c r="G1289" s="120">
        <v>3.7226138135571998</v>
      </c>
      <c r="H1289" s="120">
        <v>3.9512028874004899</v>
      </c>
      <c r="I1289" s="120">
        <v>4.1395393781382603</v>
      </c>
      <c r="J1289" s="120">
        <v>4.2982653803822002</v>
      </c>
      <c r="K1289" s="120">
        <v>4.4149454170093696</v>
      </c>
      <c r="L1289" s="120">
        <v>4.5071838274557301</v>
      </c>
      <c r="M1289" s="120">
        <v>4.9066152741987699</v>
      </c>
      <c r="N1289" s="120">
        <v>5.1638000000000002</v>
      </c>
      <c r="O1289" s="122">
        <v>5.3785999999999996</v>
      </c>
      <c r="P1289" s="85"/>
      <c r="Q1289" s="85"/>
      <c r="R1289" s="85"/>
      <c r="S1289" s="85"/>
      <c r="T1289" s="85"/>
      <c r="AC1289" s="126" t="e">
        <f>#REF!</f>
        <v>#REF!</v>
      </c>
      <c r="AD1289" s="127" t="e">
        <f t="shared" si="21"/>
        <v>#DIV/0!</v>
      </c>
      <c r="AE1289" s="128" t="e">
        <f t="shared" si="22"/>
        <v>#DIV/0!</v>
      </c>
      <c r="AF1289" s="127" t="e">
        <f>ECB_reconst!#REF!*(AE1289-ECB_reconst!#REF!)</f>
        <v>#REF!</v>
      </c>
      <c r="AG1289" s="128" t="e">
        <f t="shared" si="23"/>
        <v>#REF!</v>
      </c>
      <c r="AH1289" s="127"/>
      <c r="AI1289" s="127"/>
      <c r="AJ1289" s="128"/>
    </row>
    <row r="1290" spans="1:36" ht="18.95" customHeight="1" x14ac:dyDescent="0.25">
      <c r="A1290" s="85"/>
      <c r="B1290" s="119">
        <v>37939</v>
      </c>
      <c r="C1290" s="120">
        <v>2.2590897174631399</v>
      </c>
      <c r="D1290" s="120">
        <v>2.7010919499618802</v>
      </c>
      <c r="E1290" s="120">
        <v>3.08549943602101</v>
      </c>
      <c r="F1290" s="120">
        <v>3.4120772496837999</v>
      </c>
      <c r="G1290" s="120">
        <v>3.6630638135572</v>
      </c>
      <c r="H1290" s="120">
        <v>3.8910028874004898</v>
      </c>
      <c r="I1290" s="120">
        <v>4.0790393781382601</v>
      </c>
      <c r="J1290" s="120">
        <v>4.2390153803821997</v>
      </c>
      <c r="K1290" s="120">
        <v>4.3565954170093697</v>
      </c>
      <c r="L1290" s="120">
        <v>4.4494838274557296</v>
      </c>
      <c r="M1290" s="120">
        <v>4.8533652741987696</v>
      </c>
      <c r="N1290" s="120">
        <v>5.1162999999999998</v>
      </c>
      <c r="O1290" s="122">
        <v>5.3371000000000004</v>
      </c>
      <c r="P1290" s="85"/>
      <c r="Q1290" s="85"/>
      <c r="R1290" s="85"/>
      <c r="S1290" s="85"/>
      <c r="T1290" s="85"/>
      <c r="AC1290" s="126" t="e">
        <f>#REF!</f>
        <v>#REF!</v>
      </c>
      <c r="AD1290" s="127" t="e">
        <f t="shared" si="21"/>
        <v>#DIV/0!</v>
      </c>
      <c r="AE1290" s="128" t="e">
        <f t="shared" si="22"/>
        <v>#DIV/0!</v>
      </c>
      <c r="AF1290" s="127" t="e">
        <f>ECB_reconst!#REF!*(AE1290-ECB_reconst!#REF!)</f>
        <v>#REF!</v>
      </c>
      <c r="AG1290" s="128" t="e">
        <f t="shared" si="23"/>
        <v>#REF!</v>
      </c>
      <c r="AH1290" s="127"/>
      <c r="AI1290" s="127"/>
      <c r="AJ1290" s="128"/>
    </row>
    <row r="1291" spans="1:36" ht="18.95" customHeight="1" x14ac:dyDescent="0.25">
      <c r="A1291" s="85"/>
      <c r="B1291" s="119">
        <v>37942</v>
      </c>
      <c r="C1291" s="120">
        <v>2.23808971746314</v>
      </c>
      <c r="D1291" s="120">
        <v>2.6652419499618798</v>
      </c>
      <c r="E1291" s="120">
        <v>3.0482494360210102</v>
      </c>
      <c r="F1291" s="120">
        <v>3.3795772496838001</v>
      </c>
      <c r="G1291" s="120">
        <v>3.6319138135572002</v>
      </c>
      <c r="H1291" s="120">
        <v>3.8601028874004899</v>
      </c>
      <c r="I1291" s="120">
        <v>4.0515893781382601</v>
      </c>
      <c r="J1291" s="120">
        <v>4.2138153803821998</v>
      </c>
      <c r="K1291" s="120">
        <v>4.3326954170093703</v>
      </c>
      <c r="L1291" s="120">
        <v>4.42708382745574</v>
      </c>
      <c r="M1291" s="120">
        <v>4.8402152741987701</v>
      </c>
      <c r="N1291" s="120">
        <v>5.1044999999999998</v>
      </c>
      <c r="O1291" s="122">
        <v>5.3521999999999998</v>
      </c>
      <c r="P1291" s="85"/>
      <c r="Q1291" s="85"/>
      <c r="R1291" s="85"/>
      <c r="S1291" s="85"/>
      <c r="T1291" s="85"/>
      <c r="AC1291" s="126" t="e">
        <f>#REF!</f>
        <v>#REF!</v>
      </c>
      <c r="AD1291" s="127" t="e">
        <f t="shared" si="21"/>
        <v>#DIV/0!</v>
      </c>
      <c r="AE1291" s="128" t="e">
        <f t="shared" si="22"/>
        <v>#DIV/0!</v>
      </c>
      <c r="AF1291" s="127" t="e">
        <f>ECB_reconst!#REF!*(AE1291-ECB_reconst!#REF!)</f>
        <v>#REF!</v>
      </c>
      <c r="AG1291" s="128" t="e">
        <f t="shared" si="23"/>
        <v>#REF!</v>
      </c>
      <c r="AH1291" s="127"/>
      <c r="AI1291" s="127"/>
      <c r="AJ1291" s="128"/>
    </row>
    <row r="1292" spans="1:36" ht="18.95" customHeight="1" x14ac:dyDescent="0.25">
      <c r="A1292" s="85"/>
      <c r="B1292" s="119">
        <v>37943</v>
      </c>
      <c r="C1292" s="120">
        <v>2.2230897174631399</v>
      </c>
      <c r="D1292" s="120">
        <v>2.6412919499618801</v>
      </c>
      <c r="E1292" s="120">
        <v>3.0224994360210098</v>
      </c>
      <c r="F1292" s="120">
        <v>3.3491272496838</v>
      </c>
      <c r="G1292" s="120">
        <v>3.6015638135571999</v>
      </c>
      <c r="H1292" s="120">
        <v>3.8331528874004901</v>
      </c>
      <c r="I1292" s="120">
        <v>4.0256393781382602</v>
      </c>
      <c r="J1292" s="120">
        <v>4.1903153803822004</v>
      </c>
      <c r="K1292" s="120">
        <v>4.3109454170093704</v>
      </c>
      <c r="L1292" s="120">
        <v>4.4055838274557404</v>
      </c>
      <c r="M1292" s="120">
        <v>4.82501527419877</v>
      </c>
      <c r="N1292" s="120">
        <v>5.0925000000000002</v>
      </c>
      <c r="O1292" s="122">
        <v>5.3253000000000004</v>
      </c>
      <c r="P1292" s="85"/>
      <c r="Q1292" s="85"/>
      <c r="R1292" s="85"/>
      <c r="S1292" s="85"/>
      <c r="T1292" s="85"/>
      <c r="AC1292" s="126" t="e">
        <f>#REF!</f>
        <v>#REF!</v>
      </c>
      <c r="AD1292" s="127" t="e">
        <f t="shared" si="21"/>
        <v>#DIV/0!</v>
      </c>
      <c r="AE1292" s="128" t="e">
        <f t="shared" si="22"/>
        <v>#DIV/0!</v>
      </c>
      <c r="AF1292" s="127" t="e">
        <f>ECB_reconst!#REF!*(AE1292-ECB_reconst!#REF!)</f>
        <v>#REF!</v>
      </c>
      <c r="AG1292" s="128" t="e">
        <f t="shared" si="23"/>
        <v>#REF!</v>
      </c>
      <c r="AH1292" s="127"/>
      <c r="AI1292" s="127"/>
      <c r="AJ1292" s="128"/>
    </row>
    <row r="1293" spans="1:36" ht="18.95" customHeight="1" x14ac:dyDescent="0.25">
      <c r="A1293" s="85"/>
      <c r="B1293" s="119">
        <v>37944</v>
      </c>
      <c r="C1293" s="120">
        <v>2.2370897174631401</v>
      </c>
      <c r="D1293" s="120">
        <v>2.67164194996188</v>
      </c>
      <c r="E1293" s="120">
        <v>3.05899943602101</v>
      </c>
      <c r="F1293" s="120">
        <v>3.3913272496837998</v>
      </c>
      <c r="G1293" s="120">
        <v>3.6463638135571999</v>
      </c>
      <c r="H1293" s="120">
        <v>3.8798528874004901</v>
      </c>
      <c r="I1293" s="120">
        <v>4.0755893781382602</v>
      </c>
      <c r="J1293" s="120">
        <v>4.2424153803821998</v>
      </c>
      <c r="K1293" s="120">
        <v>4.3618954170093698</v>
      </c>
      <c r="L1293" s="120">
        <v>4.4570338274557297</v>
      </c>
      <c r="M1293" s="120">
        <v>4.8797652741987703</v>
      </c>
      <c r="N1293" s="120">
        <v>5.1515000000000004</v>
      </c>
      <c r="O1293" s="122">
        <v>5.3864999999999998</v>
      </c>
      <c r="P1293" s="85"/>
      <c r="Q1293" s="85"/>
      <c r="R1293" s="85"/>
      <c r="S1293" s="85"/>
      <c r="T1293" s="85"/>
      <c r="AC1293" s="126" t="e">
        <f>#REF!</f>
        <v>#REF!</v>
      </c>
      <c r="AD1293" s="127" t="e">
        <f t="shared" si="21"/>
        <v>#DIV/0!</v>
      </c>
      <c r="AE1293" s="128" t="e">
        <f t="shared" si="22"/>
        <v>#DIV/0!</v>
      </c>
      <c r="AF1293" s="127" t="e">
        <f>ECB_reconst!#REF!*(AE1293-ECB_reconst!#REF!)</f>
        <v>#REF!</v>
      </c>
      <c r="AG1293" s="128" t="e">
        <f t="shared" si="23"/>
        <v>#REF!</v>
      </c>
      <c r="AH1293" s="127"/>
      <c r="AI1293" s="127"/>
      <c r="AJ1293" s="128"/>
    </row>
    <row r="1294" spans="1:36" ht="18.95" customHeight="1" x14ac:dyDescent="0.25">
      <c r="A1294" s="85"/>
      <c r="B1294" s="119">
        <v>37945</v>
      </c>
      <c r="C1294" s="120">
        <v>2.2350897174631399</v>
      </c>
      <c r="D1294" s="120">
        <v>2.6619419499618799</v>
      </c>
      <c r="E1294" s="120">
        <v>3.0434494360210098</v>
      </c>
      <c r="F1294" s="120">
        <v>3.3734272496837998</v>
      </c>
      <c r="G1294" s="120">
        <v>3.6277638135572001</v>
      </c>
      <c r="H1294" s="120">
        <v>3.8624028874004899</v>
      </c>
      <c r="I1294" s="120">
        <v>4.0582393781382597</v>
      </c>
      <c r="J1294" s="120">
        <v>4.2259653803821999</v>
      </c>
      <c r="K1294" s="120">
        <v>4.3464454170093703</v>
      </c>
      <c r="L1294" s="120">
        <v>4.4406838274557296</v>
      </c>
      <c r="M1294" s="120">
        <v>4.8679152741987703</v>
      </c>
      <c r="N1294" s="120">
        <v>5.1386000000000003</v>
      </c>
      <c r="O1294" s="122">
        <v>5.3747999999999996</v>
      </c>
      <c r="P1294" s="85"/>
      <c r="Q1294" s="85"/>
      <c r="R1294" s="85"/>
      <c r="S1294" s="85"/>
      <c r="T1294" s="85"/>
      <c r="AC1294" s="126" t="e">
        <f>#REF!</f>
        <v>#REF!</v>
      </c>
      <c r="AD1294" s="127" t="e">
        <f t="shared" si="21"/>
        <v>#DIV/0!</v>
      </c>
      <c r="AE1294" s="128" t="e">
        <f t="shared" si="22"/>
        <v>#DIV/0!</v>
      </c>
      <c r="AF1294" s="127" t="e">
        <f>ECB_reconst!#REF!*(AE1294-ECB_reconst!#REF!)</f>
        <v>#REF!</v>
      </c>
      <c r="AG1294" s="128" t="e">
        <f t="shared" si="23"/>
        <v>#REF!</v>
      </c>
      <c r="AH1294" s="127"/>
      <c r="AI1294" s="127"/>
      <c r="AJ1294" s="128"/>
    </row>
    <row r="1295" spans="1:36" ht="18.95" customHeight="1" x14ac:dyDescent="0.25">
      <c r="A1295" s="85"/>
      <c r="B1295" s="119">
        <v>37946</v>
      </c>
      <c r="C1295" s="120">
        <v>2.2190897174631399</v>
      </c>
      <c r="D1295" s="120">
        <v>2.6353419499618802</v>
      </c>
      <c r="E1295" s="120">
        <v>3.0158494360210102</v>
      </c>
      <c r="F1295" s="120">
        <v>3.3438272496838</v>
      </c>
      <c r="G1295" s="120">
        <v>3.5981638135571998</v>
      </c>
      <c r="H1295" s="120">
        <v>3.8336528874004898</v>
      </c>
      <c r="I1295" s="120">
        <v>4.0297393781382604</v>
      </c>
      <c r="J1295" s="120">
        <v>4.1979153803821996</v>
      </c>
      <c r="K1295" s="120">
        <v>4.3193454170093704</v>
      </c>
      <c r="L1295" s="120">
        <v>4.41423382745573</v>
      </c>
      <c r="M1295" s="120">
        <v>4.8320652741987704</v>
      </c>
      <c r="N1295" s="120">
        <v>5.093</v>
      </c>
      <c r="O1295" s="122">
        <v>5.327</v>
      </c>
      <c r="P1295" s="85"/>
      <c r="Q1295" s="85"/>
      <c r="R1295" s="85"/>
      <c r="S1295" s="85"/>
      <c r="T1295" s="85"/>
      <c r="AC1295" s="126" t="e">
        <f>#REF!</f>
        <v>#REF!</v>
      </c>
      <c r="AD1295" s="127" t="e">
        <f t="shared" si="21"/>
        <v>#DIV/0!</v>
      </c>
      <c r="AE1295" s="128" t="e">
        <f t="shared" si="22"/>
        <v>#DIV/0!</v>
      </c>
      <c r="AF1295" s="127" t="e">
        <f>ECB_reconst!#REF!*(AE1295-ECB_reconst!#REF!)</f>
        <v>#REF!</v>
      </c>
      <c r="AG1295" s="128" t="e">
        <f t="shared" si="23"/>
        <v>#REF!</v>
      </c>
      <c r="AH1295" s="127"/>
      <c r="AI1295" s="127"/>
      <c r="AJ1295" s="128"/>
    </row>
    <row r="1296" spans="1:36" ht="18.95" customHeight="1" x14ac:dyDescent="0.25">
      <c r="A1296" s="85"/>
      <c r="B1296" s="119">
        <v>37949</v>
      </c>
      <c r="C1296" s="120">
        <v>2.2810897174631402</v>
      </c>
      <c r="D1296" s="120">
        <v>2.7253419499618801</v>
      </c>
      <c r="E1296" s="120">
        <v>3.1110994360210098</v>
      </c>
      <c r="F1296" s="120">
        <v>3.4421272496838</v>
      </c>
      <c r="G1296" s="120">
        <v>3.6947638135571998</v>
      </c>
      <c r="H1296" s="120">
        <v>3.92750288740049</v>
      </c>
      <c r="I1296" s="120">
        <v>4.1219893781382604</v>
      </c>
      <c r="J1296" s="120">
        <v>4.2862153803821998</v>
      </c>
      <c r="K1296" s="120">
        <v>4.4036454170093702</v>
      </c>
      <c r="L1296" s="120">
        <v>4.4967338274557296</v>
      </c>
      <c r="M1296" s="120">
        <v>4.9068652741987799</v>
      </c>
      <c r="N1296" s="120">
        <v>5.1573000000000002</v>
      </c>
      <c r="O1296" s="122">
        <v>5.3952</v>
      </c>
      <c r="P1296" s="85"/>
      <c r="Q1296" s="85"/>
      <c r="R1296" s="85"/>
      <c r="S1296" s="85"/>
      <c r="T1296" s="85"/>
      <c r="AC1296" s="126" t="e">
        <f>#REF!</f>
        <v>#REF!</v>
      </c>
      <c r="AD1296" s="127" t="e">
        <f t="shared" si="21"/>
        <v>#DIV/0!</v>
      </c>
      <c r="AE1296" s="128" t="e">
        <f t="shared" si="22"/>
        <v>#DIV/0!</v>
      </c>
      <c r="AF1296" s="127" t="e">
        <f>ECB_reconst!#REF!*(AE1296-ECB_reconst!#REF!)</f>
        <v>#REF!</v>
      </c>
      <c r="AG1296" s="128" t="e">
        <f t="shared" si="23"/>
        <v>#REF!</v>
      </c>
      <c r="AH1296" s="127"/>
      <c r="AI1296" s="127"/>
      <c r="AJ1296" s="128"/>
    </row>
    <row r="1297" spans="1:36" ht="18.95" customHeight="1" x14ac:dyDescent="0.25">
      <c r="A1297" s="85"/>
      <c r="B1297" s="119">
        <v>37950</v>
      </c>
      <c r="C1297" s="120">
        <v>2.30308971746314</v>
      </c>
      <c r="D1297" s="120">
        <v>2.7608419499618799</v>
      </c>
      <c r="E1297" s="120">
        <v>3.1432994360210098</v>
      </c>
      <c r="F1297" s="120">
        <v>3.4695772496838</v>
      </c>
      <c r="G1297" s="120">
        <v>3.7187638135571999</v>
      </c>
      <c r="H1297" s="120">
        <v>3.9470528874004902</v>
      </c>
      <c r="I1297" s="120">
        <v>4.13738937813826</v>
      </c>
      <c r="J1297" s="120">
        <v>4.2999653803821998</v>
      </c>
      <c r="K1297" s="120">
        <v>4.4160954170093696</v>
      </c>
      <c r="L1297" s="120">
        <v>4.5083338274557301</v>
      </c>
      <c r="M1297" s="120">
        <v>4.9120652741987696</v>
      </c>
      <c r="N1297" s="120">
        <v>5.1576000000000004</v>
      </c>
      <c r="O1297" s="122">
        <v>5.3987999999999996</v>
      </c>
      <c r="P1297" s="85"/>
      <c r="Q1297" s="85"/>
      <c r="R1297" s="85"/>
      <c r="S1297" s="85"/>
      <c r="T1297" s="85"/>
      <c r="AC1297" s="126" t="e">
        <f>#REF!</f>
        <v>#REF!</v>
      </c>
      <c r="AD1297" s="127" t="e">
        <f t="shared" si="21"/>
        <v>#DIV/0!</v>
      </c>
      <c r="AE1297" s="128" t="e">
        <f t="shared" si="22"/>
        <v>#DIV/0!</v>
      </c>
      <c r="AF1297" s="127" t="e">
        <f>ECB_reconst!#REF!*(AE1297-ECB_reconst!#REF!)</f>
        <v>#REF!</v>
      </c>
      <c r="AG1297" s="128" t="e">
        <f t="shared" si="23"/>
        <v>#REF!</v>
      </c>
      <c r="AH1297" s="127"/>
      <c r="AI1297" s="127"/>
      <c r="AJ1297" s="128"/>
    </row>
    <row r="1298" spans="1:36" ht="18.95" customHeight="1" x14ac:dyDescent="0.25">
      <c r="A1298" s="85"/>
      <c r="B1298" s="119">
        <v>37951</v>
      </c>
      <c r="C1298" s="120">
        <v>2.3130897174631402</v>
      </c>
      <c r="D1298" s="120">
        <v>2.7712419499618801</v>
      </c>
      <c r="E1298" s="120">
        <v>3.1474494360210099</v>
      </c>
      <c r="F1298" s="120">
        <v>3.4700772496838002</v>
      </c>
      <c r="G1298" s="120">
        <v>3.7172638135571998</v>
      </c>
      <c r="H1298" s="120">
        <v>3.9440528874004901</v>
      </c>
      <c r="I1298" s="120">
        <v>4.1325393781382598</v>
      </c>
      <c r="J1298" s="120">
        <v>4.2926153803822</v>
      </c>
      <c r="K1298" s="120">
        <v>4.4074454170093702</v>
      </c>
      <c r="L1298" s="120">
        <v>4.50028382745574</v>
      </c>
      <c r="M1298" s="120">
        <v>4.8971652741987697</v>
      </c>
      <c r="N1298" s="120">
        <v>5.1421000000000001</v>
      </c>
      <c r="O1298" s="122">
        <v>5.3803000000000001</v>
      </c>
      <c r="P1298" s="85"/>
      <c r="Q1298" s="85"/>
      <c r="R1298" s="85"/>
      <c r="S1298" s="85"/>
      <c r="T1298" s="85"/>
      <c r="AC1298" s="126" t="e">
        <f>#REF!</f>
        <v>#REF!</v>
      </c>
      <c r="AD1298" s="127" t="e">
        <f t="shared" si="21"/>
        <v>#DIV/0!</v>
      </c>
      <c r="AE1298" s="128" t="e">
        <f t="shared" si="22"/>
        <v>#DIV/0!</v>
      </c>
      <c r="AF1298" s="127" t="e">
        <f>ECB_reconst!#REF!*(AE1298-ECB_reconst!#REF!)</f>
        <v>#REF!</v>
      </c>
      <c r="AG1298" s="128" t="e">
        <f t="shared" si="23"/>
        <v>#REF!</v>
      </c>
      <c r="AH1298" s="127"/>
      <c r="AI1298" s="127"/>
      <c r="AJ1298" s="128"/>
    </row>
    <row r="1299" spans="1:36" ht="18.95" customHeight="1" x14ac:dyDescent="0.25">
      <c r="A1299" s="85"/>
      <c r="B1299" s="119">
        <v>37952</v>
      </c>
      <c r="C1299" s="120">
        <v>2.3620897174631401</v>
      </c>
      <c r="D1299" s="120">
        <v>2.8446919499618799</v>
      </c>
      <c r="E1299" s="120">
        <v>3.2193994360210101</v>
      </c>
      <c r="F1299" s="120">
        <v>3.5408272496838</v>
      </c>
      <c r="G1299" s="120">
        <v>3.7830138135571998</v>
      </c>
      <c r="H1299" s="120">
        <v>4.0064528874004903</v>
      </c>
      <c r="I1299" s="120">
        <v>4.1898893781382602</v>
      </c>
      <c r="J1299" s="120">
        <v>4.3428153803822003</v>
      </c>
      <c r="K1299" s="120">
        <v>4.4533954170093697</v>
      </c>
      <c r="L1299" s="120">
        <v>4.5443838274557402</v>
      </c>
      <c r="M1299" s="120">
        <v>4.9222652741987698</v>
      </c>
      <c r="N1299" s="120">
        <v>5.1467000000000001</v>
      </c>
      <c r="O1299" s="122">
        <v>5.3823999999999996</v>
      </c>
      <c r="P1299" s="85"/>
      <c r="Q1299" s="85"/>
      <c r="R1299" s="85"/>
      <c r="S1299" s="85"/>
      <c r="T1299" s="85"/>
      <c r="AC1299" s="126" t="e">
        <f>#REF!</f>
        <v>#REF!</v>
      </c>
      <c r="AD1299" s="127" t="e">
        <f t="shared" si="21"/>
        <v>#DIV/0!</v>
      </c>
      <c r="AE1299" s="128" t="e">
        <f t="shared" si="22"/>
        <v>#DIV/0!</v>
      </c>
      <c r="AF1299" s="127" t="e">
        <f>ECB_reconst!#REF!*(AE1299-ECB_reconst!#REF!)</f>
        <v>#REF!</v>
      </c>
      <c r="AG1299" s="128" t="e">
        <f t="shared" si="23"/>
        <v>#REF!</v>
      </c>
      <c r="AH1299" s="127"/>
      <c r="AI1299" s="127"/>
      <c r="AJ1299" s="128"/>
    </row>
    <row r="1300" spans="1:36" ht="18.95" customHeight="1" x14ac:dyDescent="0.25">
      <c r="A1300" s="85"/>
      <c r="B1300" s="119">
        <v>37953</v>
      </c>
      <c r="C1300" s="120">
        <v>2.3650897174631398</v>
      </c>
      <c r="D1300" s="120">
        <v>2.8536419499618799</v>
      </c>
      <c r="E1300" s="120">
        <v>3.2301494360210099</v>
      </c>
      <c r="F1300" s="120">
        <v>3.5529272496837998</v>
      </c>
      <c r="G1300" s="120">
        <v>3.7933638135572001</v>
      </c>
      <c r="H1300" s="120">
        <v>4.0161528874004899</v>
      </c>
      <c r="I1300" s="120">
        <v>4.1957893781382598</v>
      </c>
      <c r="J1300" s="120">
        <v>4.3459653803822</v>
      </c>
      <c r="K1300" s="120">
        <v>4.4552954170093697</v>
      </c>
      <c r="L1300" s="120">
        <v>4.5453838274557299</v>
      </c>
      <c r="M1300" s="120">
        <v>4.9223652741987696</v>
      </c>
      <c r="N1300" s="120">
        <v>5.1458000000000004</v>
      </c>
      <c r="O1300" s="122">
        <v>5.3789999999999996</v>
      </c>
      <c r="P1300" s="85"/>
      <c r="Q1300" s="85"/>
      <c r="R1300" s="85"/>
      <c r="S1300" s="85"/>
      <c r="T1300" s="85"/>
      <c r="AC1300" s="126" t="e">
        <f>#REF!</f>
        <v>#REF!</v>
      </c>
      <c r="AD1300" s="127" t="e">
        <f t="shared" si="21"/>
        <v>#DIV/0!</v>
      </c>
      <c r="AE1300" s="128" t="e">
        <f t="shared" si="22"/>
        <v>#DIV/0!</v>
      </c>
      <c r="AF1300" s="127" t="e">
        <f>ECB_reconst!#REF!*(AE1300-ECB_reconst!#REF!)</f>
        <v>#REF!</v>
      </c>
      <c r="AG1300" s="128" t="e">
        <f t="shared" si="23"/>
        <v>#REF!</v>
      </c>
      <c r="AH1300" s="127"/>
      <c r="AI1300" s="127"/>
      <c r="AJ1300" s="128"/>
    </row>
    <row r="1301" spans="1:36" ht="18.95" customHeight="1" x14ac:dyDescent="0.25">
      <c r="A1301" s="85"/>
      <c r="B1301" s="119">
        <v>37956</v>
      </c>
      <c r="C1301" s="120">
        <v>2.3930897174631398</v>
      </c>
      <c r="D1301" s="120">
        <v>2.8992919499618801</v>
      </c>
      <c r="E1301" s="120">
        <v>3.28004943602101</v>
      </c>
      <c r="F1301" s="120">
        <v>3.6035772496837999</v>
      </c>
      <c r="G1301" s="120">
        <v>3.8458138135572</v>
      </c>
      <c r="H1301" s="120">
        <v>4.0664028874004901</v>
      </c>
      <c r="I1301" s="120">
        <v>4.2435393781382604</v>
      </c>
      <c r="J1301" s="120">
        <v>4.3913153803822</v>
      </c>
      <c r="K1301" s="120">
        <v>4.4975954170093697</v>
      </c>
      <c r="L1301" s="120">
        <v>4.5842338274557299</v>
      </c>
      <c r="M1301" s="120">
        <v>4.9528152741987697</v>
      </c>
      <c r="N1301" s="120">
        <v>5.17</v>
      </c>
      <c r="O1301" s="122">
        <v>5.3968999999999996</v>
      </c>
      <c r="P1301" s="85"/>
      <c r="Q1301" s="85"/>
      <c r="R1301" s="85"/>
      <c r="S1301" s="85"/>
      <c r="T1301" s="85"/>
      <c r="AC1301" s="126" t="e">
        <f>#REF!</f>
        <v>#REF!</v>
      </c>
      <c r="AD1301" s="127" t="e">
        <f t="shared" ref="AD1301:AD1364" si="24">AVERAGE(AA547:AA1301)</f>
        <v>#DIV/0!</v>
      </c>
      <c r="AE1301" s="128" t="e">
        <f t="shared" ref="AE1301:AE1364" si="25">(AA1301-AD1301)/AD1301*100</f>
        <v>#DIV/0!</v>
      </c>
      <c r="AF1301" s="127" t="e">
        <f>ECB_reconst!#REF!*(AE1301-ECB_reconst!#REF!)</f>
        <v>#REF!</v>
      </c>
      <c r="AG1301" s="128" t="e">
        <f t="shared" ref="AG1301:AG1364" si="26">MIN(MAX(AF1301,-10),10)</f>
        <v>#REF!</v>
      </c>
      <c r="AH1301" s="127"/>
      <c r="AI1301" s="127"/>
      <c r="AJ1301" s="128"/>
    </row>
    <row r="1302" spans="1:36" ht="18.95" customHeight="1" x14ac:dyDescent="0.25">
      <c r="A1302" s="85"/>
      <c r="B1302" s="119">
        <v>37957</v>
      </c>
      <c r="C1302" s="120">
        <v>2.36708971746314</v>
      </c>
      <c r="D1302" s="120">
        <v>2.8589919499618799</v>
      </c>
      <c r="E1302" s="120">
        <v>3.24174943602101</v>
      </c>
      <c r="F1302" s="120">
        <v>3.5685772496838002</v>
      </c>
      <c r="G1302" s="120">
        <v>3.8135138135572002</v>
      </c>
      <c r="H1302" s="120">
        <v>4.0383528874004897</v>
      </c>
      <c r="I1302" s="120">
        <v>4.2183893781382604</v>
      </c>
      <c r="J1302" s="120">
        <v>4.3699653803822001</v>
      </c>
      <c r="K1302" s="120">
        <v>4.47689541700937</v>
      </c>
      <c r="L1302" s="120">
        <v>4.5626338274557403</v>
      </c>
      <c r="M1302" s="120">
        <v>4.9415652741987701</v>
      </c>
      <c r="N1302" s="120">
        <v>5.1726000000000001</v>
      </c>
      <c r="O1302" s="122">
        <v>5.4001000000000001</v>
      </c>
      <c r="P1302" s="85"/>
      <c r="Q1302" s="85"/>
      <c r="R1302" s="85"/>
      <c r="S1302" s="85"/>
      <c r="T1302" s="85"/>
      <c r="AC1302" s="126" t="e">
        <f>#REF!</f>
        <v>#REF!</v>
      </c>
      <c r="AD1302" s="127" t="e">
        <f t="shared" si="24"/>
        <v>#DIV/0!</v>
      </c>
      <c r="AE1302" s="128" t="e">
        <f t="shared" si="25"/>
        <v>#DIV/0!</v>
      </c>
      <c r="AF1302" s="127" t="e">
        <f>ECB_reconst!#REF!*(AE1302-ECB_reconst!#REF!)</f>
        <v>#REF!</v>
      </c>
      <c r="AG1302" s="128" t="e">
        <f t="shared" si="26"/>
        <v>#REF!</v>
      </c>
      <c r="AH1302" s="127"/>
      <c r="AI1302" s="127"/>
      <c r="AJ1302" s="128"/>
    </row>
    <row r="1303" spans="1:36" ht="18.95" customHeight="1" x14ac:dyDescent="0.25">
      <c r="A1303" s="85"/>
      <c r="B1303" s="119">
        <v>37958</v>
      </c>
      <c r="C1303" s="120">
        <v>2.3540897174631401</v>
      </c>
      <c r="D1303" s="120">
        <v>2.8399919499618802</v>
      </c>
      <c r="E1303" s="120">
        <v>3.2219494360210099</v>
      </c>
      <c r="F1303" s="120">
        <v>3.5453272496838002</v>
      </c>
      <c r="G1303" s="120">
        <v>3.7909138135572</v>
      </c>
      <c r="H1303" s="120">
        <v>4.0156028874004903</v>
      </c>
      <c r="I1303" s="120">
        <v>4.2007893781382597</v>
      </c>
      <c r="J1303" s="120">
        <v>4.3580153803822004</v>
      </c>
      <c r="K1303" s="120">
        <v>4.4660954170093703</v>
      </c>
      <c r="L1303" s="120">
        <v>4.5533838274557397</v>
      </c>
      <c r="M1303" s="120">
        <v>4.9364152741987697</v>
      </c>
      <c r="N1303" s="120">
        <v>5.1749999999999998</v>
      </c>
      <c r="O1303" s="122">
        <v>5.4058999999999999</v>
      </c>
      <c r="P1303" s="85"/>
      <c r="Q1303" s="85"/>
      <c r="R1303" s="85"/>
      <c r="S1303" s="85"/>
      <c r="T1303" s="85"/>
      <c r="AC1303" s="126" t="e">
        <f>#REF!</f>
        <v>#REF!</v>
      </c>
      <c r="AD1303" s="127" t="e">
        <f t="shared" si="24"/>
        <v>#DIV/0!</v>
      </c>
      <c r="AE1303" s="128" t="e">
        <f t="shared" si="25"/>
        <v>#DIV/0!</v>
      </c>
      <c r="AF1303" s="127" t="e">
        <f>ECB_reconst!#REF!*(AE1303-ECB_reconst!#REF!)</f>
        <v>#REF!</v>
      </c>
      <c r="AG1303" s="128" t="e">
        <f t="shared" si="26"/>
        <v>#REF!</v>
      </c>
      <c r="AH1303" s="127"/>
      <c r="AI1303" s="127"/>
      <c r="AJ1303" s="128"/>
    </row>
    <row r="1304" spans="1:36" ht="18.95" customHeight="1" x14ac:dyDescent="0.25">
      <c r="A1304" s="85"/>
      <c r="B1304" s="119">
        <v>37959</v>
      </c>
      <c r="C1304" s="120">
        <v>2.3370897174631402</v>
      </c>
      <c r="D1304" s="120">
        <v>2.8213419499618801</v>
      </c>
      <c r="E1304" s="120">
        <v>3.2057994360210098</v>
      </c>
      <c r="F1304" s="120">
        <v>3.5298272496837999</v>
      </c>
      <c r="G1304" s="120">
        <v>3.7760638135572</v>
      </c>
      <c r="H1304" s="120">
        <v>4.0030528874004903</v>
      </c>
      <c r="I1304" s="120">
        <v>4.1872393781382602</v>
      </c>
      <c r="J1304" s="120">
        <v>4.3438153803821997</v>
      </c>
      <c r="K1304" s="120">
        <v>4.4536954170093699</v>
      </c>
      <c r="L1304" s="120">
        <v>4.5429838274557399</v>
      </c>
      <c r="M1304" s="120">
        <v>4.9422152741987704</v>
      </c>
      <c r="N1304" s="120">
        <v>5.1890000000000001</v>
      </c>
      <c r="O1304" s="122">
        <v>5.4207000000000001</v>
      </c>
      <c r="P1304" s="85"/>
      <c r="Q1304" s="85"/>
      <c r="R1304" s="85"/>
      <c r="S1304" s="85"/>
      <c r="T1304" s="85"/>
      <c r="AC1304" s="126" t="e">
        <f>#REF!</f>
        <v>#REF!</v>
      </c>
      <c r="AD1304" s="127" t="e">
        <f t="shared" si="24"/>
        <v>#DIV/0!</v>
      </c>
      <c r="AE1304" s="128" t="e">
        <f t="shared" si="25"/>
        <v>#DIV/0!</v>
      </c>
      <c r="AF1304" s="127" t="e">
        <f>ECB_reconst!#REF!*(AE1304-ECB_reconst!#REF!)</f>
        <v>#REF!</v>
      </c>
      <c r="AG1304" s="128" t="e">
        <f t="shared" si="26"/>
        <v>#REF!</v>
      </c>
      <c r="AH1304" s="127"/>
      <c r="AI1304" s="127"/>
      <c r="AJ1304" s="128"/>
    </row>
    <row r="1305" spans="1:36" ht="18.95" customHeight="1" x14ac:dyDescent="0.25">
      <c r="A1305" s="85"/>
      <c r="B1305" s="119">
        <v>37960</v>
      </c>
      <c r="C1305" s="120">
        <v>2.27408971746314</v>
      </c>
      <c r="D1305" s="120">
        <v>2.7277419499618798</v>
      </c>
      <c r="E1305" s="120">
        <v>3.1091994360210098</v>
      </c>
      <c r="F1305" s="120">
        <v>3.4251272496838001</v>
      </c>
      <c r="G1305" s="120">
        <v>3.6698138135571998</v>
      </c>
      <c r="H1305" s="120">
        <v>3.89855288740049</v>
      </c>
      <c r="I1305" s="120">
        <v>4.0789893781382602</v>
      </c>
      <c r="J1305" s="120">
        <v>4.2361653803822001</v>
      </c>
      <c r="K1305" s="120">
        <v>4.3493954170093696</v>
      </c>
      <c r="L1305" s="120">
        <v>4.43928382745574</v>
      </c>
      <c r="M1305" s="120">
        <v>4.84406527419877</v>
      </c>
      <c r="N1305" s="120">
        <v>5.1106999999999996</v>
      </c>
      <c r="O1305" s="122">
        <v>5.3281999999999998</v>
      </c>
      <c r="P1305" s="85"/>
      <c r="Q1305" s="85"/>
      <c r="R1305" s="85"/>
      <c r="S1305" s="85"/>
      <c r="T1305" s="85"/>
      <c r="AC1305" s="126" t="e">
        <f>#REF!</f>
        <v>#REF!</v>
      </c>
      <c r="AD1305" s="127" t="e">
        <f t="shared" si="24"/>
        <v>#DIV/0!</v>
      </c>
      <c r="AE1305" s="128" t="e">
        <f t="shared" si="25"/>
        <v>#DIV/0!</v>
      </c>
      <c r="AF1305" s="127" t="e">
        <f>ECB_reconst!#REF!*(AE1305-ECB_reconst!#REF!)</f>
        <v>#REF!</v>
      </c>
      <c r="AG1305" s="128" t="e">
        <f t="shared" si="26"/>
        <v>#REF!</v>
      </c>
      <c r="AH1305" s="127"/>
      <c r="AI1305" s="127"/>
      <c r="AJ1305" s="128"/>
    </row>
    <row r="1306" spans="1:36" ht="18.95" customHeight="1" x14ac:dyDescent="0.25">
      <c r="A1306" s="85"/>
      <c r="B1306" s="119">
        <v>37963</v>
      </c>
      <c r="C1306" s="120">
        <v>2.2640897174631398</v>
      </c>
      <c r="D1306" s="120">
        <v>2.71659194996188</v>
      </c>
      <c r="E1306" s="120">
        <v>3.10109943602101</v>
      </c>
      <c r="F1306" s="120">
        <v>3.4213772496838</v>
      </c>
      <c r="G1306" s="120">
        <v>3.6678138135572</v>
      </c>
      <c r="H1306" s="120">
        <v>3.8970028874004901</v>
      </c>
      <c r="I1306" s="120">
        <v>4.08518937813826</v>
      </c>
      <c r="J1306" s="120">
        <v>4.2443153803821998</v>
      </c>
      <c r="K1306" s="120">
        <v>4.3575454170093701</v>
      </c>
      <c r="L1306" s="120">
        <v>4.44813382745573</v>
      </c>
      <c r="M1306" s="120">
        <v>4.8628152741987698</v>
      </c>
      <c r="N1306" s="120">
        <v>5.1334</v>
      </c>
      <c r="O1306" s="122">
        <v>5.3703000000000003</v>
      </c>
      <c r="P1306" s="85"/>
      <c r="Q1306" s="85"/>
      <c r="R1306" s="85"/>
      <c r="S1306" s="85"/>
      <c r="T1306" s="85"/>
      <c r="AC1306" s="126" t="e">
        <f>#REF!</f>
        <v>#REF!</v>
      </c>
      <c r="AD1306" s="127" t="e">
        <f t="shared" si="24"/>
        <v>#DIV/0!</v>
      </c>
      <c r="AE1306" s="128" t="e">
        <f t="shared" si="25"/>
        <v>#DIV/0!</v>
      </c>
      <c r="AF1306" s="127" t="e">
        <f>ECB_reconst!#REF!*(AE1306-ECB_reconst!#REF!)</f>
        <v>#REF!</v>
      </c>
      <c r="AG1306" s="128" t="e">
        <f t="shared" si="26"/>
        <v>#REF!</v>
      </c>
      <c r="AH1306" s="127"/>
      <c r="AI1306" s="127"/>
      <c r="AJ1306" s="128"/>
    </row>
    <row r="1307" spans="1:36" ht="18.95" customHeight="1" x14ac:dyDescent="0.25">
      <c r="A1307" s="85"/>
      <c r="B1307" s="119">
        <v>37964</v>
      </c>
      <c r="C1307" s="120">
        <v>2.2760897174631398</v>
      </c>
      <c r="D1307" s="120">
        <v>2.7319419499618798</v>
      </c>
      <c r="E1307" s="120">
        <v>3.11634943602101</v>
      </c>
      <c r="F1307" s="120">
        <v>3.4365772496838001</v>
      </c>
      <c r="G1307" s="120">
        <v>3.6830138135572001</v>
      </c>
      <c r="H1307" s="120">
        <v>3.9131028874004898</v>
      </c>
      <c r="I1307" s="120">
        <v>4.1012393781382599</v>
      </c>
      <c r="J1307" s="120">
        <v>4.2619153803821996</v>
      </c>
      <c r="K1307" s="120">
        <v>4.3760954170093704</v>
      </c>
      <c r="L1307" s="120">
        <v>4.46833382745573</v>
      </c>
      <c r="M1307" s="120">
        <v>4.8913652741987699</v>
      </c>
      <c r="N1307" s="120">
        <v>5.1577000000000002</v>
      </c>
      <c r="O1307" s="122">
        <v>5.4039999999999999</v>
      </c>
      <c r="P1307" s="85"/>
      <c r="Q1307" s="85"/>
      <c r="R1307" s="85"/>
      <c r="S1307" s="85"/>
      <c r="T1307" s="85"/>
      <c r="AC1307" s="126" t="e">
        <f>#REF!</f>
        <v>#REF!</v>
      </c>
      <c r="AD1307" s="127" t="e">
        <f t="shared" si="24"/>
        <v>#DIV/0!</v>
      </c>
      <c r="AE1307" s="128" t="e">
        <f t="shared" si="25"/>
        <v>#DIV/0!</v>
      </c>
      <c r="AF1307" s="127" t="e">
        <f>ECB_reconst!#REF!*(AE1307-ECB_reconst!#REF!)</f>
        <v>#REF!</v>
      </c>
      <c r="AG1307" s="128" t="e">
        <f t="shared" si="26"/>
        <v>#REF!</v>
      </c>
      <c r="AH1307" s="127"/>
      <c r="AI1307" s="127"/>
      <c r="AJ1307" s="128"/>
    </row>
    <row r="1308" spans="1:36" ht="18.95" customHeight="1" x14ac:dyDescent="0.25">
      <c r="A1308" s="85"/>
      <c r="B1308" s="119">
        <v>37965</v>
      </c>
      <c r="C1308" s="120">
        <v>2.27008971746314</v>
      </c>
      <c r="D1308" s="120">
        <v>2.7273919499618802</v>
      </c>
      <c r="E1308" s="120">
        <v>3.1067994360210101</v>
      </c>
      <c r="F1308" s="120">
        <v>3.4250272496837999</v>
      </c>
      <c r="G1308" s="120">
        <v>3.6710138135572001</v>
      </c>
      <c r="H1308" s="120">
        <v>3.9010528874004899</v>
      </c>
      <c r="I1308" s="120">
        <v>4.0904393781382602</v>
      </c>
      <c r="J1308" s="120">
        <v>4.2515153803821999</v>
      </c>
      <c r="K1308" s="120">
        <v>4.3634454170093697</v>
      </c>
      <c r="L1308" s="120">
        <v>4.4544838274557401</v>
      </c>
      <c r="M1308" s="120">
        <v>4.8714652741987701</v>
      </c>
      <c r="N1308" s="120">
        <v>5.1246999999999998</v>
      </c>
      <c r="O1308" s="122">
        <v>5.3697999999999997</v>
      </c>
      <c r="P1308" s="85"/>
      <c r="Q1308" s="85"/>
      <c r="R1308" s="85"/>
      <c r="S1308" s="85"/>
      <c r="T1308" s="85"/>
      <c r="AC1308" s="126" t="e">
        <f>#REF!</f>
        <v>#REF!</v>
      </c>
      <c r="AD1308" s="127" t="e">
        <f t="shared" si="24"/>
        <v>#DIV/0!</v>
      </c>
      <c r="AE1308" s="128" t="e">
        <f t="shared" si="25"/>
        <v>#DIV/0!</v>
      </c>
      <c r="AF1308" s="127" t="e">
        <f>ECB_reconst!#REF!*(AE1308-ECB_reconst!#REF!)</f>
        <v>#REF!</v>
      </c>
      <c r="AG1308" s="128" t="e">
        <f t="shared" si="26"/>
        <v>#REF!</v>
      </c>
      <c r="AH1308" s="127"/>
      <c r="AI1308" s="127"/>
      <c r="AJ1308" s="128"/>
    </row>
    <row r="1309" spans="1:36" ht="18.95" customHeight="1" x14ac:dyDescent="0.25">
      <c r="A1309" s="85"/>
      <c r="B1309" s="119">
        <v>37966</v>
      </c>
      <c r="C1309" s="120">
        <v>2.2830897174631399</v>
      </c>
      <c r="D1309" s="120">
        <v>2.7346419499618801</v>
      </c>
      <c r="E1309" s="120">
        <v>3.1190994360210098</v>
      </c>
      <c r="F1309" s="120">
        <v>3.4451272496838001</v>
      </c>
      <c r="G1309" s="120">
        <v>3.6940138135571998</v>
      </c>
      <c r="H1309" s="120">
        <v>3.9242028874004902</v>
      </c>
      <c r="I1309" s="120">
        <v>4.1123393781382598</v>
      </c>
      <c r="J1309" s="120">
        <v>4.2720653803822</v>
      </c>
      <c r="K1309" s="120">
        <v>4.3845454170093703</v>
      </c>
      <c r="L1309" s="120">
        <v>4.4768338274557298</v>
      </c>
      <c r="M1309" s="120">
        <v>4.8912152741987702</v>
      </c>
      <c r="N1309" s="120">
        <v>5.1391</v>
      </c>
      <c r="O1309" s="122">
        <v>5.3879999999999999</v>
      </c>
      <c r="P1309" s="85"/>
      <c r="Q1309" s="85"/>
      <c r="R1309" s="85"/>
      <c r="S1309" s="85"/>
      <c r="T1309" s="85"/>
      <c r="AC1309" s="126" t="e">
        <f>#REF!</f>
        <v>#REF!</v>
      </c>
      <c r="AD1309" s="127" t="e">
        <f t="shared" si="24"/>
        <v>#DIV/0!</v>
      </c>
      <c r="AE1309" s="128" t="e">
        <f t="shared" si="25"/>
        <v>#DIV/0!</v>
      </c>
      <c r="AF1309" s="127" t="e">
        <f>ECB_reconst!#REF!*(AE1309-ECB_reconst!#REF!)</f>
        <v>#REF!</v>
      </c>
      <c r="AG1309" s="128" t="e">
        <f t="shared" si="26"/>
        <v>#REF!</v>
      </c>
      <c r="AH1309" s="127"/>
      <c r="AI1309" s="127"/>
      <c r="AJ1309" s="128"/>
    </row>
    <row r="1310" spans="1:36" ht="18.95" customHeight="1" x14ac:dyDescent="0.25">
      <c r="A1310" s="85"/>
      <c r="B1310" s="119">
        <v>37967</v>
      </c>
      <c r="C1310" s="120">
        <v>2.2230897174631399</v>
      </c>
      <c r="D1310" s="120">
        <v>2.64954194996188</v>
      </c>
      <c r="E1310" s="120">
        <v>3.0309494360210101</v>
      </c>
      <c r="F1310" s="120">
        <v>3.3529272496838001</v>
      </c>
      <c r="G1310" s="120">
        <v>3.6024138135572001</v>
      </c>
      <c r="H1310" s="120">
        <v>3.83585288740049</v>
      </c>
      <c r="I1310" s="120">
        <v>4.0299893781382599</v>
      </c>
      <c r="J1310" s="120">
        <v>4.1948153803821997</v>
      </c>
      <c r="K1310" s="120">
        <v>4.3118454170093701</v>
      </c>
      <c r="L1310" s="120">
        <v>4.4070838274557396</v>
      </c>
      <c r="M1310" s="120">
        <v>4.83451527419877</v>
      </c>
      <c r="N1310" s="120">
        <v>5.0914000000000001</v>
      </c>
      <c r="O1310" s="122">
        <v>5.3449999999999998</v>
      </c>
      <c r="P1310" s="85"/>
      <c r="Q1310" s="85"/>
      <c r="R1310" s="85"/>
      <c r="S1310" s="85"/>
      <c r="T1310" s="85"/>
      <c r="AC1310" s="126" t="e">
        <f>#REF!</f>
        <v>#REF!</v>
      </c>
      <c r="AD1310" s="127" t="e">
        <f t="shared" si="24"/>
        <v>#DIV/0!</v>
      </c>
      <c r="AE1310" s="128" t="e">
        <f t="shared" si="25"/>
        <v>#DIV/0!</v>
      </c>
      <c r="AF1310" s="127" t="e">
        <f>ECB_reconst!#REF!*(AE1310-ECB_reconst!#REF!)</f>
        <v>#REF!</v>
      </c>
      <c r="AG1310" s="128" t="e">
        <f t="shared" si="26"/>
        <v>#REF!</v>
      </c>
      <c r="AH1310" s="127"/>
      <c r="AI1310" s="127"/>
      <c r="AJ1310" s="128"/>
    </row>
    <row r="1311" spans="1:36" ht="18.95" customHeight="1" x14ac:dyDescent="0.25">
      <c r="A1311" s="85"/>
      <c r="B1311" s="119">
        <v>37970</v>
      </c>
      <c r="C1311" s="120">
        <v>2.2250897174631401</v>
      </c>
      <c r="D1311" s="120">
        <v>2.6410919499618801</v>
      </c>
      <c r="E1311" s="120">
        <v>3.0210994360210099</v>
      </c>
      <c r="F1311" s="120">
        <v>3.3413772496837999</v>
      </c>
      <c r="G1311" s="120">
        <v>3.5929638135572</v>
      </c>
      <c r="H1311" s="120">
        <v>3.8304528874004902</v>
      </c>
      <c r="I1311" s="120">
        <v>4.02763937813826</v>
      </c>
      <c r="J1311" s="120">
        <v>4.1979153803821996</v>
      </c>
      <c r="K1311" s="120">
        <v>4.3181954170093704</v>
      </c>
      <c r="L1311" s="120">
        <v>4.4150338274557299</v>
      </c>
      <c r="M1311" s="120">
        <v>4.8414652741987698</v>
      </c>
      <c r="N1311" s="120">
        <v>5.0986000000000002</v>
      </c>
      <c r="O1311" s="122">
        <v>5.3417000000000003</v>
      </c>
      <c r="P1311" s="85"/>
      <c r="Q1311" s="85"/>
      <c r="R1311" s="85"/>
      <c r="S1311" s="85"/>
      <c r="T1311" s="85"/>
      <c r="AC1311" s="126" t="e">
        <f>#REF!</f>
        <v>#REF!</v>
      </c>
      <c r="AD1311" s="127" t="e">
        <f t="shared" si="24"/>
        <v>#DIV/0!</v>
      </c>
      <c r="AE1311" s="128" t="e">
        <f t="shared" si="25"/>
        <v>#DIV/0!</v>
      </c>
      <c r="AF1311" s="127" t="e">
        <f>ECB_reconst!#REF!*(AE1311-ECB_reconst!#REF!)</f>
        <v>#REF!</v>
      </c>
      <c r="AG1311" s="128" t="e">
        <f t="shared" si="26"/>
        <v>#REF!</v>
      </c>
    </row>
    <row r="1312" spans="1:36" ht="18.95" customHeight="1" x14ac:dyDescent="0.25">
      <c r="A1312" s="85"/>
      <c r="B1312" s="119">
        <v>37971</v>
      </c>
      <c r="C1312" s="120">
        <v>2.2190897174631399</v>
      </c>
      <c r="D1312" s="120">
        <v>2.6454419499618802</v>
      </c>
      <c r="E1312" s="120">
        <v>3.0236994360210101</v>
      </c>
      <c r="F1312" s="120">
        <v>3.3417772496837999</v>
      </c>
      <c r="G1312" s="120">
        <v>3.5918138135572</v>
      </c>
      <c r="H1312" s="120">
        <v>3.8279028874004899</v>
      </c>
      <c r="I1312" s="120">
        <v>4.0228393781382596</v>
      </c>
      <c r="J1312" s="120">
        <v>4.1893153803822001</v>
      </c>
      <c r="K1312" s="120">
        <v>4.3092954170093698</v>
      </c>
      <c r="L1312" s="120">
        <v>4.40813382745573</v>
      </c>
      <c r="M1312" s="120">
        <v>4.8332652741987703</v>
      </c>
      <c r="N1312" s="120">
        <v>5.0655999999999999</v>
      </c>
      <c r="O1312" s="122">
        <v>5.3164999999999996</v>
      </c>
      <c r="P1312" s="85"/>
      <c r="Q1312" s="85"/>
      <c r="R1312" s="85"/>
      <c r="S1312" s="85"/>
      <c r="T1312" s="85"/>
      <c r="AC1312" s="126" t="e">
        <f>#REF!</f>
        <v>#REF!</v>
      </c>
      <c r="AD1312" s="127" t="e">
        <f t="shared" si="24"/>
        <v>#DIV/0!</v>
      </c>
      <c r="AE1312" s="128" t="e">
        <f t="shared" si="25"/>
        <v>#DIV/0!</v>
      </c>
      <c r="AF1312" s="127" t="e">
        <f>ECB_reconst!#REF!*(AE1312-ECB_reconst!#REF!)</f>
        <v>#REF!</v>
      </c>
      <c r="AG1312" s="128" t="e">
        <f t="shared" si="26"/>
        <v>#REF!</v>
      </c>
    </row>
    <row r="1313" spans="1:33" ht="18.95" customHeight="1" x14ac:dyDescent="0.25">
      <c r="A1313" s="85"/>
      <c r="B1313" s="119">
        <v>37972</v>
      </c>
      <c r="C1313" s="120">
        <v>2.1960897174631402</v>
      </c>
      <c r="D1313" s="120">
        <v>2.6022419499618801</v>
      </c>
      <c r="E1313" s="120">
        <v>2.9788494360210098</v>
      </c>
      <c r="F1313" s="120">
        <v>3.2938772496838</v>
      </c>
      <c r="G1313" s="120">
        <v>3.5426138135572001</v>
      </c>
      <c r="H1313" s="120">
        <v>3.7805028874004898</v>
      </c>
      <c r="I1313" s="120">
        <v>3.9779393781382599</v>
      </c>
      <c r="J1313" s="120">
        <v>4.1464653803821996</v>
      </c>
      <c r="K1313" s="120">
        <v>4.2677454170093698</v>
      </c>
      <c r="L1313" s="120">
        <v>4.3680838274557301</v>
      </c>
      <c r="M1313" s="120">
        <v>4.7881652741987697</v>
      </c>
      <c r="N1313" s="120">
        <v>5.0217000000000001</v>
      </c>
      <c r="O1313" s="122">
        <v>5.2789999999999999</v>
      </c>
      <c r="P1313" s="85"/>
      <c r="Q1313" s="85"/>
      <c r="R1313" s="85"/>
      <c r="S1313" s="85"/>
      <c r="T1313" s="85"/>
      <c r="AC1313" s="126" t="e">
        <f>#REF!</f>
        <v>#REF!</v>
      </c>
      <c r="AD1313" s="127" t="e">
        <f t="shared" si="24"/>
        <v>#DIV/0!</v>
      </c>
      <c r="AE1313" s="128" t="e">
        <f t="shared" si="25"/>
        <v>#DIV/0!</v>
      </c>
      <c r="AF1313" s="127" t="e">
        <f>ECB_reconst!#REF!*(AE1313-ECB_reconst!#REF!)</f>
        <v>#REF!</v>
      </c>
      <c r="AG1313" s="128" t="e">
        <f t="shared" si="26"/>
        <v>#REF!</v>
      </c>
    </row>
    <row r="1314" spans="1:33" ht="18.95" customHeight="1" x14ac:dyDescent="0.25">
      <c r="A1314" s="85"/>
      <c r="B1314" s="119">
        <v>37973</v>
      </c>
      <c r="C1314" s="120">
        <v>2.1870897174631398</v>
      </c>
      <c r="D1314" s="120">
        <v>2.5963919499618799</v>
      </c>
      <c r="E1314" s="120">
        <v>2.97589943602101</v>
      </c>
      <c r="F1314" s="120">
        <v>3.2940772496838</v>
      </c>
      <c r="G1314" s="120">
        <v>3.5442138135571999</v>
      </c>
      <c r="H1314" s="120">
        <v>3.7815028874004901</v>
      </c>
      <c r="I1314" s="120">
        <v>3.97868937813826</v>
      </c>
      <c r="J1314" s="120">
        <v>4.1469653803822002</v>
      </c>
      <c r="K1314" s="120">
        <v>4.26879541700937</v>
      </c>
      <c r="L1314" s="120">
        <v>4.36928382745573</v>
      </c>
      <c r="M1314" s="120">
        <v>4.7883652741987701</v>
      </c>
      <c r="N1314" s="120">
        <v>5.0149999999999997</v>
      </c>
      <c r="O1314" s="122">
        <v>5.2717999999999998</v>
      </c>
      <c r="P1314" s="85"/>
      <c r="Q1314" s="85"/>
      <c r="R1314" s="85"/>
      <c r="S1314" s="85"/>
      <c r="T1314" s="85"/>
      <c r="AC1314" s="126" t="e">
        <f>#REF!</f>
        <v>#REF!</v>
      </c>
      <c r="AD1314" s="127" t="e">
        <f t="shared" si="24"/>
        <v>#DIV/0!</v>
      </c>
      <c r="AE1314" s="128" t="e">
        <f t="shared" si="25"/>
        <v>#DIV/0!</v>
      </c>
      <c r="AF1314" s="127" t="e">
        <f>ECB_reconst!#REF!*(AE1314-ECB_reconst!#REF!)</f>
        <v>#REF!</v>
      </c>
      <c r="AG1314" s="128" t="e">
        <f t="shared" si="26"/>
        <v>#REF!</v>
      </c>
    </row>
    <row r="1315" spans="1:33" ht="18.95" customHeight="1" x14ac:dyDescent="0.25">
      <c r="A1315" s="85"/>
      <c r="B1315" s="119">
        <v>37974</v>
      </c>
      <c r="C1315" s="120">
        <v>2.1960897174631402</v>
      </c>
      <c r="D1315" s="120">
        <v>2.6274919499618798</v>
      </c>
      <c r="E1315" s="120">
        <v>3.0097994360210101</v>
      </c>
      <c r="F1315" s="120">
        <v>3.3257772496837998</v>
      </c>
      <c r="G1315" s="120">
        <v>3.5725638135572</v>
      </c>
      <c r="H1315" s="120">
        <v>3.8117028874004899</v>
      </c>
      <c r="I1315" s="120">
        <v>4.0088893781382602</v>
      </c>
      <c r="J1315" s="120">
        <v>4.1743653803822003</v>
      </c>
      <c r="K1315" s="120">
        <v>4.2958454170093701</v>
      </c>
      <c r="L1315" s="120">
        <v>4.3965338274557304</v>
      </c>
      <c r="M1315" s="120">
        <v>4.8075652741987698</v>
      </c>
      <c r="N1315" s="120">
        <v>5.0271999999999997</v>
      </c>
      <c r="O1315" s="122">
        <v>5.2817999999999996</v>
      </c>
      <c r="P1315" s="85"/>
      <c r="Q1315" s="85"/>
      <c r="R1315" s="85"/>
      <c r="S1315" s="85"/>
      <c r="T1315" s="85"/>
      <c r="AC1315" s="126" t="e">
        <f>#REF!</f>
        <v>#REF!</v>
      </c>
      <c r="AD1315" s="127" t="e">
        <f t="shared" si="24"/>
        <v>#DIV/0!</v>
      </c>
      <c r="AE1315" s="128" t="e">
        <f t="shared" si="25"/>
        <v>#DIV/0!</v>
      </c>
      <c r="AF1315" s="127" t="e">
        <f>ECB_reconst!#REF!*(AE1315-ECB_reconst!#REF!)</f>
        <v>#REF!</v>
      </c>
      <c r="AG1315" s="128" t="e">
        <f t="shared" si="26"/>
        <v>#REF!</v>
      </c>
    </row>
    <row r="1316" spans="1:33" ht="18.95" customHeight="1" x14ac:dyDescent="0.25">
      <c r="A1316" s="85"/>
      <c r="B1316" s="119">
        <v>37977</v>
      </c>
      <c r="C1316" s="120">
        <v>2.19008971746314</v>
      </c>
      <c r="D1316" s="120">
        <v>2.6081419499618801</v>
      </c>
      <c r="E1316" s="120">
        <v>2.9901494360210101</v>
      </c>
      <c r="F1316" s="120">
        <v>3.3053772496837999</v>
      </c>
      <c r="G1316" s="120">
        <v>3.5544638135572</v>
      </c>
      <c r="H1316" s="120">
        <v>3.7931528874004901</v>
      </c>
      <c r="I1316" s="120">
        <v>3.9884393781382599</v>
      </c>
      <c r="J1316" s="120">
        <v>4.1540653803821996</v>
      </c>
      <c r="K1316" s="120">
        <v>4.2747954170093703</v>
      </c>
      <c r="L1316" s="120">
        <v>4.3744338274557402</v>
      </c>
      <c r="M1316" s="120">
        <v>4.78651527419877</v>
      </c>
      <c r="N1316" s="120">
        <v>5.0064000000000002</v>
      </c>
      <c r="O1316" s="122">
        <v>5.2648999999999999</v>
      </c>
      <c r="P1316" s="85"/>
      <c r="Q1316" s="85"/>
      <c r="R1316" s="85"/>
      <c r="S1316" s="85"/>
      <c r="T1316" s="85"/>
      <c r="AC1316" s="126" t="e">
        <f>#REF!</f>
        <v>#REF!</v>
      </c>
      <c r="AD1316" s="127" t="e">
        <f t="shared" si="24"/>
        <v>#DIV/0!</v>
      </c>
      <c r="AE1316" s="128" t="e">
        <f t="shared" si="25"/>
        <v>#DIV/0!</v>
      </c>
      <c r="AF1316" s="127" t="e">
        <f>ECB_reconst!#REF!*(AE1316-ECB_reconst!#REF!)</f>
        <v>#REF!</v>
      </c>
      <c r="AG1316" s="128" t="e">
        <f t="shared" si="26"/>
        <v>#REF!</v>
      </c>
    </row>
    <row r="1317" spans="1:33" ht="18.95" customHeight="1" x14ac:dyDescent="0.25">
      <c r="A1317" s="85"/>
      <c r="B1317" s="119">
        <v>37978</v>
      </c>
      <c r="C1317" s="120">
        <v>2.1870897174631398</v>
      </c>
      <c r="D1317" s="120">
        <v>2.5964419499618798</v>
      </c>
      <c r="E1317" s="120">
        <v>2.9756494360210102</v>
      </c>
      <c r="F1317" s="120">
        <v>3.2915272496838002</v>
      </c>
      <c r="G1317" s="120">
        <v>3.5411638135571999</v>
      </c>
      <c r="H1317" s="120">
        <v>3.7785528874004899</v>
      </c>
      <c r="I1317" s="120">
        <v>3.9732393781382598</v>
      </c>
      <c r="J1317" s="120">
        <v>4.1372153803821998</v>
      </c>
      <c r="K1317" s="120">
        <v>4.2578954170093697</v>
      </c>
      <c r="L1317" s="120">
        <v>4.35733382745574</v>
      </c>
      <c r="M1317" s="120">
        <v>4.7692652741987702</v>
      </c>
      <c r="N1317" s="120">
        <v>4.9943999999999997</v>
      </c>
      <c r="O1317" s="122">
        <v>5.2580999999999998</v>
      </c>
      <c r="P1317" s="85"/>
      <c r="Q1317" s="85"/>
      <c r="R1317" s="85"/>
      <c r="S1317" s="85"/>
      <c r="T1317" s="85"/>
      <c r="AC1317" s="126" t="e">
        <f>#REF!</f>
        <v>#REF!</v>
      </c>
      <c r="AD1317" s="127" t="e">
        <f t="shared" si="24"/>
        <v>#DIV/0!</v>
      </c>
      <c r="AE1317" s="128" t="e">
        <f t="shared" si="25"/>
        <v>#DIV/0!</v>
      </c>
      <c r="AF1317" s="127" t="e">
        <f>ECB_reconst!#REF!*(AE1317-ECB_reconst!#REF!)</f>
        <v>#REF!</v>
      </c>
      <c r="AG1317" s="128" t="e">
        <f t="shared" si="26"/>
        <v>#REF!</v>
      </c>
    </row>
    <row r="1318" spans="1:33" ht="18.95" customHeight="1" x14ac:dyDescent="0.25">
      <c r="A1318" s="85"/>
      <c r="B1318" s="119">
        <v>37979</v>
      </c>
      <c r="C1318" s="120">
        <v>2.1880897174631402</v>
      </c>
      <c r="D1318" s="120">
        <v>2.59789194996188</v>
      </c>
      <c r="E1318" s="120">
        <v>2.97839943602101</v>
      </c>
      <c r="F1318" s="120">
        <v>3.2964272496837999</v>
      </c>
      <c r="G1318" s="120">
        <v>3.5456638135572001</v>
      </c>
      <c r="H1318" s="120">
        <v>3.7830528874004901</v>
      </c>
      <c r="I1318" s="120">
        <v>3.9777893781382598</v>
      </c>
      <c r="J1318" s="120">
        <v>4.1416653803822001</v>
      </c>
      <c r="K1318" s="120">
        <v>4.2616954170093697</v>
      </c>
      <c r="L1318" s="120">
        <v>4.3606838274557296</v>
      </c>
      <c r="M1318" s="120">
        <v>4.7691652741987696</v>
      </c>
      <c r="N1318" s="120">
        <v>4.9954999999999998</v>
      </c>
      <c r="O1318" s="122">
        <v>5.2567000000000004</v>
      </c>
      <c r="P1318" s="85"/>
      <c r="Q1318" s="85"/>
      <c r="R1318" s="85"/>
      <c r="S1318" s="85"/>
      <c r="T1318" s="85"/>
      <c r="AC1318" s="126" t="e">
        <f>#REF!</f>
        <v>#REF!</v>
      </c>
      <c r="AD1318" s="127" t="e">
        <f t="shared" si="24"/>
        <v>#DIV/0!</v>
      </c>
      <c r="AE1318" s="128" t="e">
        <f t="shared" si="25"/>
        <v>#DIV/0!</v>
      </c>
      <c r="AF1318" s="127" t="e">
        <f>ECB_reconst!#REF!*(AE1318-ECB_reconst!#REF!)</f>
        <v>#REF!</v>
      </c>
      <c r="AG1318" s="128" t="e">
        <f t="shared" si="26"/>
        <v>#REF!</v>
      </c>
    </row>
    <row r="1319" spans="1:33" ht="18.95" customHeight="1" x14ac:dyDescent="0.25">
      <c r="A1319" s="85"/>
      <c r="B1319" s="119">
        <v>37980</v>
      </c>
      <c r="C1319" s="120">
        <v>2.1930897174631401</v>
      </c>
      <c r="D1319" s="120">
        <v>2.5992919499618798</v>
      </c>
      <c r="E1319" s="120">
        <v>2.9803494360210099</v>
      </c>
      <c r="F1319" s="120">
        <v>3.2974272496838002</v>
      </c>
      <c r="G1319" s="120">
        <v>3.5472638135571999</v>
      </c>
      <c r="H1319" s="120">
        <v>3.78500288740049</v>
      </c>
      <c r="I1319" s="120">
        <v>3.9790893781382599</v>
      </c>
      <c r="J1319" s="120">
        <v>4.1423653803822003</v>
      </c>
      <c r="K1319" s="120">
        <v>4.2624454170093697</v>
      </c>
      <c r="L1319" s="120">
        <v>4.3605838274557298</v>
      </c>
      <c r="M1319" s="120">
        <v>4.76896527419877</v>
      </c>
      <c r="N1319" s="120">
        <v>4.9955999999999996</v>
      </c>
      <c r="O1319" s="122">
        <v>5.2556000000000003</v>
      </c>
      <c r="P1319" s="85"/>
      <c r="Q1319" s="85"/>
      <c r="R1319" s="85"/>
      <c r="S1319" s="85"/>
      <c r="T1319" s="85"/>
      <c r="AC1319" s="126" t="e">
        <f>#REF!</f>
        <v>#REF!</v>
      </c>
      <c r="AD1319" s="127" t="e">
        <f t="shared" si="24"/>
        <v>#DIV/0!</v>
      </c>
      <c r="AE1319" s="128" t="e">
        <f t="shared" si="25"/>
        <v>#DIV/0!</v>
      </c>
      <c r="AF1319" s="127" t="e">
        <f>ECB_reconst!#REF!*(AE1319-ECB_reconst!#REF!)</f>
        <v>#REF!</v>
      </c>
      <c r="AG1319" s="128" t="e">
        <f t="shared" si="26"/>
        <v>#REF!</v>
      </c>
    </row>
    <row r="1320" spans="1:33" ht="18.95" customHeight="1" x14ac:dyDescent="0.25">
      <c r="A1320" s="85"/>
      <c r="B1320" s="119">
        <v>37981</v>
      </c>
      <c r="C1320" s="120">
        <v>2.19408971746314</v>
      </c>
      <c r="D1320" s="120">
        <v>2.60094194996188</v>
      </c>
      <c r="E1320" s="120">
        <v>2.9811994360210101</v>
      </c>
      <c r="F1320" s="120">
        <v>3.2983272496837999</v>
      </c>
      <c r="G1320" s="120">
        <v>3.5477138135572002</v>
      </c>
      <c r="H1320" s="120">
        <v>3.7854528874004898</v>
      </c>
      <c r="I1320" s="120">
        <v>3.97943937813826</v>
      </c>
      <c r="J1320" s="120">
        <v>4.1431653803822002</v>
      </c>
      <c r="K1320" s="120">
        <v>4.2632454170093697</v>
      </c>
      <c r="L1320" s="120">
        <v>4.3615838274557399</v>
      </c>
      <c r="M1320" s="120">
        <v>4.7696152741987703</v>
      </c>
      <c r="N1320" s="120">
        <v>4.9955999999999996</v>
      </c>
      <c r="O1320" s="122">
        <v>5.2560000000000002</v>
      </c>
      <c r="P1320" s="85"/>
      <c r="Q1320" s="85"/>
      <c r="R1320" s="85"/>
      <c r="S1320" s="85"/>
      <c r="T1320" s="85"/>
      <c r="AC1320" s="126" t="e">
        <f>#REF!</f>
        <v>#REF!</v>
      </c>
      <c r="AD1320" s="127" t="e">
        <f t="shared" si="24"/>
        <v>#DIV/0!</v>
      </c>
      <c r="AE1320" s="128" t="e">
        <f t="shared" si="25"/>
        <v>#DIV/0!</v>
      </c>
      <c r="AF1320" s="127" t="e">
        <f>ECB_reconst!#REF!*(AE1320-ECB_reconst!#REF!)</f>
        <v>#REF!</v>
      </c>
      <c r="AG1320" s="128" t="e">
        <f t="shared" si="26"/>
        <v>#REF!</v>
      </c>
    </row>
    <row r="1321" spans="1:33" ht="18.95" customHeight="1" x14ac:dyDescent="0.25">
      <c r="A1321" s="85"/>
      <c r="B1321" s="119">
        <v>37984</v>
      </c>
      <c r="C1321" s="120">
        <v>2.1800897174631402</v>
      </c>
      <c r="D1321" s="120">
        <v>2.5883419499618801</v>
      </c>
      <c r="E1321" s="120">
        <v>2.9750994360210101</v>
      </c>
      <c r="F1321" s="120">
        <v>3.2959272496838001</v>
      </c>
      <c r="G1321" s="120">
        <v>3.5487638135571999</v>
      </c>
      <c r="H1321" s="120">
        <v>3.7902028874004898</v>
      </c>
      <c r="I1321" s="120">
        <v>3.9895893781382599</v>
      </c>
      <c r="J1321" s="120">
        <v>4.1567153803821997</v>
      </c>
      <c r="K1321" s="120">
        <v>4.2781954170093703</v>
      </c>
      <c r="L1321" s="120">
        <v>4.37728382745573</v>
      </c>
      <c r="M1321" s="120">
        <v>4.7909152741987802</v>
      </c>
      <c r="N1321" s="120">
        <v>5.0198999999999998</v>
      </c>
      <c r="O1321" s="122">
        <v>5.2839</v>
      </c>
      <c r="P1321" s="85"/>
      <c r="Q1321" s="85"/>
      <c r="R1321" s="85"/>
      <c r="S1321" s="85"/>
      <c r="T1321" s="85"/>
      <c r="AC1321" s="126" t="e">
        <f>#REF!</f>
        <v>#REF!</v>
      </c>
      <c r="AD1321" s="127" t="e">
        <f t="shared" si="24"/>
        <v>#DIV/0!</v>
      </c>
      <c r="AE1321" s="128" t="e">
        <f t="shared" si="25"/>
        <v>#DIV/0!</v>
      </c>
      <c r="AF1321" s="127" t="e">
        <f>ECB_reconst!#REF!*(AE1321-ECB_reconst!#REF!)</f>
        <v>#REF!</v>
      </c>
      <c r="AG1321" s="128" t="e">
        <f t="shared" si="26"/>
        <v>#REF!</v>
      </c>
    </row>
    <row r="1322" spans="1:33" ht="18.95" customHeight="1" x14ac:dyDescent="0.25">
      <c r="A1322" s="85"/>
      <c r="B1322" s="119">
        <v>37985</v>
      </c>
      <c r="C1322" s="120">
        <v>2.1760897174631402</v>
      </c>
      <c r="D1322" s="120">
        <v>2.6094419499618802</v>
      </c>
      <c r="E1322" s="120">
        <v>3.0038994360210101</v>
      </c>
      <c r="F1322" s="120">
        <v>3.3303772496837998</v>
      </c>
      <c r="G1322" s="120">
        <v>3.5850138135571998</v>
      </c>
      <c r="H1322" s="120">
        <v>3.82690288740049</v>
      </c>
      <c r="I1322" s="120">
        <v>4.0248893781382602</v>
      </c>
      <c r="J1322" s="120">
        <v>4.1909653803821998</v>
      </c>
      <c r="K1322" s="120">
        <v>4.3124954170093703</v>
      </c>
      <c r="L1322" s="120">
        <v>4.41148382745574</v>
      </c>
      <c r="M1322" s="120">
        <v>4.8244152741987696</v>
      </c>
      <c r="N1322" s="120">
        <v>5.0468000000000002</v>
      </c>
      <c r="O1322" s="122">
        <v>5.3121999999999998</v>
      </c>
      <c r="P1322" s="85"/>
      <c r="Q1322" s="85"/>
      <c r="R1322" s="85"/>
      <c r="S1322" s="85"/>
      <c r="T1322" s="85"/>
      <c r="AC1322" s="126" t="e">
        <f>#REF!</f>
        <v>#REF!</v>
      </c>
      <c r="AD1322" s="127" t="e">
        <f t="shared" si="24"/>
        <v>#DIV/0!</v>
      </c>
      <c r="AE1322" s="128" t="e">
        <f t="shared" si="25"/>
        <v>#DIV/0!</v>
      </c>
      <c r="AF1322" s="127" t="e">
        <f>ECB_reconst!#REF!*(AE1322-ECB_reconst!#REF!)</f>
        <v>#REF!</v>
      </c>
      <c r="AG1322" s="128" t="e">
        <f t="shared" si="26"/>
        <v>#REF!</v>
      </c>
    </row>
    <row r="1323" spans="1:33" ht="18.95" customHeight="1" x14ac:dyDescent="0.25">
      <c r="A1323" s="85"/>
      <c r="B1323" s="119">
        <v>37986</v>
      </c>
      <c r="C1323" s="120">
        <v>2.1690897174631401</v>
      </c>
      <c r="D1323" s="120">
        <v>2.6050419499618802</v>
      </c>
      <c r="E1323" s="120">
        <v>2.9988494360210098</v>
      </c>
      <c r="F1323" s="120">
        <v>3.3237772496838001</v>
      </c>
      <c r="G1323" s="120">
        <v>3.5817638135571999</v>
      </c>
      <c r="H1323" s="120">
        <v>3.8236028874004901</v>
      </c>
      <c r="I1323" s="120">
        <v>4.0202893781382603</v>
      </c>
      <c r="J1323" s="120">
        <v>4.1863153803822</v>
      </c>
      <c r="K1323" s="120">
        <v>4.3092454170093699</v>
      </c>
      <c r="L1323" s="120">
        <v>4.4086338274557404</v>
      </c>
      <c r="M1323" s="120">
        <v>4.8252152741987802</v>
      </c>
      <c r="N1323" s="120">
        <v>5.0442</v>
      </c>
      <c r="O1323" s="122">
        <v>5.3114999999999997</v>
      </c>
      <c r="P1323" s="85"/>
      <c r="Q1323" s="85"/>
      <c r="R1323" s="85"/>
      <c r="S1323" s="85"/>
      <c r="T1323" s="85"/>
      <c r="AC1323" s="126" t="e">
        <f>#REF!</f>
        <v>#REF!</v>
      </c>
      <c r="AD1323" s="127" t="e">
        <f t="shared" si="24"/>
        <v>#DIV/0!</v>
      </c>
      <c r="AE1323" s="128" t="e">
        <f t="shared" si="25"/>
        <v>#DIV/0!</v>
      </c>
      <c r="AF1323" s="127" t="e">
        <f>ECB_reconst!#REF!*(AE1323-ECB_reconst!#REF!)</f>
        <v>#REF!</v>
      </c>
      <c r="AG1323" s="128" t="e">
        <f t="shared" si="26"/>
        <v>#REF!</v>
      </c>
    </row>
    <row r="1324" spans="1:33" ht="18.95" customHeight="1" x14ac:dyDescent="0.25">
      <c r="A1324" s="85"/>
      <c r="B1324" s="119">
        <v>37987</v>
      </c>
      <c r="C1324" s="120">
        <v>2.1740897174631399</v>
      </c>
      <c r="D1324" s="120">
        <v>2.6045919499618799</v>
      </c>
      <c r="E1324" s="120">
        <v>3.00029943602101</v>
      </c>
      <c r="F1324" s="120">
        <v>3.3260272496838001</v>
      </c>
      <c r="G1324" s="120">
        <v>3.5825138135571999</v>
      </c>
      <c r="H1324" s="120">
        <v>3.8232028874004902</v>
      </c>
      <c r="I1324" s="120">
        <v>4.0212893781382597</v>
      </c>
      <c r="J1324" s="120">
        <v>4.1867653803821998</v>
      </c>
      <c r="K1324" s="120">
        <v>4.3093454170093697</v>
      </c>
      <c r="L1324" s="120">
        <v>4.4083338274557402</v>
      </c>
      <c r="M1324" s="120">
        <v>4.8224152741987698</v>
      </c>
      <c r="N1324" s="120">
        <v>5.0441000000000003</v>
      </c>
      <c r="O1324" s="122">
        <v>5.3122999999999996</v>
      </c>
      <c r="P1324" s="85"/>
      <c r="Q1324" s="85"/>
      <c r="R1324" s="85"/>
      <c r="S1324" s="85"/>
      <c r="T1324" s="85"/>
      <c r="AC1324" s="126" t="e">
        <f>#REF!</f>
        <v>#REF!</v>
      </c>
      <c r="AD1324" s="127" t="e">
        <f t="shared" si="24"/>
        <v>#DIV/0!</v>
      </c>
      <c r="AE1324" s="128" t="e">
        <f t="shared" si="25"/>
        <v>#DIV/0!</v>
      </c>
      <c r="AF1324" s="127" t="e">
        <f>ECB_reconst!#REF!*(AE1324-ECB_reconst!#REF!)</f>
        <v>#REF!</v>
      </c>
      <c r="AG1324" s="128" t="e">
        <f t="shared" si="26"/>
        <v>#REF!</v>
      </c>
    </row>
    <row r="1325" spans="1:33" ht="18.95" customHeight="1" x14ac:dyDescent="0.25">
      <c r="A1325" s="85"/>
      <c r="B1325" s="119">
        <v>37988</v>
      </c>
      <c r="C1325" s="120">
        <v>2.1740897174631399</v>
      </c>
      <c r="D1325" s="120">
        <v>2.6218419499618801</v>
      </c>
      <c r="E1325" s="120">
        <v>3.0173994360210101</v>
      </c>
      <c r="F1325" s="120">
        <v>3.3514272496838</v>
      </c>
      <c r="G1325" s="120">
        <v>3.6192638135571999</v>
      </c>
      <c r="H1325" s="120">
        <v>3.8634528874004901</v>
      </c>
      <c r="I1325" s="120">
        <v>4.0631893781382598</v>
      </c>
      <c r="J1325" s="120">
        <v>4.2317153803821999</v>
      </c>
      <c r="K1325" s="120">
        <v>4.3547454170093696</v>
      </c>
      <c r="L1325" s="120">
        <v>4.4524838274557297</v>
      </c>
      <c r="M1325" s="120">
        <v>4.8640652741987802</v>
      </c>
      <c r="N1325" s="120">
        <v>5.0941999999999998</v>
      </c>
      <c r="O1325" s="122">
        <v>5.3609999999999998</v>
      </c>
      <c r="P1325" s="85"/>
      <c r="Q1325" s="85"/>
      <c r="R1325" s="85"/>
      <c r="S1325" s="85"/>
      <c r="T1325" s="85"/>
      <c r="AC1325" s="126" t="e">
        <f>#REF!</f>
        <v>#REF!</v>
      </c>
      <c r="AD1325" s="127" t="e">
        <f t="shared" si="24"/>
        <v>#DIV/0!</v>
      </c>
      <c r="AE1325" s="128" t="e">
        <f t="shared" si="25"/>
        <v>#DIV/0!</v>
      </c>
      <c r="AF1325" s="127" t="e">
        <f>ECB_reconst!#REF!*(AE1325-ECB_reconst!#REF!)</f>
        <v>#REF!</v>
      </c>
      <c r="AG1325" s="128" t="e">
        <f t="shared" si="26"/>
        <v>#REF!</v>
      </c>
    </row>
    <row r="1326" spans="1:33" ht="18.95" customHeight="1" x14ac:dyDescent="0.25">
      <c r="A1326" s="85"/>
      <c r="B1326" s="119">
        <v>37991</v>
      </c>
      <c r="C1326" s="120">
        <v>2.1690897174631401</v>
      </c>
      <c r="D1326" s="120">
        <v>2.61504194996188</v>
      </c>
      <c r="E1326" s="120">
        <v>3.01174943602101</v>
      </c>
      <c r="F1326" s="120">
        <v>3.3443772496838</v>
      </c>
      <c r="G1326" s="120">
        <v>3.6062638135572</v>
      </c>
      <c r="H1326" s="120">
        <v>3.8528528874004899</v>
      </c>
      <c r="I1326" s="120">
        <v>4.0541393781382604</v>
      </c>
      <c r="J1326" s="120">
        <v>4.2251153803822001</v>
      </c>
      <c r="K1326" s="120">
        <v>4.35114541700937</v>
      </c>
      <c r="L1326" s="120">
        <v>4.4492338274557399</v>
      </c>
      <c r="M1326" s="120">
        <v>4.8613652741987696</v>
      </c>
      <c r="N1326" s="120">
        <v>5.0918999999999999</v>
      </c>
      <c r="O1326" s="122">
        <v>5.3621999999999996</v>
      </c>
      <c r="P1326" s="85"/>
      <c r="Q1326" s="85"/>
      <c r="R1326" s="85"/>
      <c r="S1326" s="85"/>
      <c r="T1326" s="85"/>
      <c r="AC1326" s="126" t="e">
        <f>#REF!</f>
        <v>#REF!</v>
      </c>
      <c r="AD1326" s="127" t="e">
        <f t="shared" si="24"/>
        <v>#DIV/0!</v>
      </c>
      <c r="AE1326" s="128" t="e">
        <f t="shared" si="25"/>
        <v>#DIV/0!</v>
      </c>
      <c r="AF1326" s="127" t="e">
        <f>ECB_reconst!#REF!*(AE1326-ECB_reconst!#REF!)</f>
        <v>#REF!</v>
      </c>
      <c r="AG1326" s="128" t="e">
        <f t="shared" si="26"/>
        <v>#REF!</v>
      </c>
    </row>
    <row r="1327" spans="1:33" ht="18.95" customHeight="1" x14ac:dyDescent="0.25">
      <c r="A1327" s="85"/>
      <c r="B1327" s="119">
        <v>37992</v>
      </c>
      <c r="C1327" s="120">
        <v>2.12108971746314</v>
      </c>
      <c r="D1327" s="120">
        <v>2.5417919499618802</v>
      </c>
      <c r="E1327" s="120">
        <v>2.9414494360210099</v>
      </c>
      <c r="F1327" s="120">
        <v>3.2730272496838002</v>
      </c>
      <c r="G1327" s="120">
        <v>3.5321638135572</v>
      </c>
      <c r="H1327" s="120">
        <v>3.77965288740049</v>
      </c>
      <c r="I1327" s="120">
        <v>3.9808893781382602</v>
      </c>
      <c r="J1327" s="120">
        <v>4.1526153803822003</v>
      </c>
      <c r="K1327" s="120">
        <v>4.2801454170093702</v>
      </c>
      <c r="L1327" s="120">
        <v>4.38148382745573</v>
      </c>
      <c r="M1327" s="120">
        <v>4.7987652741987699</v>
      </c>
      <c r="N1327" s="120">
        <v>5.0385</v>
      </c>
      <c r="O1327" s="122">
        <v>5.3133999999999997</v>
      </c>
      <c r="P1327" s="85"/>
      <c r="Q1327" s="85"/>
      <c r="R1327" s="85"/>
      <c r="S1327" s="85"/>
      <c r="T1327" s="85"/>
      <c r="AC1327" s="126" t="e">
        <f>#REF!</f>
        <v>#REF!</v>
      </c>
      <c r="AD1327" s="127" t="e">
        <f t="shared" si="24"/>
        <v>#DIV/0!</v>
      </c>
      <c r="AE1327" s="128" t="e">
        <f t="shared" si="25"/>
        <v>#DIV/0!</v>
      </c>
      <c r="AF1327" s="127" t="e">
        <f>ECB_reconst!#REF!*(AE1327-ECB_reconst!#REF!)</f>
        <v>#REF!</v>
      </c>
      <c r="AG1327" s="128" t="e">
        <f t="shared" si="26"/>
        <v>#REF!</v>
      </c>
    </row>
    <row r="1328" spans="1:33" ht="18.95" customHeight="1" x14ac:dyDescent="0.25">
      <c r="A1328" s="85"/>
      <c r="B1328" s="119">
        <v>37993</v>
      </c>
      <c r="C1328" s="120">
        <v>2.1150897174631398</v>
      </c>
      <c r="D1328" s="120">
        <v>2.5249419499618799</v>
      </c>
      <c r="E1328" s="120">
        <v>2.9194494360210101</v>
      </c>
      <c r="F1328" s="120">
        <v>3.2459272496837999</v>
      </c>
      <c r="G1328" s="120">
        <v>3.5049638135571999</v>
      </c>
      <c r="H1328" s="120">
        <v>3.7530528874004898</v>
      </c>
      <c r="I1328" s="120">
        <v>3.9567893781382599</v>
      </c>
      <c r="J1328" s="120">
        <v>4.1323153803821997</v>
      </c>
      <c r="K1328" s="120">
        <v>4.2636454170093696</v>
      </c>
      <c r="L1328" s="120">
        <v>4.3687338274557304</v>
      </c>
      <c r="M1328" s="120">
        <v>4.7943152741987696</v>
      </c>
      <c r="N1328" s="120">
        <v>5.0500999999999996</v>
      </c>
      <c r="O1328" s="122">
        <v>5.3288000000000002</v>
      </c>
      <c r="P1328" s="85"/>
      <c r="Q1328" s="85"/>
      <c r="R1328" s="85"/>
      <c r="S1328" s="85"/>
      <c r="T1328" s="85"/>
      <c r="AC1328" s="126" t="e">
        <f>#REF!</f>
        <v>#REF!</v>
      </c>
      <c r="AD1328" s="127" t="e">
        <f t="shared" si="24"/>
        <v>#DIV/0!</v>
      </c>
      <c r="AE1328" s="128" t="e">
        <f t="shared" si="25"/>
        <v>#DIV/0!</v>
      </c>
      <c r="AF1328" s="127" t="e">
        <f>ECB_reconst!#REF!*(AE1328-ECB_reconst!#REF!)</f>
        <v>#REF!</v>
      </c>
      <c r="AG1328" s="128" t="e">
        <f t="shared" si="26"/>
        <v>#REF!</v>
      </c>
    </row>
    <row r="1329" spans="1:33" ht="18.95" customHeight="1" x14ac:dyDescent="0.25">
      <c r="A1329" s="85"/>
      <c r="B1329" s="119">
        <v>37994</v>
      </c>
      <c r="C1329" s="120">
        <v>2.1070897174631402</v>
      </c>
      <c r="D1329" s="120">
        <v>2.5106419499618799</v>
      </c>
      <c r="E1329" s="120">
        <v>2.8989994360210098</v>
      </c>
      <c r="F1329" s="120">
        <v>3.2234772496837998</v>
      </c>
      <c r="G1329" s="120">
        <v>3.4824138135572</v>
      </c>
      <c r="H1329" s="120">
        <v>3.7310028874004901</v>
      </c>
      <c r="I1329" s="120">
        <v>3.9323393781382601</v>
      </c>
      <c r="J1329" s="120">
        <v>4.1092153803822002</v>
      </c>
      <c r="K1329" s="120">
        <v>4.2422454170093697</v>
      </c>
      <c r="L1329" s="120">
        <v>4.34908382745573</v>
      </c>
      <c r="M1329" s="120">
        <v>4.7901152741987696</v>
      </c>
      <c r="N1329" s="120">
        <v>5.0444000000000004</v>
      </c>
      <c r="O1329" s="122">
        <v>5.3227000000000002</v>
      </c>
      <c r="P1329" s="85"/>
      <c r="Q1329" s="85"/>
      <c r="R1329" s="85"/>
      <c r="S1329" s="85"/>
      <c r="T1329" s="85"/>
      <c r="AC1329" s="126" t="e">
        <f>#REF!</f>
        <v>#REF!</v>
      </c>
      <c r="AD1329" s="127" t="e">
        <f t="shared" si="24"/>
        <v>#DIV/0!</v>
      </c>
      <c r="AE1329" s="128" t="e">
        <f t="shared" si="25"/>
        <v>#DIV/0!</v>
      </c>
      <c r="AF1329" s="127" t="e">
        <f>ECB_reconst!#REF!*(AE1329-ECB_reconst!#REF!)</f>
        <v>#REF!</v>
      </c>
      <c r="AG1329" s="128" t="e">
        <f t="shared" si="26"/>
        <v>#REF!</v>
      </c>
    </row>
    <row r="1330" spans="1:33" ht="18.95" customHeight="1" x14ac:dyDescent="0.25">
      <c r="A1330" s="85"/>
      <c r="B1330" s="119">
        <v>37995</v>
      </c>
      <c r="C1330" s="120">
        <v>2.0590897174631402</v>
      </c>
      <c r="D1330" s="120">
        <v>2.41574194996188</v>
      </c>
      <c r="E1330" s="120">
        <v>2.7949994360210102</v>
      </c>
      <c r="F1330" s="120">
        <v>3.1172772496837999</v>
      </c>
      <c r="G1330" s="120">
        <v>3.3769638135572002</v>
      </c>
      <c r="H1330" s="120">
        <v>3.6281028874004901</v>
      </c>
      <c r="I1330" s="120">
        <v>3.8352393781382599</v>
      </c>
      <c r="J1330" s="120">
        <v>4.0189653803822001</v>
      </c>
      <c r="K1330" s="120">
        <v>4.1545954170093697</v>
      </c>
      <c r="L1330" s="120">
        <v>4.26368382745573</v>
      </c>
      <c r="M1330" s="120">
        <v>4.73001527419878</v>
      </c>
      <c r="N1330" s="120">
        <v>5.0004999999999997</v>
      </c>
      <c r="O1330" s="122">
        <v>5.2793000000000001</v>
      </c>
      <c r="P1330" s="85"/>
      <c r="Q1330" s="85"/>
      <c r="R1330" s="85"/>
      <c r="S1330" s="85"/>
      <c r="T1330" s="85"/>
      <c r="AC1330" s="126" t="e">
        <f>#REF!</f>
        <v>#REF!</v>
      </c>
      <c r="AD1330" s="127" t="e">
        <f t="shared" si="24"/>
        <v>#DIV/0!</v>
      </c>
      <c r="AE1330" s="128" t="e">
        <f t="shared" si="25"/>
        <v>#DIV/0!</v>
      </c>
      <c r="AF1330" s="127" t="e">
        <f>ECB_reconst!#REF!*(AE1330-ECB_reconst!#REF!)</f>
        <v>#REF!</v>
      </c>
      <c r="AG1330" s="128" t="e">
        <f t="shared" si="26"/>
        <v>#REF!</v>
      </c>
    </row>
    <row r="1331" spans="1:33" ht="18.95" customHeight="1" x14ac:dyDescent="0.25">
      <c r="A1331" s="85"/>
      <c r="B1331" s="119">
        <v>37998</v>
      </c>
      <c r="C1331" s="120">
        <v>2.0590897174631402</v>
      </c>
      <c r="D1331" s="120">
        <v>2.40924194996188</v>
      </c>
      <c r="E1331" s="120">
        <v>2.7842494360210099</v>
      </c>
      <c r="F1331" s="120">
        <v>3.1051272496837998</v>
      </c>
      <c r="G1331" s="120">
        <v>3.3643138135571999</v>
      </c>
      <c r="H1331" s="120">
        <v>3.6139528874004898</v>
      </c>
      <c r="I1331" s="120">
        <v>3.8194393781382598</v>
      </c>
      <c r="J1331" s="120">
        <v>4.0029653803822001</v>
      </c>
      <c r="K1331" s="120">
        <v>4.1387954170093701</v>
      </c>
      <c r="L1331" s="120">
        <v>4.2478338274557403</v>
      </c>
      <c r="M1331" s="120">
        <v>4.7182652741987701</v>
      </c>
      <c r="N1331" s="120">
        <v>4.9863999999999997</v>
      </c>
      <c r="O1331" s="122">
        <v>5.2662000000000004</v>
      </c>
      <c r="P1331" s="85"/>
      <c r="Q1331" s="85"/>
      <c r="R1331" s="85"/>
      <c r="S1331" s="85"/>
      <c r="T1331" s="85"/>
      <c r="AC1331" s="126" t="e">
        <f>#REF!</f>
        <v>#REF!</v>
      </c>
      <c r="AD1331" s="127" t="e">
        <f t="shared" si="24"/>
        <v>#DIV/0!</v>
      </c>
      <c r="AE1331" s="128" t="e">
        <f t="shared" si="25"/>
        <v>#DIV/0!</v>
      </c>
      <c r="AF1331" s="127" t="e">
        <f>ECB_reconst!#REF!*(AE1331-ECB_reconst!#REF!)</f>
        <v>#REF!</v>
      </c>
      <c r="AG1331" s="128" t="e">
        <f t="shared" si="26"/>
        <v>#REF!</v>
      </c>
    </row>
    <row r="1332" spans="1:33" ht="18.95" customHeight="1" x14ac:dyDescent="0.25">
      <c r="A1332" s="85"/>
      <c r="B1332" s="119">
        <v>37999</v>
      </c>
      <c r="C1332" s="120">
        <v>2.06908971746314</v>
      </c>
      <c r="D1332" s="120">
        <v>2.4287419499618799</v>
      </c>
      <c r="E1332" s="120">
        <v>2.80459943602101</v>
      </c>
      <c r="F1332" s="120">
        <v>3.1279772496837999</v>
      </c>
      <c r="G1332" s="120">
        <v>3.3879638135571999</v>
      </c>
      <c r="H1332" s="120">
        <v>3.63540288740049</v>
      </c>
      <c r="I1332" s="120">
        <v>3.8418893781382599</v>
      </c>
      <c r="J1332" s="120">
        <v>4.0249653803822003</v>
      </c>
      <c r="K1332" s="120">
        <v>4.16019541700937</v>
      </c>
      <c r="L1332" s="120">
        <v>4.2690838274557299</v>
      </c>
      <c r="M1332" s="120">
        <v>4.7347152741987699</v>
      </c>
      <c r="N1332" s="120">
        <v>4.9946000000000002</v>
      </c>
      <c r="O1332" s="122">
        <v>5.2736000000000001</v>
      </c>
      <c r="P1332" s="85"/>
      <c r="Q1332" s="85"/>
      <c r="R1332" s="85"/>
      <c r="S1332" s="85"/>
      <c r="T1332" s="85"/>
      <c r="AC1332" s="126" t="e">
        <f>#REF!</f>
        <v>#REF!</v>
      </c>
      <c r="AD1332" s="127" t="e">
        <f t="shared" si="24"/>
        <v>#DIV/0!</v>
      </c>
      <c r="AE1332" s="128" t="e">
        <f t="shared" si="25"/>
        <v>#DIV/0!</v>
      </c>
      <c r="AF1332" s="127" t="e">
        <f>ECB_reconst!#REF!*(AE1332-ECB_reconst!#REF!)</f>
        <v>#REF!</v>
      </c>
      <c r="AG1332" s="128" t="e">
        <f t="shared" si="26"/>
        <v>#REF!</v>
      </c>
    </row>
    <row r="1333" spans="1:33" ht="18.95" customHeight="1" x14ac:dyDescent="0.25">
      <c r="A1333" s="85"/>
      <c r="B1333" s="119">
        <v>38000</v>
      </c>
      <c r="C1333" s="120">
        <v>2.0830897174631402</v>
      </c>
      <c r="D1333" s="120">
        <v>2.4547419499618801</v>
      </c>
      <c r="E1333" s="120">
        <v>2.8309494360210099</v>
      </c>
      <c r="F1333" s="120">
        <v>3.1502772496837999</v>
      </c>
      <c r="G1333" s="120">
        <v>3.4080138135571998</v>
      </c>
      <c r="H1333" s="120">
        <v>3.6542028874004902</v>
      </c>
      <c r="I1333" s="120">
        <v>3.8560393781382598</v>
      </c>
      <c r="J1333" s="120">
        <v>4.0343653803821997</v>
      </c>
      <c r="K1333" s="120">
        <v>4.1679454170093697</v>
      </c>
      <c r="L1333" s="120">
        <v>4.2752838274557297</v>
      </c>
      <c r="M1333" s="120">
        <v>4.7268652741987696</v>
      </c>
      <c r="N1333" s="120">
        <v>4.9720000000000004</v>
      </c>
      <c r="O1333" s="122">
        <v>5.2697000000000003</v>
      </c>
      <c r="P1333" s="85"/>
      <c r="Q1333" s="85"/>
      <c r="R1333" s="85"/>
      <c r="S1333" s="85"/>
      <c r="T1333" s="85"/>
      <c r="AC1333" s="126" t="e">
        <f>#REF!</f>
        <v>#REF!</v>
      </c>
      <c r="AD1333" s="127" t="e">
        <f t="shared" si="24"/>
        <v>#DIV/0!</v>
      </c>
      <c r="AE1333" s="128" t="e">
        <f t="shared" si="25"/>
        <v>#DIV/0!</v>
      </c>
      <c r="AF1333" s="127" t="e">
        <f>ECB_reconst!#REF!*(AE1333-ECB_reconst!#REF!)</f>
        <v>#REF!</v>
      </c>
      <c r="AG1333" s="128" t="e">
        <f t="shared" si="26"/>
        <v>#REF!</v>
      </c>
    </row>
    <row r="1334" spans="1:33" ht="18.95" customHeight="1" x14ac:dyDescent="0.25">
      <c r="A1334" s="85"/>
      <c r="B1334" s="119">
        <v>38001</v>
      </c>
      <c r="C1334" s="120">
        <v>2.09308971746314</v>
      </c>
      <c r="D1334" s="120">
        <v>2.4684419499618802</v>
      </c>
      <c r="E1334" s="120">
        <v>2.8414994360210102</v>
      </c>
      <c r="F1334" s="120">
        <v>3.1610272496838001</v>
      </c>
      <c r="G1334" s="120">
        <v>3.4159638135571999</v>
      </c>
      <c r="H1334" s="120">
        <v>3.6596528874004899</v>
      </c>
      <c r="I1334" s="120">
        <v>3.8615893781382602</v>
      </c>
      <c r="J1334" s="120">
        <v>4.0403153803822001</v>
      </c>
      <c r="K1334" s="120">
        <v>4.1717954170093696</v>
      </c>
      <c r="L1334" s="120">
        <v>4.2783338274557403</v>
      </c>
      <c r="M1334" s="120">
        <v>4.7368652741987702</v>
      </c>
      <c r="N1334" s="120">
        <v>4.9969999999999999</v>
      </c>
      <c r="O1334" s="122">
        <v>5.2767999999999997</v>
      </c>
      <c r="P1334" s="85"/>
      <c r="Q1334" s="85"/>
      <c r="R1334" s="85"/>
      <c r="S1334" s="85"/>
      <c r="T1334" s="85"/>
      <c r="AC1334" s="126" t="e">
        <f>#REF!</f>
        <v>#REF!</v>
      </c>
      <c r="AD1334" s="127" t="e">
        <f t="shared" si="24"/>
        <v>#DIV/0!</v>
      </c>
      <c r="AE1334" s="128" t="e">
        <f t="shared" si="25"/>
        <v>#DIV/0!</v>
      </c>
      <c r="AF1334" s="127" t="e">
        <f>ECB_reconst!#REF!*(AE1334-ECB_reconst!#REF!)</f>
        <v>#REF!</v>
      </c>
      <c r="AG1334" s="128" t="e">
        <f t="shared" si="26"/>
        <v>#REF!</v>
      </c>
    </row>
    <row r="1335" spans="1:33" ht="18.95" customHeight="1" x14ac:dyDescent="0.25">
      <c r="A1335" s="85"/>
      <c r="B1335" s="119">
        <v>38002</v>
      </c>
      <c r="C1335" s="120">
        <v>2.0740897174631399</v>
      </c>
      <c r="D1335" s="120">
        <v>2.4555919499618799</v>
      </c>
      <c r="E1335" s="120">
        <v>2.8366994360210098</v>
      </c>
      <c r="F1335" s="120">
        <v>3.1615272496837998</v>
      </c>
      <c r="G1335" s="120">
        <v>3.4231638135572</v>
      </c>
      <c r="H1335" s="120">
        <v>3.6709028874004899</v>
      </c>
      <c r="I1335" s="120">
        <v>3.8736393781382601</v>
      </c>
      <c r="J1335" s="120">
        <v>4.0511153803821998</v>
      </c>
      <c r="K1335" s="120">
        <v>4.1823954170093698</v>
      </c>
      <c r="L1335" s="120">
        <v>4.2890838274557304</v>
      </c>
      <c r="M1335" s="120">
        <v>4.7553152741987699</v>
      </c>
      <c r="N1335" s="120">
        <v>5.0182000000000002</v>
      </c>
      <c r="O1335" s="122">
        <v>5.3015999999999996</v>
      </c>
      <c r="P1335" s="85"/>
      <c r="Q1335" s="85"/>
      <c r="R1335" s="85"/>
      <c r="S1335" s="85"/>
      <c r="T1335" s="85"/>
      <c r="AC1335" s="126" t="e">
        <f>#REF!</f>
        <v>#REF!</v>
      </c>
      <c r="AD1335" s="127" t="e">
        <f t="shared" si="24"/>
        <v>#DIV/0!</v>
      </c>
      <c r="AE1335" s="128" t="e">
        <f t="shared" si="25"/>
        <v>#DIV/0!</v>
      </c>
      <c r="AF1335" s="127" t="e">
        <f>ECB_reconst!#REF!*(AE1335-ECB_reconst!#REF!)</f>
        <v>#REF!</v>
      </c>
      <c r="AG1335" s="128" t="e">
        <f t="shared" si="26"/>
        <v>#REF!</v>
      </c>
    </row>
    <row r="1336" spans="1:33" ht="18.95" customHeight="1" x14ac:dyDescent="0.25">
      <c r="A1336" s="85"/>
      <c r="B1336" s="119">
        <v>38005</v>
      </c>
      <c r="C1336" s="120">
        <v>2.0870897174631402</v>
      </c>
      <c r="D1336" s="120">
        <v>2.4703419499618802</v>
      </c>
      <c r="E1336" s="120">
        <v>2.8498994360210101</v>
      </c>
      <c r="F1336" s="120">
        <v>3.1733272496837999</v>
      </c>
      <c r="G1336" s="120">
        <v>3.4311138135572001</v>
      </c>
      <c r="H1336" s="120">
        <v>3.6762528874004898</v>
      </c>
      <c r="I1336" s="120">
        <v>3.8780893781382599</v>
      </c>
      <c r="J1336" s="120">
        <v>4.0555653803822</v>
      </c>
      <c r="K1336" s="120">
        <v>4.1873954170093697</v>
      </c>
      <c r="L1336" s="120">
        <v>4.2960338274557399</v>
      </c>
      <c r="M1336" s="120">
        <v>4.76591527419877</v>
      </c>
      <c r="N1336" s="120">
        <v>5.0270999999999999</v>
      </c>
      <c r="O1336" s="122">
        <v>5.3208000000000002</v>
      </c>
      <c r="P1336" s="85"/>
      <c r="Q1336" s="85"/>
      <c r="R1336" s="85"/>
      <c r="S1336" s="85"/>
      <c r="T1336" s="85"/>
      <c r="AC1336" s="126" t="e">
        <f>#REF!</f>
        <v>#REF!</v>
      </c>
      <c r="AD1336" s="127" t="e">
        <f t="shared" si="24"/>
        <v>#DIV/0!</v>
      </c>
      <c r="AE1336" s="128" t="e">
        <f t="shared" si="25"/>
        <v>#DIV/0!</v>
      </c>
      <c r="AF1336" s="127" t="e">
        <f>ECB_reconst!#REF!*(AE1336-ECB_reconst!#REF!)</f>
        <v>#REF!</v>
      </c>
      <c r="AG1336" s="128" t="e">
        <f t="shared" si="26"/>
        <v>#REF!</v>
      </c>
    </row>
    <row r="1337" spans="1:33" ht="18.95" customHeight="1" x14ac:dyDescent="0.25">
      <c r="A1337" s="85"/>
      <c r="B1337" s="119">
        <v>38006</v>
      </c>
      <c r="C1337" s="120">
        <v>2.0550897174631402</v>
      </c>
      <c r="D1337" s="120">
        <v>2.4265419499618801</v>
      </c>
      <c r="E1337" s="120">
        <v>2.8054494360210098</v>
      </c>
      <c r="F1337" s="120">
        <v>3.1343772496838</v>
      </c>
      <c r="G1337" s="120">
        <v>3.3896138135572</v>
      </c>
      <c r="H1337" s="120">
        <v>3.6376528874004901</v>
      </c>
      <c r="I1337" s="120">
        <v>3.8425893781382601</v>
      </c>
      <c r="J1337" s="120">
        <v>4.0238153803822003</v>
      </c>
      <c r="K1337" s="120">
        <v>4.1589954170093701</v>
      </c>
      <c r="L1337" s="120">
        <v>4.2674838274557301</v>
      </c>
      <c r="M1337" s="120">
        <v>4.7378152741987698</v>
      </c>
      <c r="N1337" s="120">
        <v>4.9999000000000002</v>
      </c>
      <c r="O1337" s="122">
        <v>5.2967000000000004</v>
      </c>
      <c r="P1337" s="85"/>
      <c r="Q1337" s="85"/>
      <c r="R1337" s="85"/>
      <c r="S1337" s="85"/>
      <c r="T1337" s="85"/>
      <c r="AC1337" s="126" t="e">
        <f>#REF!</f>
        <v>#REF!</v>
      </c>
      <c r="AD1337" s="127" t="e">
        <f t="shared" si="24"/>
        <v>#DIV/0!</v>
      </c>
      <c r="AE1337" s="128" t="e">
        <f t="shared" si="25"/>
        <v>#DIV/0!</v>
      </c>
      <c r="AF1337" s="127" t="e">
        <f>ECB_reconst!#REF!*(AE1337-ECB_reconst!#REF!)</f>
        <v>#REF!</v>
      </c>
      <c r="AG1337" s="128" t="e">
        <f t="shared" si="26"/>
        <v>#REF!</v>
      </c>
    </row>
    <row r="1338" spans="1:33" ht="18.95" customHeight="1" x14ac:dyDescent="0.25">
      <c r="A1338" s="85"/>
      <c r="B1338" s="119">
        <v>38007</v>
      </c>
      <c r="C1338" s="120">
        <v>2.0600897174631401</v>
      </c>
      <c r="D1338" s="120">
        <v>2.4381419499618802</v>
      </c>
      <c r="E1338" s="120">
        <v>2.8219994360210099</v>
      </c>
      <c r="F1338" s="120">
        <v>3.1558272496837998</v>
      </c>
      <c r="G1338" s="120">
        <v>3.4138138135572</v>
      </c>
      <c r="H1338" s="120">
        <v>3.6610528874004902</v>
      </c>
      <c r="I1338" s="120">
        <v>3.8660893781382599</v>
      </c>
      <c r="J1338" s="120">
        <v>4.0459153803822003</v>
      </c>
      <c r="K1338" s="120">
        <v>4.1818454170093702</v>
      </c>
      <c r="L1338" s="120">
        <v>4.2884338274557301</v>
      </c>
      <c r="M1338" s="120">
        <v>4.7541652741987699</v>
      </c>
      <c r="N1338" s="120">
        <v>5.0071000000000003</v>
      </c>
      <c r="O1338" s="122">
        <v>5.2981999999999996</v>
      </c>
      <c r="P1338" s="85"/>
      <c r="Q1338" s="85"/>
      <c r="R1338" s="85"/>
      <c r="S1338" s="85"/>
      <c r="T1338" s="85"/>
      <c r="AC1338" s="126" t="e">
        <f>#REF!</f>
        <v>#REF!</v>
      </c>
      <c r="AD1338" s="127" t="e">
        <f t="shared" si="24"/>
        <v>#DIV/0!</v>
      </c>
      <c r="AE1338" s="128" t="e">
        <f t="shared" si="25"/>
        <v>#DIV/0!</v>
      </c>
      <c r="AF1338" s="127" t="e">
        <f>ECB_reconst!#REF!*(AE1338-ECB_reconst!#REF!)</f>
        <v>#REF!</v>
      </c>
      <c r="AG1338" s="128" t="e">
        <f t="shared" si="26"/>
        <v>#REF!</v>
      </c>
    </row>
    <row r="1339" spans="1:33" ht="18.95" customHeight="1" x14ac:dyDescent="0.25">
      <c r="A1339" s="85"/>
      <c r="B1339" s="119">
        <v>38008</v>
      </c>
      <c r="C1339" s="120">
        <v>2.0450897174631399</v>
      </c>
      <c r="D1339" s="120">
        <v>2.4157919499618798</v>
      </c>
      <c r="E1339" s="120">
        <v>2.7956994360210099</v>
      </c>
      <c r="F1339" s="120">
        <v>3.1265272496838001</v>
      </c>
      <c r="G1339" s="120">
        <v>3.3845638135571998</v>
      </c>
      <c r="H1339" s="120">
        <v>3.6360028874004899</v>
      </c>
      <c r="I1339" s="120">
        <v>3.8424893781382599</v>
      </c>
      <c r="J1339" s="120">
        <v>4.0260653803822004</v>
      </c>
      <c r="K1339" s="120">
        <v>4.16364541700937</v>
      </c>
      <c r="L1339" s="120">
        <v>4.2715338274557304</v>
      </c>
      <c r="M1339" s="120">
        <v>4.7398652741987704</v>
      </c>
      <c r="N1339" s="120">
        <v>4.9873000000000003</v>
      </c>
      <c r="O1339" s="122">
        <v>5.2784000000000004</v>
      </c>
      <c r="P1339" s="85"/>
      <c r="Q1339" s="85"/>
      <c r="R1339" s="85"/>
      <c r="S1339" s="85"/>
      <c r="T1339" s="85"/>
      <c r="AC1339" s="126" t="e">
        <f>#REF!</f>
        <v>#REF!</v>
      </c>
      <c r="AD1339" s="127" t="e">
        <f t="shared" si="24"/>
        <v>#DIV/0!</v>
      </c>
      <c r="AE1339" s="128" t="e">
        <f t="shared" si="25"/>
        <v>#DIV/0!</v>
      </c>
      <c r="AF1339" s="127" t="e">
        <f>ECB_reconst!#REF!*(AE1339-ECB_reconst!#REF!)</f>
        <v>#REF!</v>
      </c>
      <c r="AG1339" s="128" t="e">
        <f t="shared" si="26"/>
        <v>#REF!</v>
      </c>
    </row>
    <row r="1340" spans="1:33" ht="18.95" customHeight="1" x14ac:dyDescent="0.25">
      <c r="A1340" s="85"/>
      <c r="B1340" s="119">
        <v>38009</v>
      </c>
      <c r="C1340" s="120">
        <v>2.0370897174631399</v>
      </c>
      <c r="D1340" s="120">
        <v>2.39304194996188</v>
      </c>
      <c r="E1340" s="120">
        <v>2.7599494360210102</v>
      </c>
      <c r="F1340" s="120">
        <v>3.0876772496838001</v>
      </c>
      <c r="G1340" s="120">
        <v>3.3431638135571999</v>
      </c>
      <c r="H1340" s="120">
        <v>3.5974028874004902</v>
      </c>
      <c r="I1340" s="120">
        <v>3.8070893781382602</v>
      </c>
      <c r="J1340" s="120">
        <v>3.9922153803821998</v>
      </c>
      <c r="K1340" s="120">
        <v>4.1278454170093699</v>
      </c>
      <c r="L1340" s="120">
        <v>4.2348838274557297</v>
      </c>
      <c r="M1340" s="120">
        <v>4.7014152741987703</v>
      </c>
      <c r="N1340" s="120">
        <v>4.9558999999999997</v>
      </c>
      <c r="O1340" s="122">
        <v>5.2449000000000003</v>
      </c>
      <c r="P1340" s="85"/>
      <c r="Q1340" s="85"/>
      <c r="R1340" s="85"/>
      <c r="S1340" s="85"/>
      <c r="T1340" s="85"/>
      <c r="AC1340" s="126" t="e">
        <f>#REF!</f>
        <v>#REF!</v>
      </c>
      <c r="AD1340" s="127" t="e">
        <f t="shared" si="24"/>
        <v>#DIV/0!</v>
      </c>
      <c r="AE1340" s="128" t="e">
        <f t="shared" si="25"/>
        <v>#DIV/0!</v>
      </c>
      <c r="AF1340" s="127" t="e">
        <f>ECB_reconst!#REF!*(AE1340-ECB_reconst!#REF!)</f>
        <v>#REF!</v>
      </c>
      <c r="AG1340" s="128" t="e">
        <f t="shared" si="26"/>
        <v>#REF!</v>
      </c>
    </row>
    <row r="1341" spans="1:33" ht="18.95" customHeight="1" x14ac:dyDescent="0.25">
      <c r="A1341" s="85"/>
      <c r="B1341" s="119">
        <v>38012</v>
      </c>
      <c r="C1341" s="120">
        <v>2.0700897174631399</v>
      </c>
      <c r="D1341" s="120">
        <v>2.44924194996188</v>
      </c>
      <c r="E1341" s="120">
        <v>2.8243994360210101</v>
      </c>
      <c r="F1341" s="120">
        <v>3.1524272496838002</v>
      </c>
      <c r="G1341" s="120">
        <v>3.4139138135571998</v>
      </c>
      <c r="H1341" s="120">
        <v>3.6641028874004902</v>
      </c>
      <c r="I1341" s="120">
        <v>3.8728893781382601</v>
      </c>
      <c r="J1341" s="120">
        <v>4.0579153803821999</v>
      </c>
      <c r="K1341" s="120">
        <v>4.1969454170093696</v>
      </c>
      <c r="L1341" s="120">
        <v>4.3051838274557399</v>
      </c>
      <c r="M1341" s="120">
        <v>4.7774652741987698</v>
      </c>
      <c r="N1341" s="120">
        <v>5.0247000000000002</v>
      </c>
      <c r="O1341" s="122">
        <v>5.3125999999999998</v>
      </c>
      <c r="P1341" s="85"/>
      <c r="Q1341" s="85"/>
      <c r="R1341" s="85"/>
      <c r="S1341" s="85"/>
      <c r="T1341" s="85"/>
      <c r="AC1341" s="126" t="e">
        <f>#REF!</f>
        <v>#REF!</v>
      </c>
      <c r="AD1341" s="127" t="e">
        <f t="shared" si="24"/>
        <v>#DIV/0!</v>
      </c>
      <c r="AE1341" s="128" t="e">
        <f t="shared" si="25"/>
        <v>#DIV/0!</v>
      </c>
      <c r="AF1341" s="127" t="e">
        <f>ECB_reconst!#REF!*(AE1341-ECB_reconst!#REF!)</f>
        <v>#REF!</v>
      </c>
      <c r="AG1341" s="128" t="e">
        <f t="shared" si="26"/>
        <v>#REF!</v>
      </c>
    </row>
    <row r="1342" spans="1:33" ht="18.95" customHeight="1" x14ac:dyDescent="0.25">
      <c r="A1342" s="85"/>
      <c r="B1342" s="119">
        <v>38013</v>
      </c>
      <c r="C1342" s="120">
        <v>2.0640897174631401</v>
      </c>
      <c r="D1342" s="120">
        <v>2.4381419499618802</v>
      </c>
      <c r="E1342" s="120">
        <v>2.8099994360210099</v>
      </c>
      <c r="F1342" s="120">
        <v>3.1355272496838</v>
      </c>
      <c r="G1342" s="120">
        <v>3.3934638135571999</v>
      </c>
      <c r="H1342" s="120">
        <v>3.6473528874004901</v>
      </c>
      <c r="I1342" s="120">
        <v>3.8569393781382599</v>
      </c>
      <c r="J1342" s="120">
        <v>4.0429653803822001</v>
      </c>
      <c r="K1342" s="120">
        <v>4.1828454170093696</v>
      </c>
      <c r="L1342" s="120">
        <v>4.2917338274557304</v>
      </c>
      <c r="M1342" s="120">
        <v>4.76286527419877</v>
      </c>
      <c r="N1342" s="120">
        <v>5.0156999999999998</v>
      </c>
      <c r="O1342" s="122">
        <v>5.3033000000000001</v>
      </c>
      <c r="P1342" s="85"/>
      <c r="Q1342" s="85"/>
      <c r="R1342" s="85"/>
      <c r="S1342" s="85"/>
      <c r="T1342" s="85"/>
      <c r="AC1342" s="126" t="e">
        <f>#REF!</f>
        <v>#REF!</v>
      </c>
      <c r="AD1342" s="127" t="e">
        <f t="shared" si="24"/>
        <v>#DIV/0!</v>
      </c>
      <c r="AE1342" s="128" t="e">
        <f t="shared" si="25"/>
        <v>#DIV/0!</v>
      </c>
      <c r="AF1342" s="127" t="e">
        <f>ECB_reconst!#REF!*(AE1342-ECB_reconst!#REF!)</f>
        <v>#REF!</v>
      </c>
      <c r="AG1342" s="128" t="e">
        <f t="shared" si="26"/>
        <v>#REF!</v>
      </c>
    </row>
    <row r="1343" spans="1:33" ht="18.95" customHeight="1" x14ac:dyDescent="0.25">
      <c r="A1343" s="85"/>
      <c r="B1343" s="119">
        <v>38014</v>
      </c>
      <c r="C1343" s="120">
        <v>2.0590897174631402</v>
      </c>
      <c r="D1343" s="120">
        <v>2.4289919499618802</v>
      </c>
      <c r="E1343" s="120">
        <v>2.80249943602101</v>
      </c>
      <c r="F1343" s="120">
        <v>3.1255272496837998</v>
      </c>
      <c r="G1343" s="120">
        <v>3.3845638135571998</v>
      </c>
      <c r="H1343" s="120">
        <v>3.6412528874004901</v>
      </c>
      <c r="I1343" s="120">
        <v>3.85003937813826</v>
      </c>
      <c r="J1343" s="120">
        <v>4.0367153803821996</v>
      </c>
      <c r="K1343" s="120">
        <v>4.1783454170093703</v>
      </c>
      <c r="L1343" s="120">
        <v>4.2876838274557301</v>
      </c>
      <c r="M1343" s="120">
        <v>4.7621652741987699</v>
      </c>
      <c r="N1343" s="120">
        <v>5.0132000000000003</v>
      </c>
      <c r="O1343" s="122">
        <v>5.2950999999999997</v>
      </c>
      <c r="P1343" s="85"/>
      <c r="Q1343" s="85"/>
      <c r="R1343" s="85"/>
      <c r="S1343" s="85"/>
      <c r="T1343" s="85"/>
      <c r="AC1343" s="126" t="e">
        <f>#REF!</f>
        <v>#REF!</v>
      </c>
      <c r="AD1343" s="127" t="e">
        <f t="shared" si="24"/>
        <v>#DIV/0!</v>
      </c>
      <c r="AE1343" s="128" t="e">
        <f t="shared" si="25"/>
        <v>#DIV/0!</v>
      </c>
      <c r="AF1343" s="127" t="e">
        <f>ECB_reconst!#REF!*(AE1343-ECB_reconst!#REF!)</f>
        <v>#REF!</v>
      </c>
      <c r="AG1343" s="128" t="e">
        <f t="shared" si="26"/>
        <v>#REF!</v>
      </c>
    </row>
    <row r="1344" spans="1:33" ht="18.95" customHeight="1" x14ac:dyDescent="0.25">
      <c r="A1344" s="85"/>
      <c r="B1344" s="119">
        <v>38015</v>
      </c>
      <c r="C1344" s="120">
        <v>2.1540897174631399</v>
      </c>
      <c r="D1344" s="120">
        <v>2.5701919499618802</v>
      </c>
      <c r="E1344" s="120">
        <v>2.9485494360210098</v>
      </c>
      <c r="F1344" s="120">
        <v>3.2742772496838</v>
      </c>
      <c r="G1344" s="120">
        <v>3.5341638135572002</v>
      </c>
      <c r="H1344" s="120">
        <v>3.7828028874004902</v>
      </c>
      <c r="I1344" s="120">
        <v>3.9849893781382599</v>
      </c>
      <c r="J1344" s="120">
        <v>4.1618653803822001</v>
      </c>
      <c r="K1344" s="120">
        <v>4.2982954170093697</v>
      </c>
      <c r="L1344" s="120">
        <v>4.40508382745573</v>
      </c>
      <c r="M1344" s="120">
        <v>4.8656152741987704</v>
      </c>
      <c r="N1344" s="120">
        <v>5.1089000000000002</v>
      </c>
      <c r="O1344" s="122">
        <v>5.3808999999999996</v>
      </c>
      <c r="P1344" s="85"/>
      <c r="Q1344" s="85"/>
      <c r="R1344" s="85"/>
      <c r="S1344" s="85"/>
      <c r="T1344" s="85"/>
      <c r="AC1344" s="126" t="e">
        <f>#REF!</f>
        <v>#REF!</v>
      </c>
      <c r="AD1344" s="127" t="e">
        <f t="shared" si="24"/>
        <v>#DIV/0!</v>
      </c>
      <c r="AE1344" s="128" t="e">
        <f t="shared" si="25"/>
        <v>#DIV/0!</v>
      </c>
      <c r="AF1344" s="127" t="e">
        <f>ECB_reconst!#REF!*(AE1344-ECB_reconst!#REF!)</f>
        <v>#REF!</v>
      </c>
      <c r="AG1344" s="128" t="e">
        <f t="shared" si="26"/>
        <v>#REF!</v>
      </c>
    </row>
    <row r="1345" spans="1:33" ht="18.95" customHeight="1" x14ac:dyDescent="0.25">
      <c r="A1345" s="85"/>
      <c r="B1345" s="119">
        <v>38016</v>
      </c>
      <c r="C1345" s="120">
        <v>2.1500897174631399</v>
      </c>
      <c r="D1345" s="120">
        <v>2.5608419499618802</v>
      </c>
      <c r="E1345" s="120">
        <v>2.9344994360210102</v>
      </c>
      <c r="F1345" s="120">
        <v>3.2585272496837998</v>
      </c>
      <c r="G1345" s="120">
        <v>3.5155138135572002</v>
      </c>
      <c r="H1345" s="120">
        <v>3.7641528874004901</v>
      </c>
      <c r="I1345" s="120">
        <v>3.96458937813826</v>
      </c>
      <c r="J1345" s="120">
        <v>4.1398153803822</v>
      </c>
      <c r="K1345" s="120">
        <v>4.2734954170093697</v>
      </c>
      <c r="L1345" s="120">
        <v>4.3786338274557401</v>
      </c>
      <c r="M1345" s="120">
        <v>4.8320652741987704</v>
      </c>
      <c r="N1345" s="120">
        <v>5.0624000000000002</v>
      </c>
      <c r="O1345" s="122">
        <v>5.3259999999999996</v>
      </c>
      <c r="P1345" s="85"/>
      <c r="Q1345" s="85"/>
      <c r="R1345" s="85"/>
      <c r="S1345" s="85"/>
      <c r="T1345" s="85"/>
      <c r="AC1345" s="126" t="e">
        <f>#REF!</f>
        <v>#REF!</v>
      </c>
      <c r="AD1345" s="127" t="e">
        <f t="shared" si="24"/>
        <v>#DIV/0!</v>
      </c>
      <c r="AE1345" s="128" t="e">
        <f t="shared" si="25"/>
        <v>#DIV/0!</v>
      </c>
      <c r="AF1345" s="127" t="e">
        <f>ECB_reconst!#REF!*(AE1345-ECB_reconst!#REF!)</f>
        <v>#REF!</v>
      </c>
      <c r="AG1345" s="128" t="e">
        <f t="shared" si="26"/>
        <v>#REF!</v>
      </c>
    </row>
    <row r="1346" spans="1:33" ht="18.95" customHeight="1" x14ac:dyDescent="0.25">
      <c r="A1346" s="85"/>
      <c r="B1346" s="119">
        <v>38019</v>
      </c>
      <c r="C1346" s="120">
        <v>2.1360897174631401</v>
      </c>
      <c r="D1346" s="120">
        <v>2.5385919499618801</v>
      </c>
      <c r="E1346" s="120">
        <v>2.9098494360210099</v>
      </c>
      <c r="F1346" s="120">
        <v>3.2367272496838</v>
      </c>
      <c r="G1346" s="120">
        <v>3.4954638135571998</v>
      </c>
      <c r="H1346" s="120">
        <v>3.7457528874004899</v>
      </c>
      <c r="I1346" s="120">
        <v>3.9495393781382599</v>
      </c>
      <c r="J1346" s="120">
        <v>4.1280153803822</v>
      </c>
      <c r="K1346" s="120">
        <v>4.2652954170093702</v>
      </c>
      <c r="L1346" s="120">
        <v>4.3713838274557304</v>
      </c>
      <c r="M1346" s="120">
        <v>4.8314152741987701</v>
      </c>
      <c r="N1346" s="120">
        <v>5.0662000000000003</v>
      </c>
      <c r="O1346" s="122">
        <v>5.3243999999999998</v>
      </c>
      <c r="P1346" s="85"/>
      <c r="Q1346" s="85"/>
      <c r="R1346" s="85"/>
      <c r="S1346" s="85"/>
      <c r="T1346" s="85"/>
      <c r="AC1346" s="126" t="e">
        <f>#REF!</f>
        <v>#REF!</v>
      </c>
      <c r="AD1346" s="127" t="e">
        <f t="shared" si="24"/>
        <v>#DIV/0!</v>
      </c>
      <c r="AE1346" s="128" t="e">
        <f t="shared" si="25"/>
        <v>#DIV/0!</v>
      </c>
      <c r="AF1346" s="127" t="e">
        <f>ECB_reconst!#REF!*(AE1346-ECB_reconst!#REF!)</f>
        <v>#REF!</v>
      </c>
      <c r="AG1346" s="128" t="e">
        <f t="shared" si="26"/>
        <v>#REF!</v>
      </c>
    </row>
    <row r="1347" spans="1:33" ht="18.95" customHeight="1" x14ac:dyDescent="0.25">
      <c r="A1347" s="85"/>
      <c r="B1347" s="119">
        <v>38020</v>
      </c>
      <c r="C1347" s="120">
        <v>2.1030897174631402</v>
      </c>
      <c r="D1347" s="120">
        <v>2.48339194996188</v>
      </c>
      <c r="E1347" s="120">
        <v>2.8617494360210101</v>
      </c>
      <c r="F1347" s="120">
        <v>3.1936772496838</v>
      </c>
      <c r="G1347" s="120">
        <v>3.4570638135572</v>
      </c>
      <c r="H1347" s="120">
        <v>3.71180288740049</v>
      </c>
      <c r="I1347" s="120">
        <v>3.9180393781382601</v>
      </c>
      <c r="J1347" s="120">
        <v>4.1004653803822002</v>
      </c>
      <c r="K1347" s="120">
        <v>4.2401954170093701</v>
      </c>
      <c r="L1347" s="120">
        <v>4.34753382745573</v>
      </c>
      <c r="M1347" s="120">
        <v>4.8136152741987699</v>
      </c>
      <c r="N1347" s="120">
        <v>5.0552000000000001</v>
      </c>
      <c r="O1347" s="122">
        <v>5.3105000000000002</v>
      </c>
      <c r="P1347" s="85"/>
      <c r="Q1347" s="85"/>
      <c r="R1347" s="85"/>
      <c r="S1347" s="85"/>
      <c r="T1347" s="85"/>
      <c r="AC1347" s="126" t="e">
        <f>#REF!</f>
        <v>#REF!</v>
      </c>
      <c r="AD1347" s="127" t="e">
        <f t="shared" si="24"/>
        <v>#DIV/0!</v>
      </c>
      <c r="AE1347" s="128" t="e">
        <f t="shared" si="25"/>
        <v>#DIV/0!</v>
      </c>
      <c r="AF1347" s="127" t="e">
        <f>ECB_reconst!#REF!*(AE1347-ECB_reconst!#REF!)</f>
        <v>#REF!</v>
      </c>
      <c r="AG1347" s="128" t="e">
        <f t="shared" si="26"/>
        <v>#REF!</v>
      </c>
    </row>
    <row r="1348" spans="1:33" ht="18.95" customHeight="1" x14ac:dyDescent="0.25">
      <c r="A1348" s="85"/>
      <c r="B1348" s="119">
        <v>38021</v>
      </c>
      <c r="C1348" s="120">
        <v>2.0940897174631399</v>
      </c>
      <c r="D1348" s="120">
        <v>2.4727419499618799</v>
      </c>
      <c r="E1348" s="120">
        <v>2.8476494360210101</v>
      </c>
      <c r="F1348" s="120">
        <v>3.1818772496837999</v>
      </c>
      <c r="G1348" s="120">
        <v>3.4458638135572</v>
      </c>
      <c r="H1348" s="120">
        <v>3.7003028874004902</v>
      </c>
      <c r="I1348" s="120">
        <v>3.9067893781382601</v>
      </c>
      <c r="J1348" s="120">
        <v>4.0900153803821997</v>
      </c>
      <c r="K1348" s="120">
        <v>4.2288454170093699</v>
      </c>
      <c r="L1348" s="120">
        <v>4.3381838274557403</v>
      </c>
      <c r="M1348" s="120">
        <v>4.80241527419878</v>
      </c>
      <c r="N1348" s="120">
        <v>5.0467000000000004</v>
      </c>
      <c r="O1348" s="122">
        <v>5.3075999999999999</v>
      </c>
      <c r="P1348" s="85"/>
      <c r="Q1348" s="85"/>
      <c r="R1348" s="85"/>
      <c r="S1348" s="85"/>
      <c r="T1348" s="85"/>
      <c r="AC1348" s="126" t="e">
        <f>#REF!</f>
        <v>#REF!</v>
      </c>
      <c r="AD1348" s="127" t="e">
        <f t="shared" si="24"/>
        <v>#DIV/0!</v>
      </c>
      <c r="AE1348" s="128" t="e">
        <f t="shared" si="25"/>
        <v>#DIV/0!</v>
      </c>
      <c r="AF1348" s="127" t="e">
        <f>ECB_reconst!#REF!*(AE1348-ECB_reconst!#REF!)</f>
        <v>#REF!</v>
      </c>
      <c r="AG1348" s="128" t="e">
        <f t="shared" si="26"/>
        <v>#REF!</v>
      </c>
    </row>
    <row r="1349" spans="1:33" ht="18.95" customHeight="1" x14ac:dyDescent="0.25">
      <c r="A1349" s="85"/>
      <c r="B1349" s="119">
        <v>38022</v>
      </c>
      <c r="C1349" s="120">
        <v>2.0780897174631399</v>
      </c>
      <c r="D1349" s="120">
        <v>2.45289194996188</v>
      </c>
      <c r="E1349" s="120">
        <v>2.8283994360210101</v>
      </c>
      <c r="F1349" s="120">
        <v>3.1629772496838</v>
      </c>
      <c r="G1349" s="120">
        <v>3.4274138135571999</v>
      </c>
      <c r="H1349" s="120">
        <v>3.6835528874004901</v>
      </c>
      <c r="I1349" s="120">
        <v>3.8881893781382599</v>
      </c>
      <c r="J1349" s="120">
        <v>4.0715153803822002</v>
      </c>
      <c r="K1349" s="120">
        <v>4.2109954170093697</v>
      </c>
      <c r="L1349" s="120">
        <v>4.3189338274557301</v>
      </c>
      <c r="M1349" s="120">
        <v>4.7828652741987696</v>
      </c>
      <c r="N1349" s="120">
        <v>5.0350999999999999</v>
      </c>
      <c r="O1349" s="122">
        <v>5.2991999999999999</v>
      </c>
      <c r="P1349" s="85"/>
      <c r="Q1349" s="85"/>
      <c r="R1349" s="85"/>
      <c r="S1349" s="85"/>
      <c r="T1349" s="85"/>
      <c r="AC1349" s="126" t="e">
        <f>#REF!</f>
        <v>#REF!</v>
      </c>
      <c r="AD1349" s="127" t="e">
        <f t="shared" si="24"/>
        <v>#DIV/0!</v>
      </c>
      <c r="AE1349" s="128" t="e">
        <f t="shared" si="25"/>
        <v>#DIV/0!</v>
      </c>
      <c r="AF1349" s="127" t="e">
        <f>ECB_reconst!#REF!*(AE1349-ECB_reconst!#REF!)</f>
        <v>#REF!</v>
      </c>
      <c r="AG1349" s="128" t="e">
        <f t="shared" si="26"/>
        <v>#REF!</v>
      </c>
    </row>
    <row r="1350" spans="1:33" ht="18.95" customHeight="1" x14ac:dyDescent="0.25">
      <c r="A1350" s="85"/>
      <c r="B1350" s="119">
        <v>38023</v>
      </c>
      <c r="C1350" s="120">
        <v>2.0550897174631402</v>
      </c>
      <c r="D1350" s="120">
        <v>2.4120419499618801</v>
      </c>
      <c r="E1350" s="120">
        <v>2.7856994360210101</v>
      </c>
      <c r="F1350" s="120">
        <v>3.1181272496838002</v>
      </c>
      <c r="G1350" s="120">
        <v>3.3841138135572</v>
      </c>
      <c r="H1350" s="120">
        <v>3.6408028874004899</v>
      </c>
      <c r="I1350" s="120">
        <v>3.8472893781382602</v>
      </c>
      <c r="J1350" s="120">
        <v>4.0324153803821998</v>
      </c>
      <c r="K1350" s="120">
        <v>4.1747954170093697</v>
      </c>
      <c r="L1350" s="120">
        <v>4.2852338274557296</v>
      </c>
      <c r="M1350" s="120">
        <v>4.7540652741987701</v>
      </c>
      <c r="N1350" s="120">
        <v>5.0076999999999998</v>
      </c>
      <c r="O1350" s="122">
        <v>5.2713000000000001</v>
      </c>
      <c r="P1350" s="85"/>
      <c r="Q1350" s="85"/>
      <c r="R1350" s="85"/>
      <c r="S1350" s="85"/>
      <c r="T1350" s="85"/>
      <c r="AC1350" s="126" t="e">
        <f>#REF!</f>
        <v>#REF!</v>
      </c>
      <c r="AD1350" s="127" t="e">
        <f t="shared" si="24"/>
        <v>#DIV/0!</v>
      </c>
      <c r="AE1350" s="128" t="e">
        <f t="shared" si="25"/>
        <v>#DIV/0!</v>
      </c>
      <c r="AF1350" s="127" t="e">
        <f>ECB_reconst!#REF!*(AE1350-ECB_reconst!#REF!)</f>
        <v>#REF!</v>
      </c>
      <c r="AG1350" s="128" t="e">
        <f t="shared" si="26"/>
        <v>#REF!</v>
      </c>
    </row>
    <row r="1351" spans="1:33" ht="18.95" customHeight="1" x14ac:dyDescent="0.25">
      <c r="A1351" s="85"/>
      <c r="B1351" s="119">
        <v>38026</v>
      </c>
      <c r="C1351" s="120">
        <v>2.06108971746314</v>
      </c>
      <c r="D1351" s="120">
        <v>2.4104419499618799</v>
      </c>
      <c r="E1351" s="120">
        <v>2.7829494360210099</v>
      </c>
      <c r="F1351" s="120">
        <v>3.1108272496837999</v>
      </c>
      <c r="G1351" s="120">
        <v>3.3748638135572002</v>
      </c>
      <c r="H1351" s="120">
        <v>3.6313028874004898</v>
      </c>
      <c r="I1351" s="120">
        <v>3.8379393781382598</v>
      </c>
      <c r="J1351" s="120">
        <v>4.0220153803822001</v>
      </c>
      <c r="K1351" s="120">
        <v>4.1634954170093703</v>
      </c>
      <c r="L1351" s="120">
        <v>4.2745838274557402</v>
      </c>
      <c r="M1351" s="120">
        <v>4.74801527419877</v>
      </c>
      <c r="N1351" s="120">
        <v>5.0034000000000001</v>
      </c>
      <c r="O1351" s="122">
        <v>5.2724000000000002</v>
      </c>
      <c r="P1351" s="85"/>
      <c r="Q1351" s="85"/>
      <c r="R1351" s="85"/>
      <c r="S1351" s="85"/>
      <c r="T1351" s="85"/>
      <c r="AC1351" s="126" t="e">
        <f>#REF!</f>
        <v>#REF!</v>
      </c>
      <c r="AD1351" s="127" t="e">
        <f t="shared" si="24"/>
        <v>#DIV/0!</v>
      </c>
      <c r="AE1351" s="128" t="e">
        <f t="shared" si="25"/>
        <v>#DIV/0!</v>
      </c>
      <c r="AF1351" s="127" t="e">
        <f>ECB_reconst!#REF!*(AE1351-ECB_reconst!#REF!)</f>
        <v>#REF!</v>
      </c>
      <c r="AG1351" s="128" t="e">
        <f t="shared" si="26"/>
        <v>#REF!</v>
      </c>
    </row>
    <row r="1352" spans="1:33" ht="18.95" customHeight="1" x14ac:dyDescent="0.25">
      <c r="A1352" s="85"/>
      <c r="B1352" s="119">
        <v>38027</v>
      </c>
      <c r="C1352" s="120">
        <v>2.0700897174631399</v>
      </c>
      <c r="D1352" s="120">
        <v>2.4276419499618802</v>
      </c>
      <c r="E1352" s="120">
        <v>2.79794943602101</v>
      </c>
      <c r="F1352" s="120">
        <v>3.1266772496837998</v>
      </c>
      <c r="G1352" s="120">
        <v>3.3907138135572001</v>
      </c>
      <c r="H1352" s="120">
        <v>3.6430028874004901</v>
      </c>
      <c r="I1352" s="120">
        <v>3.84853937813826</v>
      </c>
      <c r="J1352" s="120">
        <v>4.0310653803822003</v>
      </c>
      <c r="K1352" s="120">
        <v>4.1722954170093702</v>
      </c>
      <c r="L1352" s="120">
        <v>4.2833838274557303</v>
      </c>
      <c r="M1352" s="120">
        <v>4.75486527419877</v>
      </c>
      <c r="N1352" s="120">
        <v>5.0082000000000004</v>
      </c>
      <c r="O1352" s="122">
        <v>5.2784000000000004</v>
      </c>
      <c r="P1352" s="85"/>
      <c r="Q1352" s="85"/>
      <c r="R1352" s="85"/>
      <c r="S1352" s="85"/>
      <c r="T1352" s="85"/>
      <c r="AC1352" s="126" t="e">
        <f>#REF!</f>
        <v>#REF!</v>
      </c>
      <c r="AD1352" s="127" t="e">
        <f t="shared" si="24"/>
        <v>#DIV/0!</v>
      </c>
      <c r="AE1352" s="128" t="e">
        <f t="shared" si="25"/>
        <v>#DIV/0!</v>
      </c>
      <c r="AF1352" s="127" t="e">
        <f>ECB_reconst!#REF!*(AE1352-ECB_reconst!#REF!)</f>
        <v>#REF!</v>
      </c>
      <c r="AG1352" s="128" t="e">
        <f t="shared" si="26"/>
        <v>#REF!</v>
      </c>
    </row>
    <row r="1353" spans="1:33" ht="18.95" customHeight="1" x14ac:dyDescent="0.25">
      <c r="A1353" s="85"/>
      <c r="B1353" s="119">
        <v>38028</v>
      </c>
      <c r="C1353" s="120">
        <v>2.0390897174631402</v>
      </c>
      <c r="D1353" s="120">
        <v>2.4027419499618801</v>
      </c>
      <c r="E1353" s="120">
        <v>2.77124943602101</v>
      </c>
      <c r="F1353" s="120">
        <v>3.0980772496837998</v>
      </c>
      <c r="G1353" s="120">
        <v>3.3533638135572001</v>
      </c>
      <c r="H1353" s="120">
        <v>3.6075028874004902</v>
      </c>
      <c r="I1353" s="120">
        <v>3.81763937813826</v>
      </c>
      <c r="J1353" s="120">
        <v>4.0022153803822</v>
      </c>
      <c r="K1353" s="120">
        <v>4.1469454170093698</v>
      </c>
      <c r="L1353" s="120">
        <v>4.2590838274557301</v>
      </c>
      <c r="M1353" s="120">
        <v>4.7293152741987701</v>
      </c>
      <c r="N1353" s="120">
        <v>4.9832000000000001</v>
      </c>
      <c r="O1353" s="122">
        <v>5.2572000000000001</v>
      </c>
      <c r="P1353" s="85"/>
      <c r="Q1353" s="85"/>
      <c r="R1353" s="85"/>
      <c r="S1353" s="85"/>
      <c r="T1353" s="85"/>
      <c r="AC1353" s="126" t="e">
        <f>#REF!</f>
        <v>#REF!</v>
      </c>
      <c r="AD1353" s="127" t="e">
        <f t="shared" si="24"/>
        <v>#DIV/0!</v>
      </c>
      <c r="AE1353" s="128" t="e">
        <f t="shared" si="25"/>
        <v>#DIV/0!</v>
      </c>
      <c r="AF1353" s="127" t="e">
        <f>ECB_reconst!#REF!*(AE1353-ECB_reconst!#REF!)</f>
        <v>#REF!</v>
      </c>
      <c r="AG1353" s="128" t="e">
        <f t="shared" si="26"/>
        <v>#REF!</v>
      </c>
    </row>
    <row r="1354" spans="1:33" ht="18.95" customHeight="1" x14ac:dyDescent="0.25">
      <c r="A1354" s="85"/>
      <c r="B1354" s="119">
        <v>38029</v>
      </c>
      <c r="C1354" s="120">
        <v>2.0220897174631398</v>
      </c>
      <c r="D1354" s="120">
        <v>2.3836419499618802</v>
      </c>
      <c r="E1354" s="120">
        <v>2.7529994360210099</v>
      </c>
      <c r="F1354" s="120">
        <v>3.0814772496837999</v>
      </c>
      <c r="G1354" s="120">
        <v>3.3481638135571998</v>
      </c>
      <c r="H1354" s="120">
        <v>3.60680288740049</v>
      </c>
      <c r="I1354" s="120">
        <v>3.8183893781382601</v>
      </c>
      <c r="J1354" s="120">
        <v>4.0077653803822004</v>
      </c>
      <c r="K1354" s="120">
        <v>4.1549954170093697</v>
      </c>
      <c r="L1354" s="120">
        <v>4.2670838274557399</v>
      </c>
      <c r="M1354" s="120">
        <v>4.74571527419877</v>
      </c>
      <c r="N1354" s="120">
        <v>5.0027999999999997</v>
      </c>
      <c r="O1354" s="122">
        <v>5.2777000000000003</v>
      </c>
      <c r="P1354" s="85"/>
      <c r="Q1354" s="85"/>
      <c r="R1354" s="85"/>
      <c r="S1354" s="85"/>
      <c r="T1354" s="85"/>
      <c r="AC1354" s="126" t="e">
        <f>#REF!</f>
        <v>#REF!</v>
      </c>
      <c r="AD1354" s="127" t="e">
        <f t="shared" si="24"/>
        <v>#DIV/0!</v>
      </c>
      <c r="AE1354" s="128" t="e">
        <f t="shared" si="25"/>
        <v>#DIV/0!</v>
      </c>
      <c r="AF1354" s="127" t="e">
        <f>ECB_reconst!#REF!*(AE1354-ECB_reconst!#REF!)</f>
        <v>#REF!</v>
      </c>
      <c r="AG1354" s="128" t="e">
        <f t="shared" si="26"/>
        <v>#REF!</v>
      </c>
    </row>
    <row r="1355" spans="1:33" ht="18.95" customHeight="1" x14ac:dyDescent="0.25">
      <c r="A1355" s="85"/>
      <c r="B1355" s="119">
        <v>38030</v>
      </c>
      <c r="C1355" s="120">
        <v>2.0090897174631399</v>
      </c>
      <c r="D1355" s="120">
        <v>2.3708419499618798</v>
      </c>
      <c r="E1355" s="120">
        <v>2.7377994360210098</v>
      </c>
      <c r="F1355" s="120">
        <v>3.0678272496838002</v>
      </c>
      <c r="G1355" s="120">
        <v>3.3351138135572</v>
      </c>
      <c r="H1355" s="120">
        <v>3.5915528874004901</v>
      </c>
      <c r="I1355" s="120">
        <v>3.8034393781382598</v>
      </c>
      <c r="J1355" s="120">
        <v>3.9890653803822</v>
      </c>
      <c r="K1355" s="120">
        <v>4.1361454170093701</v>
      </c>
      <c r="L1355" s="120">
        <v>4.24913382745574</v>
      </c>
      <c r="M1355" s="120">
        <v>4.7264652741987696</v>
      </c>
      <c r="N1355" s="120">
        <v>4.9810999999999996</v>
      </c>
      <c r="O1355" s="122">
        <v>5.2552000000000003</v>
      </c>
      <c r="P1355" s="85"/>
      <c r="Q1355" s="85"/>
      <c r="R1355" s="85"/>
      <c r="S1355" s="85"/>
      <c r="T1355" s="85"/>
      <c r="AC1355" s="126" t="e">
        <f>#REF!</f>
        <v>#REF!</v>
      </c>
      <c r="AD1355" s="127" t="e">
        <f t="shared" si="24"/>
        <v>#DIV/0!</v>
      </c>
      <c r="AE1355" s="128" t="e">
        <f t="shared" si="25"/>
        <v>#DIV/0!</v>
      </c>
      <c r="AF1355" s="127" t="e">
        <f>ECB_reconst!#REF!*(AE1355-ECB_reconst!#REF!)</f>
        <v>#REF!</v>
      </c>
      <c r="AG1355" s="128" t="e">
        <f t="shared" si="26"/>
        <v>#REF!</v>
      </c>
    </row>
    <row r="1356" spans="1:33" ht="18.95" customHeight="1" x14ac:dyDescent="0.25">
      <c r="A1356" s="85"/>
      <c r="B1356" s="119">
        <v>38033</v>
      </c>
      <c r="C1356" s="120">
        <v>2.0180897174631398</v>
      </c>
      <c r="D1356" s="120">
        <v>2.3824919499618802</v>
      </c>
      <c r="E1356" s="120">
        <v>2.7446994360210102</v>
      </c>
      <c r="F1356" s="120">
        <v>3.0736772496837999</v>
      </c>
      <c r="G1356" s="120">
        <v>3.3390138135571998</v>
      </c>
      <c r="H1356" s="120">
        <v>3.5971528874004899</v>
      </c>
      <c r="I1356" s="120">
        <v>3.8106393781382599</v>
      </c>
      <c r="J1356" s="120">
        <v>3.9991153803822002</v>
      </c>
      <c r="K1356" s="120">
        <v>4.1480954170093698</v>
      </c>
      <c r="L1356" s="120">
        <v>4.2592838274557403</v>
      </c>
      <c r="M1356" s="120">
        <v>4.7363152741987697</v>
      </c>
      <c r="N1356" s="120">
        <v>4.9897</v>
      </c>
      <c r="O1356" s="122">
        <v>5.2622999999999998</v>
      </c>
      <c r="P1356" s="85"/>
      <c r="Q1356" s="85"/>
      <c r="R1356" s="85"/>
      <c r="S1356" s="85"/>
      <c r="T1356" s="85"/>
      <c r="AC1356" s="126" t="e">
        <f>#REF!</f>
        <v>#REF!</v>
      </c>
      <c r="AD1356" s="127" t="e">
        <f t="shared" si="24"/>
        <v>#DIV/0!</v>
      </c>
      <c r="AE1356" s="128" t="e">
        <f t="shared" si="25"/>
        <v>#DIV/0!</v>
      </c>
      <c r="AF1356" s="127" t="e">
        <f>ECB_reconst!#REF!*(AE1356-ECB_reconst!#REF!)</f>
        <v>#REF!</v>
      </c>
      <c r="AG1356" s="128" t="e">
        <f t="shared" si="26"/>
        <v>#REF!</v>
      </c>
    </row>
    <row r="1357" spans="1:33" ht="18.95" customHeight="1" x14ac:dyDescent="0.25">
      <c r="A1357" s="85"/>
      <c r="B1357" s="119">
        <v>38034</v>
      </c>
      <c r="C1357" s="120">
        <v>1.99408971746314</v>
      </c>
      <c r="D1357" s="120">
        <v>2.3470419499618802</v>
      </c>
      <c r="E1357" s="120">
        <v>2.7075494360210102</v>
      </c>
      <c r="F1357" s="120">
        <v>3.0338272496837999</v>
      </c>
      <c r="G1357" s="120">
        <v>3.2984138135571999</v>
      </c>
      <c r="H1357" s="120">
        <v>3.55975288740049</v>
      </c>
      <c r="I1357" s="120">
        <v>3.7751393781382601</v>
      </c>
      <c r="J1357" s="120">
        <v>3.9673653803822</v>
      </c>
      <c r="K1357" s="120">
        <v>4.1193954170093701</v>
      </c>
      <c r="L1357" s="120">
        <v>4.2326838274557401</v>
      </c>
      <c r="M1357" s="120">
        <v>4.7139152741987802</v>
      </c>
      <c r="N1357" s="120">
        <v>4.9698000000000002</v>
      </c>
      <c r="O1357" s="122">
        <v>5.2443</v>
      </c>
      <c r="P1357" s="85"/>
      <c r="Q1357" s="85"/>
      <c r="R1357" s="85"/>
      <c r="S1357" s="85"/>
      <c r="T1357" s="85"/>
      <c r="AC1357" s="126" t="e">
        <f>#REF!</f>
        <v>#REF!</v>
      </c>
      <c r="AD1357" s="127" t="e">
        <f t="shared" si="24"/>
        <v>#DIV/0!</v>
      </c>
      <c r="AE1357" s="128" t="e">
        <f t="shared" si="25"/>
        <v>#DIV/0!</v>
      </c>
      <c r="AF1357" s="127" t="e">
        <f>ECB_reconst!#REF!*(AE1357-ECB_reconst!#REF!)</f>
        <v>#REF!</v>
      </c>
      <c r="AG1357" s="128" t="e">
        <f t="shared" si="26"/>
        <v>#REF!</v>
      </c>
    </row>
    <row r="1358" spans="1:33" ht="18.95" customHeight="1" x14ac:dyDescent="0.25">
      <c r="A1358" s="85"/>
      <c r="B1358" s="119">
        <v>38035</v>
      </c>
      <c r="C1358" s="120">
        <v>1.99608971746314</v>
      </c>
      <c r="D1358" s="120">
        <v>2.3456419499618799</v>
      </c>
      <c r="E1358" s="120">
        <v>2.70514943602101</v>
      </c>
      <c r="F1358" s="120">
        <v>3.0276272496838001</v>
      </c>
      <c r="G1358" s="120">
        <v>3.2938138135571999</v>
      </c>
      <c r="H1358" s="120">
        <v>3.5535528874004898</v>
      </c>
      <c r="I1358" s="120">
        <v>3.77098937813826</v>
      </c>
      <c r="J1358" s="120">
        <v>3.9628153803821999</v>
      </c>
      <c r="K1358" s="120">
        <v>4.1170454170093702</v>
      </c>
      <c r="L1358" s="120">
        <v>4.2318338274557403</v>
      </c>
      <c r="M1358" s="120">
        <v>4.72666527419877</v>
      </c>
      <c r="N1358" s="120">
        <v>5.0000999999999998</v>
      </c>
      <c r="O1358" s="122">
        <v>5.2779999999999996</v>
      </c>
      <c r="P1358" s="85"/>
      <c r="Q1358" s="85"/>
      <c r="R1358" s="85"/>
      <c r="S1358" s="85"/>
      <c r="T1358" s="85"/>
      <c r="AC1358" s="126" t="e">
        <f>#REF!</f>
        <v>#REF!</v>
      </c>
      <c r="AD1358" s="127" t="e">
        <f t="shared" si="24"/>
        <v>#DIV/0!</v>
      </c>
      <c r="AE1358" s="128" t="e">
        <f t="shared" si="25"/>
        <v>#DIV/0!</v>
      </c>
      <c r="AF1358" s="127" t="e">
        <f>ECB_reconst!#REF!*(AE1358-ECB_reconst!#REF!)</f>
        <v>#REF!</v>
      </c>
      <c r="AG1358" s="128" t="e">
        <f t="shared" si="26"/>
        <v>#REF!</v>
      </c>
    </row>
    <row r="1359" spans="1:33" ht="18.95" customHeight="1" x14ac:dyDescent="0.25">
      <c r="A1359" s="85"/>
      <c r="B1359" s="119">
        <v>38036</v>
      </c>
      <c r="C1359" s="120">
        <v>2.0250897174631399</v>
      </c>
      <c r="D1359" s="120">
        <v>2.3792919499618801</v>
      </c>
      <c r="E1359" s="120">
        <v>2.7443494360210101</v>
      </c>
      <c r="F1359" s="120">
        <v>3.0727772496838002</v>
      </c>
      <c r="G1359" s="120">
        <v>3.3406138135572001</v>
      </c>
      <c r="H1359" s="120">
        <v>3.60070288740049</v>
      </c>
      <c r="I1359" s="120">
        <v>3.8134893781382599</v>
      </c>
      <c r="J1359" s="120">
        <v>4.0027653803821996</v>
      </c>
      <c r="K1359" s="120">
        <v>4.1545954170093697</v>
      </c>
      <c r="L1359" s="120">
        <v>4.2699338274557297</v>
      </c>
      <c r="M1359" s="120">
        <v>4.7652152741987699</v>
      </c>
      <c r="N1359" s="120">
        <v>5.0369999999999999</v>
      </c>
      <c r="O1359" s="122">
        <v>5.3179999999999996</v>
      </c>
      <c r="P1359" s="85"/>
      <c r="Q1359" s="85"/>
      <c r="R1359" s="85"/>
      <c r="S1359" s="85"/>
      <c r="T1359" s="85"/>
      <c r="AC1359" s="126" t="e">
        <f>#REF!</f>
        <v>#REF!</v>
      </c>
      <c r="AD1359" s="127" t="e">
        <f t="shared" si="24"/>
        <v>#DIV/0!</v>
      </c>
      <c r="AE1359" s="128" t="e">
        <f t="shared" si="25"/>
        <v>#DIV/0!</v>
      </c>
      <c r="AF1359" s="127" t="e">
        <f>ECB_reconst!#REF!*(AE1359-ECB_reconst!#REF!)</f>
        <v>#REF!</v>
      </c>
      <c r="AG1359" s="128" t="e">
        <f t="shared" si="26"/>
        <v>#REF!</v>
      </c>
    </row>
    <row r="1360" spans="1:33" ht="18.95" customHeight="1" x14ac:dyDescent="0.25">
      <c r="A1360" s="85"/>
      <c r="B1360" s="119">
        <v>38037</v>
      </c>
      <c r="C1360" s="120">
        <v>2.0450897174631399</v>
      </c>
      <c r="D1360" s="120">
        <v>2.4101419499618801</v>
      </c>
      <c r="E1360" s="120">
        <v>2.7717494360210102</v>
      </c>
      <c r="F1360" s="120">
        <v>3.0985272496838001</v>
      </c>
      <c r="G1360" s="120">
        <v>3.3654138135572</v>
      </c>
      <c r="H1360" s="120">
        <v>3.6210028874004898</v>
      </c>
      <c r="I1360" s="120">
        <v>3.83193937813826</v>
      </c>
      <c r="J1360" s="120">
        <v>4.0185653803822001</v>
      </c>
      <c r="K1360" s="120">
        <v>4.1696454170093702</v>
      </c>
      <c r="L1360" s="120">
        <v>4.2854838274557299</v>
      </c>
      <c r="M1360" s="120">
        <v>4.7740152741987698</v>
      </c>
      <c r="N1360" s="120">
        <v>5.0372000000000003</v>
      </c>
      <c r="O1360" s="122">
        <v>5.3213999999999997</v>
      </c>
      <c r="P1360" s="85"/>
      <c r="Q1360" s="85"/>
      <c r="R1360" s="85"/>
      <c r="S1360" s="85"/>
      <c r="T1360" s="85"/>
      <c r="AC1360" s="126" t="e">
        <f>#REF!</f>
        <v>#REF!</v>
      </c>
      <c r="AD1360" s="127" t="e">
        <f t="shared" si="24"/>
        <v>#DIV/0!</v>
      </c>
      <c r="AE1360" s="128" t="e">
        <f t="shared" si="25"/>
        <v>#DIV/0!</v>
      </c>
      <c r="AF1360" s="127" t="e">
        <f>ECB_reconst!#REF!*(AE1360-ECB_reconst!#REF!)</f>
        <v>#REF!</v>
      </c>
      <c r="AG1360" s="128" t="e">
        <f t="shared" si="26"/>
        <v>#REF!</v>
      </c>
    </row>
    <row r="1361" spans="1:33" ht="18.95" customHeight="1" x14ac:dyDescent="0.25">
      <c r="A1361" s="85"/>
      <c r="B1361" s="119">
        <v>38040</v>
      </c>
      <c r="C1361" s="120">
        <v>2.0450897174631399</v>
      </c>
      <c r="D1361" s="120">
        <v>2.4081919499618798</v>
      </c>
      <c r="E1361" s="120">
        <v>2.7705994360210102</v>
      </c>
      <c r="F1361" s="120">
        <v>3.0921272496837999</v>
      </c>
      <c r="G1361" s="120">
        <v>3.3588638135572002</v>
      </c>
      <c r="H1361" s="120">
        <v>3.6176028874004902</v>
      </c>
      <c r="I1361" s="120">
        <v>3.8280893781382601</v>
      </c>
      <c r="J1361" s="120">
        <v>4.0151153803822002</v>
      </c>
      <c r="K1361" s="120">
        <v>4.1641454170093697</v>
      </c>
      <c r="L1361" s="120">
        <v>4.2795338274557304</v>
      </c>
      <c r="M1361" s="120">
        <v>4.76781527419877</v>
      </c>
      <c r="N1361" s="120">
        <v>5.0347999999999997</v>
      </c>
      <c r="O1361" s="122">
        <v>5.3182999999999998</v>
      </c>
      <c r="P1361" s="85"/>
      <c r="Q1361" s="85"/>
      <c r="R1361" s="85"/>
      <c r="S1361" s="85"/>
      <c r="T1361" s="85"/>
      <c r="AC1361" s="126" t="e">
        <f>#REF!</f>
        <v>#REF!</v>
      </c>
      <c r="AD1361" s="127" t="e">
        <f t="shared" si="24"/>
        <v>#DIV/0!</v>
      </c>
      <c r="AE1361" s="128" t="e">
        <f t="shared" si="25"/>
        <v>#DIV/0!</v>
      </c>
      <c r="AF1361" s="127" t="e">
        <f>ECB_reconst!#REF!*(AE1361-ECB_reconst!#REF!)</f>
        <v>#REF!</v>
      </c>
      <c r="AG1361" s="128" t="e">
        <f t="shared" si="26"/>
        <v>#REF!</v>
      </c>
    </row>
    <row r="1362" spans="1:33" ht="18.95" customHeight="1" x14ac:dyDescent="0.25">
      <c r="A1362" s="85"/>
      <c r="B1362" s="119">
        <v>38041</v>
      </c>
      <c r="C1362" s="120">
        <v>2.0050897174631399</v>
      </c>
      <c r="D1362" s="120">
        <v>2.34884194996188</v>
      </c>
      <c r="E1362" s="120">
        <v>2.7088994360210101</v>
      </c>
      <c r="F1362" s="120">
        <v>3.0333272496838002</v>
      </c>
      <c r="G1362" s="120">
        <v>3.3044638135572</v>
      </c>
      <c r="H1362" s="120">
        <v>3.5664528874004899</v>
      </c>
      <c r="I1362" s="120">
        <v>3.7805893781382598</v>
      </c>
      <c r="J1362" s="120">
        <v>3.9723153803822</v>
      </c>
      <c r="K1362" s="120">
        <v>4.1237954170093696</v>
      </c>
      <c r="L1362" s="120">
        <v>4.2413838274557296</v>
      </c>
      <c r="M1362" s="120">
        <v>4.7345152741987704</v>
      </c>
      <c r="N1362" s="120">
        <v>5.0018000000000002</v>
      </c>
      <c r="O1362" s="122">
        <v>5.2892999999999999</v>
      </c>
      <c r="P1362" s="85"/>
      <c r="Q1362" s="85"/>
      <c r="R1362" s="85"/>
      <c r="S1362" s="85"/>
      <c r="T1362" s="85"/>
      <c r="AC1362" s="126" t="e">
        <f>#REF!</f>
        <v>#REF!</v>
      </c>
      <c r="AD1362" s="127" t="e">
        <f t="shared" si="24"/>
        <v>#DIV/0!</v>
      </c>
      <c r="AE1362" s="128" t="e">
        <f t="shared" si="25"/>
        <v>#DIV/0!</v>
      </c>
      <c r="AF1362" s="127" t="e">
        <f>ECB_reconst!#REF!*(AE1362-ECB_reconst!#REF!)</f>
        <v>#REF!</v>
      </c>
      <c r="AG1362" s="128" t="e">
        <f t="shared" si="26"/>
        <v>#REF!</v>
      </c>
    </row>
    <row r="1363" spans="1:33" ht="18.95" customHeight="1" x14ac:dyDescent="0.25">
      <c r="A1363" s="85"/>
      <c r="B1363" s="119">
        <v>38042</v>
      </c>
      <c r="C1363" s="120">
        <v>1.96608971746314</v>
      </c>
      <c r="D1363" s="120">
        <v>2.30939194996188</v>
      </c>
      <c r="E1363" s="120">
        <v>2.6753494360210102</v>
      </c>
      <c r="F1363" s="120">
        <v>3.0042272496838001</v>
      </c>
      <c r="G1363" s="120">
        <v>3.2799638135571998</v>
      </c>
      <c r="H1363" s="120">
        <v>3.5475028874004901</v>
      </c>
      <c r="I1363" s="120">
        <v>3.7672393781382598</v>
      </c>
      <c r="J1363" s="120">
        <v>3.9634653803822002</v>
      </c>
      <c r="K1363" s="120">
        <v>4.1195954170093696</v>
      </c>
      <c r="L1363" s="120">
        <v>4.23843382745574</v>
      </c>
      <c r="M1363" s="120">
        <v>4.73961527419877</v>
      </c>
      <c r="N1363" s="120">
        <v>5.0119999999999996</v>
      </c>
      <c r="O1363" s="122">
        <v>5.3051000000000004</v>
      </c>
      <c r="P1363" s="85"/>
      <c r="Q1363" s="85"/>
      <c r="R1363" s="85"/>
      <c r="S1363" s="85"/>
      <c r="T1363" s="85"/>
      <c r="AC1363" s="126" t="e">
        <f>#REF!</f>
        <v>#REF!</v>
      </c>
      <c r="AD1363" s="127" t="e">
        <f t="shared" si="24"/>
        <v>#DIV/0!</v>
      </c>
      <c r="AE1363" s="128" t="e">
        <f t="shared" si="25"/>
        <v>#DIV/0!</v>
      </c>
      <c r="AF1363" s="127" t="e">
        <f>ECB_reconst!#REF!*(AE1363-ECB_reconst!#REF!)</f>
        <v>#REF!</v>
      </c>
      <c r="AG1363" s="128" t="e">
        <f t="shared" si="26"/>
        <v>#REF!</v>
      </c>
    </row>
    <row r="1364" spans="1:33" ht="18.95" customHeight="1" x14ac:dyDescent="0.25">
      <c r="A1364" s="85"/>
      <c r="B1364" s="119">
        <v>38043</v>
      </c>
      <c r="C1364" s="120">
        <v>1.9710897174631401</v>
      </c>
      <c r="D1364" s="120">
        <v>2.3144419499618798</v>
      </c>
      <c r="E1364" s="120">
        <v>2.68094943602101</v>
      </c>
      <c r="F1364" s="120">
        <v>3.0062272496837998</v>
      </c>
      <c r="G1364" s="120">
        <v>3.2836138135572002</v>
      </c>
      <c r="H1364" s="120">
        <v>3.5509028874004902</v>
      </c>
      <c r="I1364" s="120">
        <v>3.7718393781382602</v>
      </c>
      <c r="J1364" s="120">
        <v>3.9704653803821999</v>
      </c>
      <c r="K1364" s="120">
        <v>4.1281454170093701</v>
      </c>
      <c r="L1364" s="120">
        <v>4.2474338274557297</v>
      </c>
      <c r="M1364" s="120">
        <v>4.7417652741987704</v>
      </c>
      <c r="N1364" s="120">
        <v>5.0069999999999997</v>
      </c>
      <c r="O1364" s="122">
        <v>5.3022999999999998</v>
      </c>
      <c r="P1364" s="85"/>
      <c r="Q1364" s="85"/>
      <c r="R1364" s="85"/>
      <c r="S1364" s="85"/>
      <c r="T1364" s="85"/>
      <c r="AC1364" s="126" t="e">
        <f>#REF!</f>
        <v>#REF!</v>
      </c>
      <c r="AD1364" s="127" t="e">
        <f t="shared" si="24"/>
        <v>#DIV/0!</v>
      </c>
      <c r="AE1364" s="128" t="e">
        <f t="shared" si="25"/>
        <v>#DIV/0!</v>
      </c>
      <c r="AF1364" s="127" t="e">
        <f>ECB_reconst!#REF!*(AE1364-ECB_reconst!#REF!)</f>
        <v>#REF!</v>
      </c>
      <c r="AG1364" s="128" t="e">
        <f t="shared" si="26"/>
        <v>#REF!</v>
      </c>
    </row>
    <row r="1365" spans="1:33" ht="18.95" customHeight="1" x14ac:dyDescent="0.25">
      <c r="A1365" s="85"/>
      <c r="B1365" s="119">
        <v>38044</v>
      </c>
      <c r="C1365" s="120">
        <v>1.9510897174631401</v>
      </c>
      <c r="D1365" s="120">
        <v>2.2916419499618801</v>
      </c>
      <c r="E1365" s="120">
        <v>2.6516494360210099</v>
      </c>
      <c r="F1365" s="120">
        <v>2.9751272496837999</v>
      </c>
      <c r="G1365" s="120">
        <v>3.2521638135572002</v>
      </c>
      <c r="H1365" s="120">
        <v>3.51725288740049</v>
      </c>
      <c r="I1365" s="120">
        <v>3.7351893781382599</v>
      </c>
      <c r="J1365" s="120">
        <v>3.9324653803822001</v>
      </c>
      <c r="K1365" s="120">
        <v>4.0895454170093704</v>
      </c>
      <c r="L1365" s="120">
        <v>4.2085338274557298</v>
      </c>
      <c r="M1365" s="120">
        <v>4.70941527419878</v>
      </c>
      <c r="N1365" s="120">
        <v>4.9710999999999999</v>
      </c>
      <c r="O1365" s="122">
        <v>5.2637999999999998</v>
      </c>
      <c r="P1365" s="85"/>
      <c r="Q1365" s="85"/>
      <c r="R1365" s="85"/>
      <c r="S1365" s="85"/>
      <c r="T1365" s="85"/>
      <c r="AC1365" s="126" t="e">
        <f>#REF!</f>
        <v>#REF!</v>
      </c>
      <c r="AD1365" s="127" t="e">
        <f t="shared" ref="AD1365:AD1428" si="27">AVERAGE(AA611:AA1365)</f>
        <v>#DIV/0!</v>
      </c>
      <c r="AE1365" s="128" t="e">
        <f t="shared" ref="AE1365:AE1428" si="28">(AA1365-AD1365)/AD1365*100</f>
        <v>#DIV/0!</v>
      </c>
      <c r="AF1365" s="127" t="e">
        <f>ECB_reconst!#REF!*(AE1365-ECB_reconst!#REF!)</f>
        <v>#REF!</v>
      </c>
      <c r="AG1365" s="128" t="e">
        <f t="shared" ref="AG1365:AG1428" si="29">MIN(MAX(AF1365,-10),10)</f>
        <v>#REF!</v>
      </c>
    </row>
    <row r="1366" spans="1:33" ht="18.95" customHeight="1" x14ac:dyDescent="0.25">
      <c r="A1366" s="85"/>
      <c r="B1366" s="119">
        <v>38047</v>
      </c>
      <c r="C1366" s="120">
        <v>1.97608971746314</v>
      </c>
      <c r="D1366" s="120">
        <v>2.31704194996188</v>
      </c>
      <c r="E1366" s="120">
        <v>2.6764494360210098</v>
      </c>
      <c r="F1366" s="120">
        <v>2.9976272496837999</v>
      </c>
      <c r="G1366" s="120">
        <v>3.2707638135571999</v>
      </c>
      <c r="H1366" s="120">
        <v>3.53155288740049</v>
      </c>
      <c r="I1366" s="120">
        <v>3.7457393781382602</v>
      </c>
      <c r="J1366" s="120">
        <v>3.9379653803822001</v>
      </c>
      <c r="K1366" s="120">
        <v>4.0928454170093698</v>
      </c>
      <c r="L1366" s="120">
        <v>4.2108338274557298</v>
      </c>
      <c r="M1366" s="120">
        <v>4.7111152741987699</v>
      </c>
      <c r="N1366" s="120">
        <v>4.9691999999999998</v>
      </c>
      <c r="O1366" s="122">
        <v>5.2629000000000001</v>
      </c>
      <c r="P1366" s="85"/>
      <c r="Q1366" s="85"/>
      <c r="R1366" s="85"/>
      <c r="S1366" s="85"/>
      <c r="T1366" s="85"/>
      <c r="AC1366" s="126" t="e">
        <f>#REF!</f>
        <v>#REF!</v>
      </c>
      <c r="AD1366" s="127" t="e">
        <f t="shared" si="27"/>
        <v>#DIV/0!</v>
      </c>
      <c r="AE1366" s="128" t="e">
        <f t="shared" si="28"/>
        <v>#DIV/0!</v>
      </c>
      <c r="AF1366" s="127" t="e">
        <f>ECB_reconst!#REF!*(AE1366-ECB_reconst!#REF!)</f>
        <v>#REF!</v>
      </c>
      <c r="AG1366" s="128" t="e">
        <f t="shared" si="29"/>
        <v>#REF!</v>
      </c>
    </row>
    <row r="1367" spans="1:33" ht="18.95" customHeight="1" x14ac:dyDescent="0.25">
      <c r="A1367" s="85"/>
      <c r="B1367" s="119">
        <v>38048</v>
      </c>
      <c r="C1367" s="120">
        <v>2.0110897174631401</v>
      </c>
      <c r="D1367" s="120">
        <v>2.3621419499618801</v>
      </c>
      <c r="E1367" s="120">
        <v>2.7200494360210099</v>
      </c>
      <c r="F1367" s="120">
        <v>3.0412772496837999</v>
      </c>
      <c r="G1367" s="120">
        <v>3.3129638135572002</v>
      </c>
      <c r="H1367" s="120">
        <v>3.5660028874004901</v>
      </c>
      <c r="I1367" s="120">
        <v>3.7766393781382601</v>
      </c>
      <c r="J1367" s="120">
        <v>3.9629653803822</v>
      </c>
      <c r="K1367" s="120">
        <v>4.1137454170093699</v>
      </c>
      <c r="L1367" s="120">
        <v>4.2307338274557296</v>
      </c>
      <c r="M1367" s="120">
        <v>4.7219152741987704</v>
      </c>
      <c r="N1367" s="120">
        <v>4.9801000000000002</v>
      </c>
      <c r="O1367" s="122">
        <v>5.2718999999999996</v>
      </c>
      <c r="P1367" s="85"/>
      <c r="Q1367" s="85"/>
      <c r="R1367" s="85"/>
      <c r="S1367" s="85"/>
      <c r="T1367" s="85"/>
      <c r="AC1367" s="126" t="e">
        <f>#REF!</f>
        <v>#REF!</v>
      </c>
      <c r="AD1367" s="127" t="e">
        <f t="shared" si="27"/>
        <v>#DIV/0!</v>
      </c>
      <c r="AE1367" s="128" t="e">
        <f t="shared" si="28"/>
        <v>#DIV/0!</v>
      </c>
      <c r="AF1367" s="127" t="e">
        <f>ECB_reconst!#REF!*(AE1367-ECB_reconst!#REF!)</f>
        <v>#REF!</v>
      </c>
      <c r="AG1367" s="128" t="e">
        <f t="shared" si="29"/>
        <v>#REF!</v>
      </c>
    </row>
    <row r="1368" spans="1:33" ht="18.95" customHeight="1" x14ac:dyDescent="0.25">
      <c r="A1368" s="85"/>
      <c r="B1368" s="119">
        <v>38049</v>
      </c>
      <c r="C1368" s="120">
        <v>2.0450897174631399</v>
      </c>
      <c r="D1368" s="120">
        <v>2.41399194996188</v>
      </c>
      <c r="E1368" s="120">
        <v>2.7762994360210098</v>
      </c>
      <c r="F1368" s="120">
        <v>3.1029272496838001</v>
      </c>
      <c r="G1368" s="120">
        <v>3.3742638135571998</v>
      </c>
      <c r="H1368" s="120">
        <v>3.6258028874004902</v>
      </c>
      <c r="I1368" s="120">
        <v>3.8325893781382598</v>
      </c>
      <c r="J1368" s="120">
        <v>4.0181653803822002</v>
      </c>
      <c r="K1368" s="120">
        <v>4.1642954170093702</v>
      </c>
      <c r="L1368" s="120">
        <v>4.2788338274557303</v>
      </c>
      <c r="M1368" s="120">
        <v>4.7608652741987703</v>
      </c>
      <c r="N1368" s="120">
        <v>5.0035999999999996</v>
      </c>
      <c r="O1368" s="122">
        <v>5.2882999999999996</v>
      </c>
      <c r="P1368" s="85"/>
      <c r="Q1368" s="85"/>
      <c r="R1368" s="85"/>
      <c r="S1368" s="85"/>
      <c r="T1368" s="85"/>
      <c r="AC1368" s="126" t="e">
        <f>#REF!</f>
        <v>#REF!</v>
      </c>
      <c r="AD1368" s="127" t="e">
        <f t="shared" si="27"/>
        <v>#DIV/0!</v>
      </c>
      <c r="AE1368" s="128" t="e">
        <f t="shared" si="28"/>
        <v>#DIV/0!</v>
      </c>
      <c r="AF1368" s="127" t="e">
        <f>ECB_reconst!#REF!*(AE1368-ECB_reconst!#REF!)</f>
        <v>#REF!</v>
      </c>
      <c r="AG1368" s="128" t="e">
        <f t="shared" si="29"/>
        <v>#REF!</v>
      </c>
    </row>
    <row r="1369" spans="1:33" ht="18.95" customHeight="1" x14ac:dyDescent="0.25">
      <c r="A1369" s="85"/>
      <c r="B1369" s="119">
        <v>38050</v>
      </c>
      <c r="C1369" s="120">
        <v>2.03608971746314</v>
      </c>
      <c r="D1369" s="120">
        <v>2.3816419499618799</v>
      </c>
      <c r="E1369" s="120">
        <v>2.7362994360210098</v>
      </c>
      <c r="F1369" s="120">
        <v>3.0612272496838</v>
      </c>
      <c r="G1369" s="120">
        <v>3.3319138135572</v>
      </c>
      <c r="H1369" s="120">
        <v>3.5897028874004899</v>
      </c>
      <c r="I1369" s="120">
        <v>3.7975893781382601</v>
      </c>
      <c r="J1369" s="120">
        <v>3.9891153803821999</v>
      </c>
      <c r="K1369" s="120">
        <v>4.1383954170093702</v>
      </c>
      <c r="L1369" s="120">
        <v>4.2538838274557298</v>
      </c>
      <c r="M1369" s="120">
        <v>4.7326652741987703</v>
      </c>
      <c r="N1369" s="120">
        <v>4.9752000000000001</v>
      </c>
      <c r="O1369" s="122">
        <v>5.2610999999999999</v>
      </c>
      <c r="P1369" s="85"/>
      <c r="Q1369" s="85"/>
      <c r="R1369" s="85"/>
      <c r="S1369" s="85"/>
      <c r="T1369" s="85"/>
      <c r="AC1369" s="126" t="e">
        <f>#REF!</f>
        <v>#REF!</v>
      </c>
      <c r="AD1369" s="127" t="e">
        <f t="shared" si="27"/>
        <v>#DIV/0!</v>
      </c>
      <c r="AE1369" s="128" t="e">
        <f t="shared" si="28"/>
        <v>#DIV/0!</v>
      </c>
      <c r="AF1369" s="127" t="e">
        <f>ECB_reconst!#REF!*(AE1369-ECB_reconst!#REF!)</f>
        <v>#REF!</v>
      </c>
      <c r="AG1369" s="128" t="e">
        <f t="shared" si="29"/>
        <v>#REF!</v>
      </c>
    </row>
    <row r="1370" spans="1:33" ht="18.95" customHeight="1" x14ac:dyDescent="0.25">
      <c r="A1370" s="85"/>
      <c r="B1370" s="119">
        <v>38051</v>
      </c>
      <c r="C1370" s="120">
        <v>1.9530897174631401</v>
      </c>
      <c r="D1370" s="120">
        <v>2.25374194996188</v>
      </c>
      <c r="E1370" s="120">
        <v>2.5889494360210099</v>
      </c>
      <c r="F1370" s="120">
        <v>2.9051772496838</v>
      </c>
      <c r="G1370" s="120">
        <v>3.1771138135572001</v>
      </c>
      <c r="H1370" s="120">
        <v>3.4418528874004899</v>
      </c>
      <c r="I1370" s="120">
        <v>3.6624893781382601</v>
      </c>
      <c r="J1370" s="120">
        <v>3.8634153803821998</v>
      </c>
      <c r="K1370" s="120">
        <v>4.02224541700937</v>
      </c>
      <c r="L1370" s="120">
        <v>4.1426338274557297</v>
      </c>
      <c r="M1370" s="120">
        <v>4.6479652741987696</v>
      </c>
      <c r="N1370" s="120">
        <v>4.9043999999999999</v>
      </c>
      <c r="O1370" s="122">
        <v>5.1970000000000001</v>
      </c>
      <c r="P1370" s="85"/>
      <c r="Q1370" s="85"/>
      <c r="R1370" s="85"/>
      <c r="S1370" s="85"/>
      <c r="T1370" s="85"/>
      <c r="AC1370" s="126" t="e">
        <f>#REF!</f>
        <v>#REF!</v>
      </c>
      <c r="AD1370" s="127" t="e">
        <f t="shared" si="27"/>
        <v>#DIV/0!</v>
      </c>
      <c r="AE1370" s="128" t="e">
        <f t="shared" si="28"/>
        <v>#DIV/0!</v>
      </c>
      <c r="AF1370" s="127" t="e">
        <f>ECB_reconst!#REF!*(AE1370-ECB_reconst!#REF!)</f>
        <v>#REF!</v>
      </c>
      <c r="AG1370" s="128" t="e">
        <f t="shared" si="29"/>
        <v>#REF!</v>
      </c>
    </row>
    <row r="1371" spans="1:33" ht="18.95" customHeight="1" x14ac:dyDescent="0.25">
      <c r="A1371" s="85"/>
      <c r="B1371" s="119">
        <v>38054</v>
      </c>
      <c r="C1371" s="120">
        <v>1.94008971746314</v>
      </c>
      <c r="D1371" s="120">
        <v>2.2197419499618798</v>
      </c>
      <c r="E1371" s="120">
        <v>2.5428994360210102</v>
      </c>
      <c r="F1371" s="120">
        <v>2.8519772496838001</v>
      </c>
      <c r="G1371" s="120">
        <v>3.1213138135572001</v>
      </c>
      <c r="H1371" s="120">
        <v>3.3825028874004901</v>
      </c>
      <c r="I1371" s="120">
        <v>3.60288937813826</v>
      </c>
      <c r="J1371" s="120">
        <v>3.8041153803821999</v>
      </c>
      <c r="K1371" s="120">
        <v>3.96299541700937</v>
      </c>
      <c r="L1371" s="120">
        <v>4.0856838274557301</v>
      </c>
      <c r="M1371" s="120">
        <v>4.5960152741987699</v>
      </c>
      <c r="N1371" s="120">
        <v>4.8571</v>
      </c>
      <c r="O1371" s="122">
        <v>5.1517999999999997</v>
      </c>
      <c r="P1371" s="85"/>
      <c r="Q1371" s="85"/>
      <c r="R1371" s="85"/>
      <c r="S1371" s="85"/>
      <c r="T1371" s="85"/>
      <c r="AC1371" s="126" t="e">
        <f>#REF!</f>
        <v>#REF!</v>
      </c>
      <c r="AD1371" s="127" t="e">
        <f t="shared" si="27"/>
        <v>#DIV/0!</v>
      </c>
      <c r="AE1371" s="128" t="e">
        <f t="shared" si="28"/>
        <v>#DIV/0!</v>
      </c>
      <c r="AF1371" s="127" t="e">
        <f>ECB_reconst!#REF!*(AE1371-ECB_reconst!#REF!)</f>
        <v>#REF!</v>
      </c>
      <c r="AG1371" s="128" t="e">
        <f t="shared" si="29"/>
        <v>#REF!</v>
      </c>
    </row>
    <row r="1372" spans="1:33" ht="18.95" customHeight="1" x14ac:dyDescent="0.25">
      <c r="A1372" s="85"/>
      <c r="B1372" s="119">
        <v>38055</v>
      </c>
      <c r="C1372" s="120">
        <v>1.93408971746314</v>
      </c>
      <c r="D1372" s="120">
        <v>2.2119919499618801</v>
      </c>
      <c r="E1372" s="120">
        <v>2.5344494360210099</v>
      </c>
      <c r="F1372" s="120">
        <v>2.8436272496838</v>
      </c>
      <c r="G1372" s="120">
        <v>3.1109638135572002</v>
      </c>
      <c r="H1372" s="120">
        <v>3.3702528874004898</v>
      </c>
      <c r="I1372" s="120">
        <v>3.5876893781382599</v>
      </c>
      <c r="J1372" s="120">
        <v>3.7868153803821998</v>
      </c>
      <c r="K1372" s="120">
        <v>3.9440954170093701</v>
      </c>
      <c r="L1372" s="120">
        <v>4.0681338274557399</v>
      </c>
      <c r="M1372" s="120">
        <v>4.5762152741987698</v>
      </c>
      <c r="N1372" s="120">
        <v>4.8259999999999996</v>
      </c>
      <c r="O1372" s="122">
        <v>5.1142000000000003</v>
      </c>
      <c r="P1372" s="85"/>
      <c r="Q1372" s="85"/>
      <c r="R1372" s="85"/>
      <c r="S1372" s="85"/>
      <c r="T1372" s="85"/>
      <c r="AC1372" s="126" t="e">
        <f>#REF!</f>
        <v>#REF!</v>
      </c>
      <c r="AD1372" s="127" t="e">
        <f t="shared" si="27"/>
        <v>#DIV/0!</v>
      </c>
      <c r="AE1372" s="128" t="e">
        <f t="shared" si="28"/>
        <v>#DIV/0!</v>
      </c>
      <c r="AF1372" s="127" t="e">
        <f>ECB_reconst!#REF!*(AE1372-ECB_reconst!#REF!)</f>
        <v>#REF!</v>
      </c>
      <c r="AG1372" s="128" t="e">
        <f t="shared" si="29"/>
        <v>#REF!</v>
      </c>
    </row>
    <row r="1373" spans="1:33" ht="18.95" customHeight="1" x14ac:dyDescent="0.25">
      <c r="A1373" s="85"/>
      <c r="B1373" s="119">
        <v>38056</v>
      </c>
      <c r="C1373" s="120">
        <v>1.9730897174631401</v>
      </c>
      <c r="D1373" s="120">
        <v>2.2571419499618801</v>
      </c>
      <c r="E1373" s="120">
        <v>2.5769994360210098</v>
      </c>
      <c r="F1373" s="120">
        <v>2.8822272496838002</v>
      </c>
      <c r="G1373" s="120">
        <v>3.1447138135572001</v>
      </c>
      <c r="H1373" s="120">
        <v>3.3999528874004898</v>
      </c>
      <c r="I1373" s="120">
        <v>3.6138893781382602</v>
      </c>
      <c r="J1373" s="120">
        <v>3.8068653803822001</v>
      </c>
      <c r="K1373" s="120">
        <v>3.9634454170093698</v>
      </c>
      <c r="L1373" s="120">
        <v>4.0862838274557403</v>
      </c>
      <c r="M1373" s="120">
        <v>4.5847152741987696</v>
      </c>
      <c r="N1373" s="120">
        <v>4.8295000000000003</v>
      </c>
      <c r="O1373" s="122">
        <v>5.1136999999999997</v>
      </c>
      <c r="P1373" s="85"/>
      <c r="Q1373" s="85"/>
      <c r="R1373" s="85"/>
      <c r="S1373" s="85"/>
      <c r="T1373" s="85"/>
      <c r="AC1373" s="126" t="e">
        <f>#REF!</f>
        <v>#REF!</v>
      </c>
      <c r="AD1373" s="127" t="e">
        <f t="shared" si="27"/>
        <v>#DIV/0!</v>
      </c>
      <c r="AE1373" s="128" t="e">
        <f t="shared" si="28"/>
        <v>#DIV/0!</v>
      </c>
      <c r="AF1373" s="127" t="e">
        <f>ECB_reconst!#REF!*(AE1373-ECB_reconst!#REF!)</f>
        <v>#REF!</v>
      </c>
      <c r="AG1373" s="128" t="e">
        <f t="shared" si="29"/>
        <v>#REF!</v>
      </c>
    </row>
    <row r="1374" spans="1:33" ht="18.95" customHeight="1" x14ac:dyDescent="0.25">
      <c r="A1374" s="85"/>
      <c r="B1374" s="119">
        <v>38057</v>
      </c>
      <c r="C1374" s="120">
        <v>1.96008971746314</v>
      </c>
      <c r="D1374" s="120">
        <v>2.2394919499618799</v>
      </c>
      <c r="E1374" s="120">
        <v>2.5563994360210098</v>
      </c>
      <c r="F1374" s="120">
        <v>2.8657272496838</v>
      </c>
      <c r="G1374" s="120">
        <v>3.1278638135571999</v>
      </c>
      <c r="H1374" s="120">
        <v>3.3834028874004898</v>
      </c>
      <c r="I1374" s="120">
        <v>3.5989393781382599</v>
      </c>
      <c r="J1374" s="120">
        <v>3.7926153803822</v>
      </c>
      <c r="K1374" s="120">
        <v>3.9472954170093701</v>
      </c>
      <c r="L1374" s="120">
        <v>4.0701338274557299</v>
      </c>
      <c r="M1374" s="120">
        <v>4.56956527419878</v>
      </c>
      <c r="N1374" s="120">
        <v>4.8182999999999998</v>
      </c>
      <c r="O1374" s="122">
        <v>5.1005000000000003</v>
      </c>
      <c r="P1374" s="85"/>
      <c r="Q1374" s="85"/>
      <c r="R1374" s="85"/>
      <c r="S1374" s="85"/>
      <c r="T1374" s="85"/>
      <c r="AC1374" s="126" t="e">
        <f>#REF!</f>
        <v>#REF!</v>
      </c>
      <c r="AD1374" s="127" t="e">
        <f t="shared" si="27"/>
        <v>#DIV/0!</v>
      </c>
      <c r="AE1374" s="128" t="e">
        <f t="shared" si="28"/>
        <v>#DIV/0!</v>
      </c>
      <c r="AF1374" s="127" t="e">
        <f>ECB_reconst!#REF!*(AE1374-ECB_reconst!#REF!)</f>
        <v>#REF!</v>
      </c>
      <c r="AG1374" s="128" t="e">
        <f t="shared" si="29"/>
        <v>#REF!</v>
      </c>
    </row>
    <row r="1375" spans="1:33" ht="18.95" customHeight="1" x14ac:dyDescent="0.25">
      <c r="A1375" s="85"/>
      <c r="B1375" s="119">
        <v>38058</v>
      </c>
      <c r="C1375" s="120">
        <v>1.95208971746314</v>
      </c>
      <c r="D1375" s="120">
        <v>2.23339194996188</v>
      </c>
      <c r="E1375" s="120">
        <v>2.5512994360210102</v>
      </c>
      <c r="F1375" s="120">
        <v>2.8589272496837999</v>
      </c>
      <c r="G1375" s="120">
        <v>3.1224638135572</v>
      </c>
      <c r="H1375" s="120">
        <v>3.3788028874004898</v>
      </c>
      <c r="I1375" s="120">
        <v>3.5931393781382601</v>
      </c>
      <c r="J1375" s="120">
        <v>3.7858153803821999</v>
      </c>
      <c r="K1375" s="120">
        <v>3.94144541700937</v>
      </c>
      <c r="L1375" s="120">
        <v>4.0641338274557297</v>
      </c>
      <c r="M1375" s="120">
        <v>4.5655152741987699</v>
      </c>
      <c r="N1375" s="120">
        <v>4.8217999999999996</v>
      </c>
      <c r="O1375" s="122">
        <v>5.1060999999999996</v>
      </c>
      <c r="P1375" s="85"/>
      <c r="Q1375" s="85"/>
      <c r="R1375" s="85"/>
      <c r="S1375" s="85"/>
      <c r="T1375" s="85"/>
      <c r="AC1375" s="126" t="e">
        <f>#REF!</f>
        <v>#REF!</v>
      </c>
      <c r="AD1375" s="127" t="e">
        <f t="shared" si="27"/>
        <v>#DIV/0!</v>
      </c>
      <c r="AE1375" s="128" t="e">
        <f t="shared" si="28"/>
        <v>#DIV/0!</v>
      </c>
      <c r="AF1375" s="127" t="e">
        <f>ECB_reconst!#REF!*(AE1375-ECB_reconst!#REF!)</f>
        <v>#REF!</v>
      </c>
      <c r="AG1375" s="128" t="e">
        <f t="shared" si="29"/>
        <v>#REF!</v>
      </c>
    </row>
    <row r="1376" spans="1:33" ht="18.95" customHeight="1" x14ac:dyDescent="0.25">
      <c r="A1376" s="85"/>
      <c r="B1376" s="119">
        <v>38061</v>
      </c>
      <c r="C1376" s="120">
        <v>1.94008971746314</v>
      </c>
      <c r="D1376" s="120">
        <v>2.2203919499618801</v>
      </c>
      <c r="E1376" s="120">
        <v>2.53764943602101</v>
      </c>
      <c r="F1376" s="120">
        <v>2.8435272496838002</v>
      </c>
      <c r="G1376" s="120">
        <v>3.1073638135572001</v>
      </c>
      <c r="H1376" s="120">
        <v>3.36500288740049</v>
      </c>
      <c r="I1376" s="120">
        <v>3.5796393781382601</v>
      </c>
      <c r="J1376" s="120">
        <v>3.7755153803821999</v>
      </c>
      <c r="K1376" s="120">
        <v>3.92964541700937</v>
      </c>
      <c r="L1376" s="120">
        <v>4.0516338274557402</v>
      </c>
      <c r="M1376" s="120">
        <v>4.5560652741987697</v>
      </c>
      <c r="N1376" s="120">
        <v>4.8181000000000003</v>
      </c>
      <c r="O1376" s="122">
        <v>5.1083999999999996</v>
      </c>
      <c r="P1376" s="85"/>
      <c r="Q1376" s="85"/>
      <c r="R1376" s="85"/>
      <c r="S1376" s="85"/>
      <c r="T1376" s="85"/>
      <c r="AC1376" s="126" t="e">
        <f>#REF!</f>
        <v>#REF!</v>
      </c>
      <c r="AD1376" s="127" t="e">
        <f t="shared" si="27"/>
        <v>#DIV/0!</v>
      </c>
      <c r="AE1376" s="128" t="e">
        <f t="shared" si="28"/>
        <v>#DIV/0!</v>
      </c>
      <c r="AF1376" s="127" t="e">
        <f>ECB_reconst!#REF!*(AE1376-ECB_reconst!#REF!)</f>
        <v>#REF!</v>
      </c>
      <c r="AG1376" s="128" t="e">
        <f t="shared" si="29"/>
        <v>#REF!</v>
      </c>
    </row>
    <row r="1377" spans="1:33" ht="18.95" customHeight="1" x14ac:dyDescent="0.25">
      <c r="A1377" s="85"/>
      <c r="B1377" s="119">
        <v>38062</v>
      </c>
      <c r="C1377" s="120">
        <v>1.9530897174631401</v>
      </c>
      <c r="D1377" s="120">
        <v>2.2485919499618801</v>
      </c>
      <c r="E1377" s="120">
        <v>2.5711494360210101</v>
      </c>
      <c r="F1377" s="120">
        <v>2.8839272496838002</v>
      </c>
      <c r="G1377" s="120">
        <v>3.1525138135572002</v>
      </c>
      <c r="H1377" s="120">
        <v>3.4089028874004899</v>
      </c>
      <c r="I1377" s="120">
        <v>3.62483937813826</v>
      </c>
      <c r="J1377" s="120">
        <v>3.8183653803822</v>
      </c>
      <c r="K1377" s="120">
        <v>3.9711454170093701</v>
      </c>
      <c r="L1377" s="120">
        <v>4.09373382745573</v>
      </c>
      <c r="M1377" s="120">
        <v>4.5948652741987699</v>
      </c>
      <c r="N1377" s="120">
        <v>4.8612000000000002</v>
      </c>
      <c r="O1377" s="122">
        <v>5.1543000000000001</v>
      </c>
      <c r="P1377" s="85"/>
      <c r="Q1377" s="85"/>
      <c r="R1377" s="85"/>
      <c r="S1377" s="85"/>
      <c r="T1377" s="85"/>
      <c r="AC1377" s="126" t="e">
        <f>#REF!</f>
        <v>#REF!</v>
      </c>
      <c r="AD1377" s="127" t="e">
        <f t="shared" si="27"/>
        <v>#DIV/0!</v>
      </c>
      <c r="AE1377" s="128" t="e">
        <f t="shared" si="28"/>
        <v>#DIV/0!</v>
      </c>
      <c r="AF1377" s="127" t="e">
        <f>ECB_reconst!#REF!*(AE1377-ECB_reconst!#REF!)</f>
        <v>#REF!</v>
      </c>
      <c r="AG1377" s="128" t="e">
        <f t="shared" si="29"/>
        <v>#REF!</v>
      </c>
    </row>
    <row r="1378" spans="1:33" ht="18.95" customHeight="1" x14ac:dyDescent="0.25">
      <c r="A1378" s="85"/>
      <c r="B1378" s="119">
        <v>38063</v>
      </c>
      <c r="C1378" s="120">
        <v>1.9120897174631399</v>
      </c>
      <c r="D1378" s="120">
        <v>2.2003419499618802</v>
      </c>
      <c r="E1378" s="120">
        <v>2.5215494360210098</v>
      </c>
      <c r="F1378" s="120">
        <v>2.8378772496838001</v>
      </c>
      <c r="G1378" s="120">
        <v>3.1071638135572002</v>
      </c>
      <c r="H1378" s="120">
        <v>3.3664028874004899</v>
      </c>
      <c r="I1378" s="120">
        <v>3.58403937813826</v>
      </c>
      <c r="J1378" s="120">
        <v>3.7791153803822</v>
      </c>
      <c r="K1378" s="120">
        <v>3.9344454170093699</v>
      </c>
      <c r="L1378" s="120">
        <v>4.05828382745573</v>
      </c>
      <c r="M1378" s="120">
        <v>4.5711652741987701</v>
      </c>
      <c r="N1378" s="120">
        <v>4.8425000000000002</v>
      </c>
      <c r="O1378" s="122">
        <v>5.1372</v>
      </c>
      <c r="P1378" s="85"/>
      <c r="Q1378" s="85"/>
      <c r="R1378" s="85"/>
      <c r="S1378" s="85"/>
      <c r="T1378" s="85"/>
      <c r="AC1378" s="126" t="e">
        <f>#REF!</f>
        <v>#REF!</v>
      </c>
      <c r="AD1378" s="127" t="e">
        <f t="shared" si="27"/>
        <v>#DIV/0!</v>
      </c>
      <c r="AE1378" s="128" t="e">
        <f t="shared" si="28"/>
        <v>#DIV/0!</v>
      </c>
      <c r="AF1378" s="127" t="e">
        <f>ECB_reconst!#REF!*(AE1378-ECB_reconst!#REF!)</f>
        <v>#REF!</v>
      </c>
      <c r="AG1378" s="128" t="e">
        <f t="shared" si="29"/>
        <v>#REF!</v>
      </c>
    </row>
    <row r="1379" spans="1:33" ht="18.95" customHeight="1" x14ac:dyDescent="0.25">
      <c r="A1379" s="85"/>
      <c r="B1379" s="119">
        <v>38064</v>
      </c>
      <c r="C1379" s="120">
        <v>1.8960897174631399</v>
      </c>
      <c r="D1379" s="120">
        <v>2.1834919499618799</v>
      </c>
      <c r="E1379" s="120">
        <v>2.50714943602101</v>
      </c>
      <c r="F1379" s="120">
        <v>2.8250272496837998</v>
      </c>
      <c r="G1379" s="120">
        <v>3.0978138135572002</v>
      </c>
      <c r="H1379" s="120">
        <v>3.3601028874004899</v>
      </c>
      <c r="I1379" s="120">
        <v>3.5777893781382599</v>
      </c>
      <c r="J1379" s="120">
        <v>3.7725153803821998</v>
      </c>
      <c r="K1379" s="120">
        <v>3.9306954170093702</v>
      </c>
      <c r="L1379" s="120">
        <v>4.05373382745573</v>
      </c>
      <c r="M1379" s="120">
        <v>4.5602652741987697</v>
      </c>
      <c r="N1379" s="120">
        <v>4.8209</v>
      </c>
      <c r="O1379" s="122">
        <v>5.1195000000000004</v>
      </c>
      <c r="P1379" s="85"/>
      <c r="Q1379" s="85"/>
      <c r="R1379" s="85"/>
      <c r="S1379" s="85"/>
      <c r="T1379" s="85"/>
      <c r="AC1379" s="126" t="e">
        <f>#REF!</f>
        <v>#REF!</v>
      </c>
      <c r="AD1379" s="127" t="e">
        <f t="shared" si="27"/>
        <v>#DIV/0!</v>
      </c>
      <c r="AE1379" s="128" t="e">
        <f t="shared" si="28"/>
        <v>#DIV/0!</v>
      </c>
      <c r="AF1379" s="127" t="e">
        <f>ECB_reconst!#REF!*(AE1379-ECB_reconst!#REF!)</f>
        <v>#REF!</v>
      </c>
      <c r="AG1379" s="128" t="e">
        <f t="shared" si="29"/>
        <v>#REF!</v>
      </c>
    </row>
    <row r="1380" spans="1:33" ht="18.95" customHeight="1" x14ac:dyDescent="0.25">
      <c r="A1380" s="85"/>
      <c r="B1380" s="119">
        <v>38065</v>
      </c>
      <c r="C1380" s="120">
        <v>1.8920897174631399</v>
      </c>
      <c r="D1380" s="120">
        <v>2.18649194996188</v>
      </c>
      <c r="E1380" s="120">
        <v>2.51269943602101</v>
      </c>
      <c r="F1380" s="120">
        <v>2.8311772496838001</v>
      </c>
      <c r="G1380" s="120">
        <v>3.1055638135571999</v>
      </c>
      <c r="H1380" s="120">
        <v>3.3661028874004901</v>
      </c>
      <c r="I1380" s="120">
        <v>3.5851393781382601</v>
      </c>
      <c r="J1380" s="120">
        <v>3.7834153803822002</v>
      </c>
      <c r="K1380" s="120">
        <v>3.9380454170093699</v>
      </c>
      <c r="L1380" s="120">
        <v>4.06048382745574</v>
      </c>
      <c r="M1380" s="120">
        <v>4.5644152741987698</v>
      </c>
      <c r="N1380" s="120">
        <v>4.8293999999999997</v>
      </c>
      <c r="O1380" s="122">
        <v>5.1303999999999998</v>
      </c>
      <c r="P1380" s="85"/>
      <c r="Q1380" s="85"/>
      <c r="R1380" s="85"/>
      <c r="S1380" s="85"/>
      <c r="T1380" s="85"/>
      <c r="AC1380" s="126" t="e">
        <f>#REF!</f>
        <v>#REF!</v>
      </c>
      <c r="AD1380" s="127" t="e">
        <f t="shared" si="27"/>
        <v>#DIV/0!</v>
      </c>
      <c r="AE1380" s="128" t="e">
        <f t="shared" si="28"/>
        <v>#DIV/0!</v>
      </c>
      <c r="AF1380" s="127" t="e">
        <f>ECB_reconst!#REF!*(AE1380-ECB_reconst!#REF!)</f>
        <v>#REF!</v>
      </c>
      <c r="AG1380" s="128" t="e">
        <f t="shared" si="29"/>
        <v>#REF!</v>
      </c>
    </row>
    <row r="1381" spans="1:33" ht="18.95" customHeight="1" x14ac:dyDescent="0.25">
      <c r="A1381" s="85"/>
      <c r="B1381" s="119">
        <v>38068</v>
      </c>
      <c r="C1381" s="120">
        <v>1.8860897174631399</v>
      </c>
      <c r="D1381" s="120">
        <v>2.1675919499618801</v>
      </c>
      <c r="E1381" s="120">
        <v>2.4917994360210098</v>
      </c>
      <c r="F1381" s="120">
        <v>2.8056772496838001</v>
      </c>
      <c r="G1381" s="120">
        <v>3.0788138135572001</v>
      </c>
      <c r="H1381" s="120">
        <v>3.3400028874004901</v>
      </c>
      <c r="I1381" s="120">
        <v>3.5605393781382602</v>
      </c>
      <c r="J1381" s="120">
        <v>3.7605653803822001</v>
      </c>
      <c r="K1381" s="120">
        <v>3.9161954170093698</v>
      </c>
      <c r="L1381" s="120">
        <v>4.0405338274557403</v>
      </c>
      <c r="M1381" s="120">
        <v>4.5438152741987698</v>
      </c>
      <c r="N1381" s="120">
        <v>4.8144999999999998</v>
      </c>
      <c r="O1381" s="122">
        <v>5.1135999999999999</v>
      </c>
      <c r="P1381" s="85"/>
      <c r="Q1381" s="85"/>
      <c r="R1381" s="85"/>
      <c r="S1381" s="85"/>
      <c r="T1381" s="85"/>
      <c r="AC1381" s="126" t="e">
        <f>#REF!</f>
        <v>#REF!</v>
      </c>
      <c r="AD1381" s="127" t="e">
        <f t="shared" si="27"/>
        <v>#DIV/0!</v>
      </c>
      <c r="AE1381" s="128" t="e">
        <f t="shared" si="28"/>
        <v>#DIV/0!</v>
      </c>
      <c r="AF1381" s="127" t="e">
        <f>ECB_reconst!#REF!*(AE1381-ECB_reconst!#REF!)</f>
        <v>#REF!</v>
      </c>
      <c r="AG1381" s="128" t="e">
        <f t="shared" si="29"/>
        <v>#REF!</v>
      </c>
    </row>
    <row r="1382" spans="1:33" ht="18.95" customHeight="1" x14ac:dyDescent="0.25">
      <c r="A1382" s="85"/>
      <c r="B1382" s="119">
        <v>38069</v>
      </c>
      <c r="C1382" s="120">
        <v>1.9080897174631399</v>
      </c>
      <c r="D1382" s="120">
        <v>2.1933919499618799</v>
      </c>
      <c r="E1382" s="120">
        <v>2.5184494360210099</v>
      </c>
      <c r="F1382" s="120">
        <v>2.8318772496837998</v>
      </c>
      <c r="G1382" s="120">
        <v>3.1043638135572</v>
      </c>
      <c r="H1382" s="120">
        <v>3.3629528874004899</v>
      </c>
      <c r="I1382" s="120">
        <v>3.58138937813826</v>
      </c>
      <c r="J1382" s="120">
        <v>3.7777153803822001</v>
      </c>
      <c r="K1382" s="120">
        <v>3.9318954170093701</v>
      </c>
      <c r="L1382" s="120">
        <v>4.0624338274557399</v>
      </c>
      <c r="M1382" s="120">
        <v>4.5580152741987696</v>
      </c>
      <c r="N1382" s="120">
        <v>4.8250999999999999</v>
      </c>
      <c r="O1382" s="122">
        <v>5.1254999999999997</v>
      </c>
      <c r="P1382" s="85"/>
      <c r="Q1382" s="85"/>
      <c r="R1382" s="85"/>
      <c r="S1382" s="85"/>
      <c r="T1382" s="85"/>
      <c r="AC1382" s="126" t="e">
        <f>#REF!</f>
        <v>#REF!</v>
      </c>
      <c r="AD1382" s="127" t="e">
        <f t="shared" si="27"/>
        <v>#DIV/0!</v>
      </c>
      <c r="AE1382" s="128" t="e">
        <f t="shared" si="28"/>
        <v>#DIV/0!</v>
      </c>
      <c r="AF1382" s="127" t="e">
        <f>ECB_reconst!#REF!*(AE1382-ECB_reconst!#REF!)</f>
        <v>#REF!</v>
      </c>
      <c r="AG1382" s="128" t="e">
        <f t="shared" si="29"/>
        <v>#REF!</v>
      </c>
    </row>
    <row r="1383" spans="1:33" ht="18.95" customHeight="1" x14ac:dyDescent="0.25">
      <c r="A1383" s="85"/>
      <c r="B1383" s="119">
        <v>38070</v>
      </c>
      <c r="C1383" s="120">
        <v>1.85508971746314</v>
      </c>
      <c r="D1383" s="120">
        <v>2.13484194996188</v>
      </c>
      <c r="E1383" s="120">
        <v>2.4677494360210099</v>
      </c>
      <c r="F1383" s="120">
        <v>2.7817272496837999</v>
      </c>
      <c r="G1383" s="120">
        <v>3.0564138135571999</v>
      </c>
      <c r="H1383" s="120">
        <v>3.3217028874004901</v>
      </c>
      <c r="I1383" s="120">
        <v>3.5452893781382602</v>
      </c>
      <c r="J1383" s="120">
        <v>3.7473153803821999</v>
      </c>
      <c r="K1383" s="120">
        <v>3.9045954170093702</v>
      </c>
      <c r="L1383" s="120">
        <v>4.0366838274557297</v>
      </c>
      <c r="M1383" s="120">
        <v>4.5412152741987697</v>
      </c>
      <c r="N1383" s="120">
        <v>4.8174999999999999</v>
      </c>
      <c r="O1383" s="122">
        <v>5.1219000000000001</v>
      </c>
      <c r="P1383" s="85"/>
      <c r="Q1383" s="85"/>
      <c r="R1383" s="85"/>
      <c r="S1383" s="85"/>
      <c r="T1383" s="85"/>
      <c r="AC1383" s="126" t="e">
        <f>#REF!</f>
        <v>#REF!</v>
      </c>
      <c r="AD1383" s="127" t="e">
        <f t="shared" si="27"/>
        <v>#DIV/0!</v>
      </c>
      <c r="AE1383" s="128" t="e">
        <f t="shared" si="28"/>
        <v>#DIV/0!</v>
      </c>
      <c r="AF1383" s="127" t="e">
        <f>ECB_reconst!#REF!*(AE1383-ECB_reconst!#REF!)</f>
        <v>#REF!</v>
      </c>
      <c r="AG1383" s="128" t="e">
        <f t="shared" si="29"/>
        <v>#REF!</v>
      </c>
    </row>
    <row r="1384" spans="1:33" ht="18.95" customHeight="1" x14ac:dyDescent="0.25">
      <c r="A1384" s="85"/>
      <c r="B1384" s="119">
        <v>38071</v>
      </c>
      <c r="C1384" s="120">
        <v>1.8200897174631401</v>
      </c>
      <c r="D1384" s="120">
        <v>2.1007919499618799</v>
      </c>
      <c r="E1384" s="120">
        <v>2.43494943602101</v>
      </c>
      <c r="F1384" s="120">
        <v>2.7498772496838</v>
      </c>
      <c r="G1384" s="120">
        <v>3.0267638135572001</v>
      </c>
      <c r="H1384" s="120">
        <v>3.2948528874004901</v>
      </c>
      <c r="I1384" s="120">
        <v>3.5238893781382599</v>
      </c>
      <c r="J1384" s="120">
        <v>3.7318653803821999</v>
      </c>
      <c r="K1384" s="120">
        <v>3.8931954170093701</v>
      </c>
      <c r="L1384" s="120">
        <v>4.0272838274557401</v>
      </c>
      <c r="M1384" s="120">
        <v>4.5418152741987701</v>
      </c>
      <c r="N1384" s="120">
        <v>4.8251999999999997</v>
      </c>
      <c r="O1384" s="122">
        <v>5.1352000000000002</v>
      </c>
      <c r="P1384" s="85"/>
      <c r="Q1384" s="85"/>
      <c r="R1384" s="85"/>
      <c r="S1384" s="85"/>
      <c r="T1384" s="85"/>
      <c r="AC1384" s="126" t="e">
        <f>#REF!</f>
        <v>#REF!</v>
      </c>
      <c r="AD1384" s="127" t="e">
        <f t="shared" si="27"/>
        <v>#DIV/0!</v>
      </c>
      <c r="AE1384" s="128" t="e">
        <f t="shared" si="28"/>
        <v>#DIV/0!</v>
      </c>
      <c r="AF1384" s="127" t="e">
        <f>ECB_reconst!#REF!*(AE1384-ECB_reconst!#REF!)</f>
        <v>#REF!</v>
      </c>
      <c r="AG1384" s="128" t="e">
        <f t="shared" si="29"/>
        <v>#REF!</v>
      </c>
    </row>
    <row r="1385" spans="1:33" ht="18.95" customHeight="1" x14ac:dyDescent="0.25">
      <c r="A1385" s="85"/>
      <c r="B1385" s="119">
        <v>38072</v>
      </c>
      <c r="C1385" s="120">
        <v>1.82708971746314</v>
      </c>
      <c r="D1385" s="120">
        <v>2.11979194996188</v>
      </c>
      <c r="E1385" s="120">
        <v>2.4587994360210099</v>
      </c>
      <c r="F1385" s="120">
        <v>2.7776772496838</v>
      </c>
      <c r="G1385" s="120">
        <v>3.0561638135572</v>
      </c>
      <c r="H1385" s="120">
        <v>3.32175288740049</v>
      </c>
      <c r="I1385" s="120">
        <v>3.5512393781382601</v>
      </c>
      <c r="J1385" s="120">
        <v>3.7589653803821999</v>
      </c>
      <c r="K1385" s="120">
        <v>3.9194454170093702</v>
      </c>
      <c r="L1385" s="120">
        <v>4.0554838274557303</v>
      </c>
      <c r="M1385" s="120">
        <v>4.5720152741987699</v>
      </c>
      <c r="N1385" s="120">
        <v>4.859</v>
      </c>
      <c r="O1385" s="122">
        <v>5.1761999999999997</v>
      </c>
      <c r="P1385" s="85"/>
      <c r="Q1385" s="85"/>
      <c r="R1385" s="85"/>
      <c r="S1385" s="85"/>
      <c r="T1385" s="85"/>
      <c r="AC1385" s="126" t="e">
        <f>#REF!</f>
        <v>#REF!</v>
      </c>
      <c r="AD1385" s="127" t="e">
        <f t="shared" si="27"/>
        <v>#DIV/0!</v>
      </c>
      <c r="AE1385" s="128" t="e">
        <f t="shared" si="28"/>
        <v>#DIV/0!</v>
      </c>
      <c r="AF1385" s="127" t="e">
        <f>ECB_reconst!#REF!*(AE1385-ECB_reconst!#REF!)</f>
        <v>#REF!</v>
      </c>
      <c r="AG1385" s="128" t="e">
        <f t="shared" si="29"/>
        <v>#REF!</v>
      </c>
    </row>
    <row r="1386" spans="1:33" ht="18.95" customHeight="1" x14ac:dyDescent="0.25">
      <c r="A1386" s="85"/>
      <c r="B1386" s="119">
        <v>38075</v>
      </c>
      <c r="C1386" s="120">
        <v>1.8760897174631399</v>
      </c>
      <c r="D1386" s="120">
        <v>2.1932419499618798</v>
      </c>
      <c r="E1386" s="120">
        <v>2.54544943602101</v>
      </c>
      <c r="F1386" s="120">
        <v>2.8701272496838</v>
      </c>
      <c r="G1386" s="120">
        <v>3.1535638135571999</v>
      </c>
      <c r="H1386" s="120">
        <v>3.42025288740049</v>
      </c>
      <c r="I1386" s="120">
        <v>3.6472393781382602</v>
      </c>
      <c r="J1386" s="120">
        <v>3.8521653803821998</v>
      </c>
      <c r="K1386" s="120">
        <v>4.0115454170093701</v>
      </c>
      <c r="L1386" s="120">
        <v>4.1455338274557301</v>
      </c>
      <c r="M1386" s="120">
        <v>4.6491152741987696</v>
      </c>
      <c r="N1386" s="120">
        <v>4.9227999999999996</v>
      </c>
      <c r="O1386" s="122">
        <v>5.2366000000000001</v>
      </c>
      <c r="P1386" s="85"/>
      <c r="Q1386" s="85"/>
      <c r="R1386" s="85"/>
      <c r="S1386" s="85"/>
      <c r="T1386" s="85"/>
      <c r="AC1386" s="126" t="e">
        <f>#REF!</f>
        <v>#REF!</v>
      </c>
      <c r="AD1386" s="127" t="e">
        <f t="shared" si="27"/>
        <v>#DIV/0!</v>
      </c>
      <c r="AE1386" s="128" t="e">
        <f t="shared" si="28"/>
        <v>#DIV/0!</v>
      </c>
      <c r="AF1386" s="127" t="e">
        <f>ECB_reconst!#REF!*(AE1386-ECB_reconst!#REF!)</f>
        <v>#REF!</v>
      </c>
      <c r="AG1386" s="128" t="e">
        <f t="shared" si="29"/>
        <v>#REF!</v>
      </c>
    </row>
    <row r="1387" spans="1:33" ht="18.95" customHeight="1" x14ac:dyDescent="0.25">
      <c r="A1387" s="85"/>
      <c r="B1387" s="119">
        <v>38076</v>
      </c>
      <c r="C1387" s="120">
        <v>1.8560897174631401</v>
      </c>
      <c r="D1387" s="120">
        <v>2.1738419499618802</v>
      </c>
      <c r="E1387" s="120">
        <v>2.5301994360210101</v>
      </c>
      <c r="F1387" s="120">
        <v>2.8570272496837998</v>
      </c>
      <c r="G1387" s="120">
        <v>3.1417138135572</v>
      </c>
      <c r="H1387" s="120">
        <v>3.4087028874004899</v>
      </c>
      <c r="I1387" s="120">
        <v>3.6348893781382601</v>
      </c>
      <c r="J1387" s="120">
        <v>3.8394153803822002</v>
      </c>
      <c r="K1387" s="120">
        <v>3.9992454170093699</v>
      </c>
      <c r="L1387" s="120">
        <v>4.1326838274557298</v>
      </c>
      <c r="M1387" s="120">
        <v>4.6376652741987696</v>
      </c>
      <c r="N1387" s="120">
        <v>4.9114000000000004</v>
      </c>
      <c r="O1387" s="122">
        <v>5.2244999999999999</v>
      </c>
      <c r="P1387" s="85"/>
      <c r="Q1387" s="85"/>
      <c r="R1387" s="85"/>
      <c r="S1387" s="85"/>
      <c r="T1387" s="85"/>
      <c r="AC1387" s="126" t="e">
        <f>#REF!</f>
        <v>#REF!</v>
      </c>
      <c r="AD1387" s="127" t="e">
        <f t="shared" si="27"/>
        <v>#DIV/0!</v>
      </c>
      <c r="AE1387" s="128" t="e">
        <f t="shared" si="28"/>
        <v>#DIV/0!</v>
      </c>
      <c r="AF1387" s="127" t="e">
        <f>ECB_reconst!#REF!*(AE1387-ECB_reconst!#REF!)</f>
        <v>#REF!</v>
      </c>
      <c r="AG1387" s="128" t="e">
        <f t="shared" si="29"/>
        <v>#REF!</v>
      </c>
    </row>
    <row r="1388" spans="1:33" ht="18.95" customHeight="1" x14ac:dyDescent="0.25">
      <c r="A1388" s="85"/>
      <c r="B1388" s="119">
        <v>38077</v>
      </c>
      <c r="C1388" s="120">
        <v>1.86908971746314</v>
      </c>
      <c r="D1388" s="120">
        <v>2.1805419499618801</v>
      </c>
      <c r="E1388" s="120">
        <v>2.52944943602101</v>
      </c>
      <c r="F1388" s="120">
        <v>2.8473272496837998</v>
      </c>
      <c r="G1388" s="120">
        <v>3.1263638135571998</v>
      </c>
      <c r="H1388" s="120">
        <v>3.3944528874004898</v>
      </c>
      <c r="I1388" s="120">
        <v>3.62023937813826</v>
      </c>
      <c r="J1388" s="120">
        <v>3.8252653803821999</v>
      </c>
      <c r="K1388" s="120">
        <v>3.9854954170093699</v>
      </c>
      <c r="L1388" s="120">
        <v>4.1184338274557399</v>
      </c>
      <c r="M1388" s="120">
        <v>4.6249652741987699</v>
      </c>
      <c r="N1388" s="120">
        <v>4.8986999999999998</v>
      </c>
      <c r="O1388" s="122">
        <v>5.2102000000000004</v>
      </c>
      <c r="P1388" s="85"/>
      <c r="Q1388" s="85"/>
      <c r="R1388" s="85"/>
      <c r="S1388" s="85"/>
      <c r="T1388" s="85"/>
      <c r="AC1388" s="126" t="e">
        <f>#REF!</f>
        <v>#REF!</v>
      </c>
      <c r="AD1388" s="127" t="e">
        <f t="shared" si="27"/>
        <v>#DIV/0!</v>
      </c>
      <c r="AE1388" s="128" t="e">
        <f t="shared" si="28"/>
        <v>#DIV/0!</v>
      </c>
      <c r="AF1388" s="127" t="e">
        <f>ECB_reconst!#REF!*(AE1388-ECB_reconst!#REF!)</f>
        <v>#REF!</v>
      </c>
      <c r="AG1388" s="128" t="e">
        <f t="shared" si="29"/>
        <v>#REF!</v>
      </c>
    </row>
    <row r="1389" spans="1:33" ht="18.95" customHeight="1" x14ac:dyDescent="0.25">
      <c r="A1389" s="85"/>
      <c r="B1389" s="119">
        <v>38078</v>
      </c>
      <c r="C1389" s="120">
        <v>1.9470897174631401</v>
      </c>
      <c r="D1389" s="120">
        <v>2.24444194996188</v>
      </c>
      <c r="E1389" s="120">
        <v>2.5865994360210101</v>
      </c>
      <c r="F1389" s="120">
        <v>2.8978272496837998</v>
      </c>
      <c r="G1389" s="120">
        <v>3.1713138135571999</v>
      </c>
      <c r="H1389" s="120">
        <v>3.43475288740049</v>
      </c>
      <c r="I1389" s="120">
        <v>3.6546893781382601</v>
      </c>
      <c r="J1389" s="120">
        <v>3.8531153803821998</v>
      </c>
      <c r="K1389" s="120">
        <v>4.0103954170093701</v>
      </c>
      <c r="L1389" s="120">
        <v>4.1425838274557298</v>
      </c>
      <c r="M1389" s="120">
        <v>4.64056527419877</v>
      </c>
      <c r="N1389" s="120">
        <v>4.9016000000000002</v>
      </c>
      <c r="O1389" s="122">
        <v>5.2032999999999996</v>
      </c>
      <c r="P1389" s="85"/>
      <c r="Q1389" s="85"/>
      <c r="R1389" s="85"/>
      <c r="S1389" s="85"/>
      <c r="T1389" s="85"/>
      <c r="AC1389" s="126" t="e">
        <f>#REF!</f>
        <v>#REF!</v>
      </c>
      <c r="AD1389" s="127" t="e">
        <f t="shared" si="27"/>
        <v>#DIV/0!</v>
      </c>
      <c r="AE1389" s="128" t="e">
        <f t="shared" si="28"/>
        <v>#DIV/0!</v>
      </c>
      <c r="AF1389" s="127" t="e">
        <f>ECB_reconst!#REF!*(AE1389-ECB_reconst!#REF!)</f>
        <v>#REF!</v>
      </c>
      <c r="AG1389" s="128" t="e">
        <f t="shared" si="29"/>
        <v>#REF!</v>
      </c>
    </row>
    <row r="1390" spans="1:33" ht="18.95" customHeight="1" x14ac:dyDescent="0.25">
      <c r="A1390" s="85"/>
      <c r="B1390" s="119">
        <v>38079</v>
      </c>
      <c r="C1390" s="120">
        <v>2.07308971746314</v>
      </c>
      <c r="D1390" s="120">
        <v>2.4045919499618802</v>
      </c>
      <c r="E1390" s="120">
        <v>2.75869943602101</v>
      </c>
      <c r="F1390" s="120">
        <v>3.0756272496838002</v>
      </c>
      <c r="G1390" s="120">
        <v>3.3458638135571999</v>
      </c>
      <c r="H1390" s="120">
        <v>3.5956028874004899</v>
      </c>
      <c r="I1390" s="120">
        <v>3.8047893781382598</v>
      </c>
      <c r="J1390" s="120">
        <v>3.9926153803822002</v>
      </c>
      <c r="K1390" s="120">
        <v>4.1387954170093701</v>
      </c>
      <c r="L1390" s="120">
        <v>4.2648838274557299</v>
      </c>
      <c r="M1390" s="120">
        <v>4.7241152741987698</v>
      </c>
      <c r="N1390" s="120">
        <v>4.9615999999999998</v>
      </c>
      <c r="O1390" s="122">
        <v>5.2607999999999997</v>
      </c>
      <c r="P1390" s="85"/>
      <c r="Q1390" s="85"/>
      <c r="R1390" s="85"/>
      <c r="S1390" s="85"/>
      <c r="T1390" s="85"/>
      <c r="AC1390" s="126" t="e">
        <f>#REF!</f>
        <v>#REF!</v>
      </c>
      <c r="AD1390" s="127" t="e">
        <f t="shared" si="27"/>
        <v>#DIV/0!</v>
      </c>
      <c r="AE1390" s="128" t="e">
        <f t="shared" si="28"/>
        <v>#DIV/0!</v>
      </c>
      <c r="AF1390" s="127" t="e">
        <f>ECB_reconst!#REF!*(AE1390-ECB_reconst!#REF!)</f>
        <v>#REF!</v>
      </c>
      <c r="AG1390" s="128" t="e">
        <f t="shared" si="29"/>
        <v>#REF!</v>
      </c>
    </row>
    <row r="1391" spans="1:33" ht="18.95" customHeight="1" x14ac:dyDescent="0.25">
      <c r="A1391" s="85"/>
      <c r="B1391" s="119">
        <v>38082</v>
      </c>
      <c r="C1391" s="120">
        <v>2.0520897174631401</v>
      </c>
      <c r="D1391" s="120">
        <v>2.40809194996188</v>
      </c>
      <c r="E1391" s="120">
        <v>2.7671494360210098</v>
      </c>
      <c r="F1391" s="120">
        <v>3.0869772496837999</v>
      </c>
      <c r="G1391" s="120">
        <v>3.3628138135571999</v>
      </c>
      <c r="H1391" s="120">
        <v>3.6167528874004899</v>
      </c>
      <c r="I1391" s="120">
        <v>3.8284393781382602</v>
      </c>
      <c r="J1391" s="120">
        <v>4.0175153803821999</v>
      </c>
      <c r="K1391" s="120">
        <v>4.1646454170093703</v>
      </c>
      <c r="L1391" s="120">
        <v>4.2843338274557299</v>
      </c>
      <c r="M1391" s="120">
        <v>4.7511652741987698</v>
      </c>
      <c r="N1391" s="120">
        <v>4.9970999999999997</v>
      </c>
      <c r="O1391" s="122">
        <v>5.2887000000000004</v>
      </c>
      <c r="P1391" s="85"/>
      <c r="Q1391" s="85"/>
      <c r="R1391" s="85"/>
      <c r="S1391" s="85"/>
      <c r="T1391" s="85"/>
      <c r="AC1391" s="126" t="e">
        <f>#REF!</f>
        <v>#REF!</v>
      </c>
      <c r="AD1391" s="127" t="e">
        <f t="shared" si="27"/>
        <v>#DIV/0!</v>
      </c>
      <c r="AE1391" s="128" t="e">
        <f t="shared" si="28"/>
        <v>#DIV/0!</v>
      </c>
      <c r="AF1391" s="127" t="e">
        <f>ECB_reconst!#REF!*(AE1391-ECB_reconst!#REF!)</f>
        <v>#REF!</v>
      </c>
      <c r="AG1391" s="128" t="e">
        <f t="shared" si="29"/>
        <v>#REF!</v>
      </c>
    </row>
    <row r="1392" spans="1:33" ht="18.95" customHeight="1" x14ac:dyDescent="0.25">
      <c r="A1392" s="85"/>
      <c r="B1392" s="119">
        <v>38083</v>
      </c>
      <c r="C1392" s="120">
        <v>2.0140897174631398</v>
      </c>
      <c r="D1392" s="120">
        <v>2.35969194996188</v>
      </c>
      <c r="E1392" s="120">
        <v>2.7212494360210102</v>
      </c>
      <c r="F1392" s="120">
        <v>3.0428772496838001</v>
      </c>
      <c r="G1392" s="120">
        <v>3.3224638135572002</v>
      </c>
      <c r="H1392" s="120">
        <v>3.5810028874004902</v>
      </c>
      <c r="I1392" s="120">
        <v>3.79803937813826</v>
      </c>
      <c r="J1392" s="120">
        <v>3.9920653803822002</v>
      </c>
      <c r="K1392" s="120">
        <v>4.1434954170093699</v>
      </c>
      <c r="L1392" s="120">
        <v>4.2638338274557297</v>
      </c>
      <c r="M1392" s="120">
        <v>4.73771527419877</v>
      </c>
      <c r="N1392" s="120">
        <v>4.9926000000000004</v>
      </c>
      <c r="O1392" s="122">
        <v>5.2892000000000001</v>
      </c>
      <c r="P1392" s="85"/>
      <c r="Q1392" s="85"/>
      <c r="R1392" s="85"/>
      <c r="S1392" s="85"/>
      <c r="T1392" s="85"/>
      <c r="AC1392" s="126" t="e">
        <f>#REF!</f>
        <v>#REF!</v>
      </c>
      <c r="AD1392" s="127" t="e">
        <f t="shared" si="27"/>
        <v>#DIV/0!</v>
      </c>
      <c r="AE1392" s="128" t="e">
        <f t="shared" si="28"/>
        <v>#DIV/0!</v>
      </c>
      <c r="AF1392" s="127" t="e">
        <f>ECB_reconst!#REF!*(AE1392-ECB_reconst!#REF!)</f>
        <v>#REF!</v>
      </c>
      <c r="AG1392" s="128" t="e">
        <f t="shared" si="29"/>
        <v>#REF!</v>
      </c>
    </row>
    <row r="1393" spans="1:33" ht="18.95" customHeight="1" x14ac:dyDescent="0.25">
      <c r="A1393" s="85"/>
      <c r="B1393" s="119">
        <v>38084</v>
      </c>
      <c r="C1393" s="120">
        <v>1.99808971746314</v>
      </c>
      <c r="D1393" s="120">
        <v>2.30694194996188</v>
      </c>
      <c r="E1393" s="120">
        <v>2.6646494360210098</v>
      </c>
      <c r="F1393" s="120">
        <v>2.9850272496838</v>
      </c>
      <c r="G1393" s="120">
        <v>3.2621138135572001</v>
      </c>
      <c r="H1393" s="120">
        <v>3.5189528874004901</v>
      </c>
      <c r="I1393" s="120">
        <v>3.7362393781382601</v>
      </c>
      <c r="J1393" s="120">
        <v>3.9306653803821998</v>
      </c>
      <c r="K1393" s="120">
        <v>4.0822454170093696</v>
      </c>
      <c r="L1393" s="120">
        <v>4.2013338274557404</v>
      </c>
      <c r="M1393" s="120">
        <v>4.6722152741987699</v>
      </c>
      <c r="N1393" s="120">
        <v>4.9248000000000003</v>
      </c>
      <c r="O1393" s="122">
        <v>5.2184999999999997</v>
      </c>
      <c r="P1393" s="85"/>
      <c r="Q1393" s="85"/>
      <c r="R1393" s="85"/>
      <c r="S1393" s="85"/>
      <c r="T1393" s="85"/>
      <c r="AC1393" s="126" t="e">
        <f>#REF!</f>
        <v>#REF!</v>
      </c>
      <c r="AD1393" s="127" t="e">
        <f t="shared" si="27"/>
        <v>#DIV/0!</v>
      </c>
      <c r="AE1393" s="128" t="e">
        <f t="shared" si="28"/>
        <v>#DIV/0!</v>
      </c>
      <c r="AF1393" s="127" t="e">
        <f>ECB_reconst!#REF!*(AE1393-ECB_reconst!#REF!)</f>
        <v>#REF!</v>
      </c>
      <c r="AG1393" s="128" t="e">
        <f t="shared" si="29"/>
        <v>#REF!</v>
      </c>
    </row>
    <row r="1394" spans="1:33" ht="18.95" customHeight="1" x14ac:dyDescent="0.25">
      <c r="A1394" s="85"/>
      <c r="B1394" s="119">
        <v>38085</v>
      </c>
      <c r="C1394" s="120">
        <v>2.0050897174631399</v>
      </c>
      <c r="D1394" s="120">
        <v>2.3120419499618801</v>
      </c>
      <c r="E1394" s="120">
        <v>2.67314943602101</v>
      </c>
      <c r="F1394" s="120">
        <v>2.9987772496837999</v>
      </c>
      <c r="G1394" s="120">
        <v>3.2761138135571999</v>
      </c>
      <c r="H1394" s="120">
        <v>3.5321528874004899</v>
      </c>
      <c r="I1394" s="120">
        <v>3.7497893781382601</v>
      </c>
      <c r="J1394" s="120">
        <v>3.9444653803822001</v>
      </c>
      <c r="K1394" s="120">
        <v>4.0961454170093701</v>
      </c>
      <c r="L1394" s="120">
        <v>4.2143338274557403</v>
      </c>
      <c r="M1394" s="120">
        <v>4.6840652741987698</v>
      </c>
      <c r="N1394" s="120">
        <v>4.9325000000000001</v>
      </c>
      <c r="O1394" s="122">
        <v>5.2266000000000004</v>
      </c>
      <c r="P1394" s="85"/>
      <c r="Q1394" s="85"/>
      <c r="R1394" s="85"/>
      <c r="S1394" s="85"/>
      <c r="T1394" s="85"/>
      <c r="AC1394" s="126" t="e">
        <f>#REF!</f>
        <v>#REF!</v>
      </c>
      <c r="AD1394" s="127" t="e">
        <f t="shared" si="27"/>
        <v>#DIV/0!</v>
      </c>
      <c r="AE1394" s="128" t="e">
        <f t="shared" si="28"/>
        <v>#DIV/0!</v>
      </c>
      <c r="AF1394" s="127" t="e">
        <f>ECB_reconst!#REF!*(AE1394-ECB_reconst!#REF!)</f>
        <v>#REF!</v>
      </c>
      <c r="AG1394" s="128" t="e">
        <f t="shared" si="29"/>
        <v>#REF!</v>
      </c>
    </row>
    <row r="1395" spans="1:33" ht="18.95" customHeight="1" x14ac:dyDescent="0.25">
      <c r="A1395" s="85"/>
      <c r="B1395" s="119">
        <v>38086</v>
      </c>
      <c r="C1395" s="120">
        <v>1.9990897174631399</v>
      </c>
      <c r="D1395" s="120">
        <v>2.31494194996188</v>
      </c>
      <c r="E1395" s="120">
        <v>2.6755494360210101</v>
      </c>
      <c r="F1395" s="120">
        <v>2.9987772496837999</v>
      </c>
      <c r="G1395" s="120">
        <v>3.2772638135571999</v>
      </c>
      <c r="H1395" s="120">
        <v>3.5325528874004899</v>
      </c>
      <c r="I1395" s="120">
        <v>3.74963937813826</v>
      </c>
      <c r="J1395" s="120">
        <v>3.9432153803821999</v>
      </c>
      <c r="K1395" s="120">
        <v>4.0954454170093699</v>
      </c>
      <c r="L1395" s="120">
        <v>4.2132338274557304</v>
      </c>
      <c r="M1395" s="120">
        <v>4.6833152741987698</v>
      </c>
      <c r="N1395" s="120">
        <v>4.9343000000000004</v>
      </c>
      <c r="O1395" s="122">
        <v>5.2275999999999998</v>
      </c>
      <c r="P1395" s="85"/>
      <c r="Q1395" s="85"/>
      <c r="R1395" s="85"/>
      <c r="S1395" s="85"/>
      <c r="T1395" s="85"/>
      <c r="AC1395" s="126" t="e">
        <f>#REF!</f>
        <v>#REF!</v>
      </c>
      <c r="AD1395" s="127" t="e">
        <f t="shared" si="27"/>
        <v>#DIV/0!</v>
      </c>
      <c r="AE1395" s="128" t="e">
        <f t="shared" si="28"/>
        <v>#DIV/0!</v>
      </c>
      <c r="AF1395" s="127" t="e">
        <f>ECB_reconst!#REF!*(AE1395-ECB_reconst!#REF!)</f>
        <v>#REF!</v>
      </c>
      <c r="AG1395" s="128" t="e">
        <f t="shared" si="29"/>
        <v>#REF!</v>
      </c>
    </row>
    <row r="1396" spans="1:33" ht="18.95" customHeight="1" x14ac:dyDescent="0.25">
      <c r="A1396" s="85"/>
      <c r="B1396" s="119">
        <v>38089</v>
      </c>
      <c r="C1396" s="120">
        <v>2.0010897174631399</v>
      </c>
      <c r="D1396" s="120">
        <v>2.31874194996188</v>
      </c>
      <c r="E1396" s="120">
        <v>2.6787494360210098</v>
      </c>
      <c r="F1396" s="120">
        <v>3.0016772496837998</v>
      </c>
      <c r="G1396" s="120">
        <v>3.2796638135572</v>
      </c>
      <c r="H1396" s="120">
        <v>3.5344528874004899</v>
      </c>
      <c r="I1396" s="120">
        <v>3.75193937813826</v>
      </c>
      <c r="J1396" s="120">
        <v>3.9453153803821999</v>
      </c>
      <c r="K1396" s="120">
        <v>4.0969954170093699</v>
      </c>
      <c r="L1396" s="120">
        <v>4.21453382745573</v>
      </c>
      <c r="M1396" s="120">
        <v>4.6849152741987696</v>
      </c>
      <c r="N1396" s="120">
        <v>4.9360999999999997</v>
      </c>
      <c r="O1396" s="122">
        <v>5.2286999999999999</v>
      </c>
      <c r="P1396" s="85"/>
      <c r="Q1396" s="85"/>
      <c r="R1396" s="85"/>
      <c r="S1396" s="85"/>
      <c r="T1396" s="85"/>
      <c r="AC1396" s="126" t="e">
        <f>#REF!</f>
        <v>#REF!</v>
      </c>
      <c r="AD1396" s="127" t="e">
        <f t="shared" si="27"/>
        <v>#DIV/0!</v>
      </c>
      <c r="AE1396" s="128" t="e">
        <f t="shared" si="28"/>
        <v>#DIV/0!</v>
      </c>
      <c r="AF1396" s="127" t="e">
        <f>ECB_reconst!#REF!*(AE1396-ECB_reconst!#REF!)</f>
        <v>#REF!</v>
      </c>
      <c r="AG1396" s="128" t="e">
        <f t="shared" si="29"/>
        <v>#REF!</v>
      </c>
    </row>
    <row r="1397" spans="1:33" ht="18.95" customHeight="1" x14ac:dyDescent="0.25">
      <c r="A1397" s="85"/>
      <c r="B1397" s="119">
        <v>38090</v>
      </c>
      <c r="C1397" s="120">
        <v>2.05708971746314</v>
      </c>
      <c r="D1397" s="120">
        <v>2.4028919499618802</v>
      </c>
      <c r="E1397" s="120">
        <v>2.7686494360210099</v>
      </c>
      <c r="F1397" s="120">
        <v>3.0970272496838001</v>
      </c>
      <c r="G1397" s="120">
        <v>3.3742638135571998</v>
      </c>
      <c r="H1397" s="120">
        <v>3.62605288740049</v>
      </c>
      <c r="I1397" s="120">
        <v>3.83958937813826</v>
      </c>
      <c r="J1397" s="120">
        <v>4.0274653803821998</v>
      </c>
      <c r="K1397" s="120">
        <v>4.1773954170093699</v>
      </c>
      <c r="L1397" s="120">
        <v>4.2943838274557304</v>
      </c>
      <c r="M1397" s="120">
        <v>4.7566152741987704</v>
      </c>
      <c r="N1397" s="120">
        <v>4.9983000000000004</v>
      </c>
      <c r="O1397" s="122">
        <v>5.2907000000000002</v>
      </c>
      <c r="P1397" s="85"/>
      <c r="Q1397" s="85"/>
      <c r="R1397" s="85"/>
      <c r="S1397" s="85"/>
      <c r="T1397" s="85"/>
      <c r="AC1397" s="126" t="e">
        <f>#REF!</f>
        <v>#REF!</v>
      </c>
      <c r="AD1397" s="127" t="e">
        <f t="shared" si="27"/>
        <v>#DIV/0!</v>
      </c>
      <c r="AE1397" s="128" t="e">
        <f t="shared" si="28"/>
        <v>#DIV/0!</v>
      </c>
      <c r="AF1397" s="127" t="e">
        <f>ECB_reconst!#REF!*(AE1397-ECB_reconst!#REF!)</f>
        <v>#REF!</v>
      </c>
      <c r="AG1397" s="128" t="e">
        <f t="shared" si="29"/>
        <v>#REF!</v>
      </c>
    </row>
    <row r="1398" spans="1:33" ht="18.95" customHeight="1" x14ac:dyDescent="0.25">
      <c r="A1398" s="85"/>
      <c r="B1398" s="119">
        <v>38091</v>
      </c>
      <c r="C1398" s="120">
        <v>2.0800897174631401</v>
      </c>
      <c r="D1398" s="120">
        <v>2.4375419499618798</v>
      </c>
      <c r="E1398" s="120">
        <v>2.8059994360210099</v>
      </c>
      <c r="F1398" s="120">
        <v>3.1320772496838001</v>
      </c>
      <c r="G1398" s="120">
        <v>3.4091638135572002</v>
      </c>
      <c r="H1398" s="120">
        <v>3.65920288740049</v>
      </c>
      <c r="I1398" s="120">
        <v>3.8684893781382601</v>
      </c>
      <c r="J1398" s="120">
        <v>4.0543153803822003</v>
      </c>
      <c r="K1398" s="120">
        <v>4.2016454170093702</v>
      </c>
      <c r="L1398" s="120">
        <v>4.3170838274557299</v>
      </c>
      <c r="M1398" s="120">
        <v>4.7723652741987701</v>
      </c>
      <c r="N1398" s="120">
        <v>5.008</v>
      </c>
      <c r="O1398" s="122">
        <v>5.2991000000000001</v>
      </c>
      <c r="P1398" s="85"/>
      <c r="Q1398" s="85"/>
      <c r="R1398" s="85"/>
      <c r="S1398" s="85"/>
      <c r="T1398" s="85"/>
      <c r="AC1398" s="126" t="e">
        <f>#REF!</f>
        <v>#REF!</v>
      </c>
      <c r="AD1398" s="127" t="e">
        <f t="shared" si="27"/>
        <v>#DIV/0!</v>
      </c>
      <c r="AE1398" s="128" t="e">
        <f t="shared" si="28"/>
        <v>#DIV/0!</v>
      </c>
      <c r="AF1398" s="127" t="e">
        <f>ECB_reconst!#REF!*(AE1398-ECB_reconst!#REF!)</f>
        <v>#REF!</v>
      </c>
      <c r="AG1398" s="128" t="e">
        <f t="shared" si="29"/>
        <v>#REF!</v>
      </c>
    </row>
    <row r="1399" spans="1:33" ht="18.95" customHeight="1" x14ac:dyDescent="0.25">
      <c r="A1399" s="85"/>
      <c r="B1399" s="119">
        <v>38092</v>
      </c>
      <c r="C1399" s="120">
        <v>2.0830897174631402</v>
      </c>
      <c r="D1399" s="120">
        <v>2.4374919499618799</v>
      </c>
      <c r="E1399" s="120">
        <v>2.8045494360210101</v>
      </c>
      <c r="F1399" s="120">
        <v>3.1289272496837999</v>
      </c>
      <c r="G1399" s="120">
        <v>3.4038138135571998</v>
      </c>
      <c r="H1399" s="120">
        <v>3.65025288740049</v>
      </c>
      <c r="I1399" s="120">
        <v>3.8577893781382602</v>
      </c>
      <c r="J1399" s="120">
        <v>4.0410153803822002</v>
      </c>
      <c r="K1399" s="120">
        <v>4.1881954170093696</v>
      </c>
      <c r="L1399" s="120">
        <v>4.3028838274557399</v>
      </c>
      <c r="M1399" s="120">
        <v>4.7542152741987698</v>
      </c>
      <c r="N1399" s="120">
        <v>4.9878999999999998</v>
      </c>
      <c r="O1399" s="122">
        <v>5.2759</v>
      </c>
      <c r="P1399" s="85"/>
      <c r="Q1399" s="85"/>
      <c r="R1399" s="85"/>
      <c r="S1399" s="85"/>
      <c r="T1399" s="85"/>
      <c r="AC1399" s="126" t="e">
        <f>#REF!</f>
        <v>#REF!</v>
      </c>
      <c r="AD1399" s="127" t="e">
        <f t="shared" si="27"/>
        <v>#DIV/0!</v>
      </c>
      <c r="AE1399" s="128" t="e">
        <f t="shared" si="28"/>
        <v>#DIV/0!</v>
      </c>
      <c r="AF1399" s="127" t="e">
        <f>ECB_reconst!#REF!*(AE1399-ECB_reconst!#REF!)</f>
        <v>#REF!</v>
      </c>
      <c r="AG1399" s="128" t="e">
        <f t="shared" si="29"/>
        <v>#REF!</v>
      </c>
    </row>
    <row r="1400" spans="1:33" ht="18.95" customHeight="1" x14ac:dyDescent="0.25">
      <c r="A1400" s="85"/>
      <c r="B1400" s="119">
        <v>38093</v>
      </c>
      <c r="C1400" s="120">
        <v>2.0560897174631401</v>
      </c>
      <c r="D1400" s="120">
        <v>2.3959919499618798</v>
      </c>
      <c r="E1400" s="120">
        <v>2.7577994360210099</v>
      </c>
      <c r="F1400" s="120">
        <v>3.0786772496838002</v>
      </c>
      <c r="G1400" s="120">
        <v>3.3523638135571998</v>
      </c>
      <c r="H1400" s="120">
        <v>3.6004528874004902</v>
      </c>
      <c r="I1400" s="120">
        <v>3.8088393781382601</v>
      </c>
      <c r="J1400" s="120">
        <v>3.9947653803822001</v>
      </c>
      <c r="K1400" s="120">
        <v>4.1423454170093699</v>
      </c>
      <c r="L1400" s="120">
        <v>4.2612838274557303</v>
      </c>
      <c r="M1400" s="120">
        <v>4.7086652741987702</v>
      </c>
      <c r="N1400" s="120">
        <v>4.9442000000000004</v>
      </c>
      <c r="O1400" s="122">
        <v>5.2317999999999998</v>
      </c>
      <c r="P1400" s="85"/>
      <c r="Q1400" s="85"/>
      <c r="R1400" s="85"/>
      <c r="S1400" s="85"/>
      <c r="T1400" s="85"/>
      <c r="AC1400" s="126" t="e">
        <f>#REF!</f>
        <v>#REF!</v>
      </c>
      <c r="AD1400" s="127" t="e">
        <f t="shared" si="27"/>
        <v>#DIV/0!</v>
      </c>
      <c r="AE1400" s="128" t="e">
        <f t="shared" si="28"/>
        <v>#DIV/0!</v>
      </c>
      <c r="AF1400" s="127" t="e">
        <f>ECB_reconst!#REF!*(AE1400-ECB_reconst!#REF!)</f>
        <v>#REF!</v>
      </c>
      <c r="AG1400" s="128" t="e">
        <f t="shared" si="29"/>
        <v>#REF!</v>
      </c>
    </row>
    <row r="1401" spans="1:33" ht="18.95" customHeight="1" x14ac:dyDescent="0.25">
      <c r="A1401" s="85"/>
      <c r="B1401" s="119">
        <v>38096</v>
      </c>
      <c r="C1401" s="120">
        <v>2.0560897174631401</v>
      </c>
      <c r="D1401" s="120">
        <v>2.3954919499618801</v>
      </c>
      <c r="E1401" s="120">
        <v>2.75619943602101</v>
      </c>
      <c r="F1401" s="120">
        <v>3.0757272496838</v>
      </c>
      <c r="G1401" s="120">
        <v>3.3486638135572</v>
      </c>
      <c r="H1401" s="120">
        <v>3.59785288740049</v>
      </c>
      <c r="I1401" s="120">
        <v>3.8084393781382602</v>
      </c>
      <c r="J1401" s="120">
        <v>3.9968153803822002</v>
      </c>
      <c r="K1401" s="120">
        <v>4.1488954170093697</v>
      </c>
      <c r="L1401" s="120">
        <v>4.2655338274557399</v>
      </c>
      <c r="M1401" s="120">
        <v>4.7164652741987698</v>
      </c>
      <c r="N1401" s="120">
        <v>4.9557000000000002</v>
      </c>
      <c r="O1401" s="122">
        <v>5.2483000000000004</v>
      </c>
      <c r="P1401" s="85"/>
      <c r="Q1401" s="85"/>
      <c r="R1401" s="85"/>
      <c r="S1401" s="85"/>
      <c r="T1401" s="85"/>
      <c r="AC1401" s="126" t="e">
        <f>#REF!</f>
        <v>#REF!</v>
      </c>
      <c r="AD1401" s="127" t="e">
        <f t="shared" si="27"/>
        <v>#DIV/0!</v>
      </c>
      <c r="AE1401" s="128" t="e">
        <f t="shared" si="28"/>
        <v>#DIV/0!</v>
      </c>
      <c r="AF1401" s="127" t="e">
        <f>ECB_reconst!#REF!*(AE1401-ECB_reconst!#REF!)</f>
        <v>#REF!</v>
      </c>
      <c r="AG1401" s="128" t="e">
        <f t="shared" si="29"/>
        <v>#REF!</v>
      </c>
    </row>
    <row r="1402" spans="1:33" ht="18.95" customHeight="1" x14ac:dyDescent="0.25">
      <c r="A1402" s="85"/>
      <c r="B1402" s="119">
        <v>38097</v>
      </c>
      <c r="C1402" s="120">
        <v>2.07308971746314</v>
      </c>
      <c r="D1402" s="120">
        <v>2.4284419499618801</v>
      </c>
      <c r="E1402" s="120">
        <v>2.7924994360210098</v>
      </c>
      <c r="F1402" s="120">
        <v>3.1123772496837998</v>
      </c>
      <c r="G1402" s="120">
        <v>3.3852138135572001</v>
      </c>
      <c r="H1402" s="120">
        <v>3.63465288740049</v>
      </c>
      <c r="I1402" s="120">
        <v>3.84488937813826</v>
      </c>
      <c r="J1402" s="120">
        <v>4.0340653803822004</v>
      </c>
      <c r="K1402" s="120">
        <v>4.1861954170093698</v>
      </c>
      <c r="L1402" s="120">
        <v>4.3034838274557297</v>
      </c>
      <c r="M1402" s="120">
        <v>4.7481652741987803</v>
      </c>
      <c r="N1402" s="120">
        <v>4.9812000000000003</v>
      </c>
      <c r="O1402" s="122">
        <v>5.2729999999999997</v>
      </c>
      <c r="P1402" s="85"/>
      <c r="Q1402" s="85"/>
      <c r="R1402" s="85"/>
      <c r="S1402" s="85"/>
      <c r="T1402" s="85"/>
      <c r="AC1402" s="126" t="e">
        <f>#REF!</f>
        <v>#REF!</v>
      </c>
      <c r="AD1402" s="127" t="e">
        <f t="shared" si="27"/>
        <v>#DIV/0!</v>
      </c>
      <c r="AE1402" s="128" t="e">
        <f t="shared" si="28"/>
        <v>#DIV/0!</v>
      </c>
      <c r="AF1402" s="127" t="e">
        <f>ECB_reconst!#REF!*(AE1402-ECB_reconst!#REF!)</f>
        <v>#REF!</v>
      </c>
      <c r="AG1402" s="128" t="e">
        <f t="shared" si="29"/>
        <v>#REF!</v>
      </c>
    </row>
    <row r="1403" spans="1:33" ht="18.95" customHeight="1" x14ac:dyDescent="0.25">
      <c r="A1403" s="85"/>
      <c r="B1403" s="119">
        <v>38098</v>
      </c>
      <c r="C1403" s="120">
        <v>2.09308971746314</v>
      </c>
      <c r="D1403" s="120">
        <v>2.4556919499618801</v>
      </c>
      <c r="E1403" s="120">
        <v>2.8203494360210102</v>
      </c>
      <c r="F1403" s="120">
        <v>3.1407772496837998</v>
      </c>
      <c r="G1403" s="120">
        <v>3.4129638135571998</v>
      </c>
      <c r="H1403" s="120">
        <v>3.6598528874004899</v>
      </c>
      <c r="I1403" s="120">
        <v>3.86778937813826</v>
      </c>
      <c r="J1403" s="120">
        <v>4.0536653803822</v>
      </c>
      <c r="K1403" s="120">
        <v>4.2031954170093702</v>
      </c>
      <c r="L1403" s="120">
        <v>4.31933382745573</v>
      </c>
      <c r="M1403" s="120">
        <v>4.7605652741987701</v>
      </c>
      <c r="N1403" s="120">
        <v>4.9922000000000004</v>
      </c>
      <c r="O1403" s="122">
        <v>5.2801999999999998</v>
      </c>
      <c r="P1403" s="85"/>
      <c r="Q1403" s="85"/>
      <c r="R1403" s="85"/>
      <c r="S1403" s="85"/>
      <c r="T1403" s="85"/>
      <c r="AC1403" s="126" t="e">
        <f>#REF!</f>
        <v>#REF!</v>
      </c>
      <c r="AD1403" s="127" t="e">
        <f t="shared" si="27"/>
        <v>#DIV/0!</v>
      </c>
      <c r="AE1403" s="128" t="e">
        <f t="shared" si="28"/>
        <v>#DIV/0!</v>
      </c>
      <c r="AF1403" s="127" t="e">
        <f>ECB_reconst!#REF!*(AE1403-ECB_reconst!#REF!)</f>
        <v>#REF!</v>
      </c>
      <c r="AG1403" s="128" t="e">
        <f t="shared" si="29"/>
        <v>#REF!</v>
      </c>
    </row>
    <row r="1404" spans="1:33" ht="18.95" customHeight="1" x14ac:dyDescent="0.25">
      <c r="A1404" s="85"/>
      <c r="B1404" s="119">
        <v>38099</v>
      </c>
      <c r="C1404" s="120">
        <v>2.08108971746314</v>
      </c>
      <c r="D1404" s="120">
        <v>2.43724194996188</v>
      </c>
      <c r="E1404" s="120">
        <v>2.80364943602101</v>
      </c>
      <c r="F1404" s="120">
        <v>3.1264272496837999</v>
      </c>
      <c r="G1404" s="120">
        <v>3.3999638135571999</v>
      </c>
      <c r="H1404" s="120">
        <v>3.64930288740049</v>
      </c>
      <c r="I1404" s="120">
        <v>3.8604393781382602</v>
      </c>
      <c r="J1404" s="120">
        <v>4.0500653803822004</v>
      </c>
      <c r="K1404" s="120">
        <v>4.20099541700937</v>
      </c>
      <c r="L1404" s="120">
        <v>4.3168338274557403</v>
      </c>
      <c r="M1404" s="120">
        <v>4.7601652741987701</v>
      </c>
      <c r="N1404" s="120">
        <v>4.9955999999999996</v>
      </c>
      <c r="O1404" s="122">
        <v>5.2865000000000002</v>
      </c>
      <c r="P1404" s="85"/>
      <c r="Q1404" s="85"/>
      <c r="R1404" s="85"/>
      <c r="S1404" s="85"/>
      <c r="T1404" s="85"/>
      <c r="AC1404" s="126" t="e">
        <f>#REF!</f>
        <v>#REF!</v>
      </c>
      <c r="AD1404" s="127" t="e">
        <f t="shared" si="27"/>
        <v>#DIV/0!</v>
      </c>
      <c r="AE1404" s="128" t="e">
        <f t="shared" si="28"/>
        <v>#DIV/0!</v>
      </c>
      <c r="AF1404" s="127" t="e">
        <f>ECB_reconst!#REF!*(AE1404-ECB_reconst!#REF!)</f>
        <v>#REF!</v>
      </c>
      <c r="AG1404" s="128" t="e">
        <f t="shared" si="29"/>
        <v>#REF!</v>
      </c>
    </row>
    <row r="1405" spans="1:33" ht="18.95" customHeight="1" x14ac:dyDescent="0.25">
      <c r="A1405" s="85"/>
      <c r="B1405" s="119">
        <v>38100</v>
      </c>
      <c r="C1405" s="120">
        <v>2.1020897174631399</v>
      </c>
      <c r="D1405" s="120">
        <v>2.46909194996188</v>
      </c>
      <c r="E1405" s="120">
        <v>2.83529943602101</v>
      </c>
      <c r="F1405" s="120">
        <v>3.1582272496838</v>
      </c>
      <c r="G1405" s="120">
        <v>3.4313638135572</v>
      </c>
      <c r="H1405" s="120">
        <v>3.6766528874004898</v>
      </c>
      <c r="I1405" s="120">
        <v>3.8855893781382602</v>
      </c>
      <c r="J1405" s="120">
        <v>4.0721153803821997</v>
      </c>
      <c r="K1405" s="120">
        <v>4.2206454170093703</v>
      </c>
      <c r="L1405" s="120">
        <v>4.3356838274557301</v>
      </c>
      <c r="M1405" s="120">
        <v>4.7744652741987696</v>
      </c>
      <c r="N1405" s="120">
        <v>5.0053999999999998</v>
      </c>
      <c r="O1405" s="122">
        <v>5.2965</v>
      </c>
      <c r="P1405" s="85"/>
      <c r="Q1405" s="85"/>
      <c r="R1405" s="85"/>
      <c r="S1405" s="85"/>
      <c r="T1405" s="85"/>
      <c r="AC1405" s="126" t="e">
        <f>#REF!</f>
        <v>#REF!</v>
      </c>
      <c r="AD1405" s="127" t="e">
        <f t="shared" si="27"/>
        <v>#DIV/0!</v>
      </c>
      <c r="AE1405" s="128" t="e">
        <f t="shared" si="28"/>
        <v>#DIV/0!</v>
      </c>
      <c r="AF1405" s="127" t="e">
        <f>ECB_reconst!#REF!*(AE1405-ECB_reconst!#REF!)</f>
        <v>#REF!</v>
      </c>
      <c r="AG1405" s="128" t="e">
        <f t="shared" si="29"/>
        <v>#REF!</v>
      </c>
    </row>
    <row r="1406" spans="1:33" ht="18.95" customHeight="1" x14ac:dyDescent="0.25">
      <c r="A1406" s="85"/>
      <c r="B1406" s="119">
        <v>38103</v>
      </c>
      <c r="C1406" s="120">
        <v>2.1200897174631401</v>
      </c>
      <c r="D1406" s="120">
        <v>2.4925919499618798</v>
      </c>
      <c r="E1406" s="120">
        <v>2.8567494360210102</v>
      </c>
      <c r="F1406" s="120">
        <v>3.1772772496838</v>
      </c>
      <c r="G1406" s="120">
        <v>3.4468638135571998</v>
      </c>
      <c r="H1406" s="120">
        <v>3.69160288740049</v>
      </c>
      <c r="I1406" s="120">
        <v>3.89808937813826</v>
      </c>
      <c r="J1406" s="120">
        <v>4.0808653803821997</v>
      </c>
      <c r="K1406" s="120">
        <v>4.2265454170093699</v>
      </c>
      <c r="L1406" s="120">
        <v>4.33868382745574</v>
      </c>
      <c r="M1406" s="120">
        <v>4.7697652741987699</v>
      </c>
      <c r="N1406" s="120">
        <v>4.9973000000000001</v>
      </c>
      <c r="O1406" s="122">
        <v>5.2847999999999997</v>
      </c>
      <c r="P1406" s="85"/>
      <c r="Q1406" s="85"/>
      <c r="R1406" s="85"/>
      <c r="S1406" s="85"/>
      <c r="T1406" s="85"/>
      <c r="AC1406" s="126" t="e">
        <f>#REF!</f>
        <v>#REF!</v>
      </c>
      <c r="AD1406" s="127" t="e">
        <f t="shared" si="27"/>
        <v>#DIV/0!</v>
      </c>
      <c r="AE1406" s="128" t="e">
        <f t="shared" si="28"/>
        <v>#DIV/0!</v>
      </c>
      <c r="AF1406" s="127" t="e">
        <f>ECB_reconst!#REF!*(AE1406-ECB_reconst!#REF!)</f>
        <v>#REF!</v>
      </c>
      <c r="AG1406" s="128" t="e">
        <f t="shared" si="29"/>
        <v>#REF!</v>
      </c>
    </row>
    <row r="1407" spans="1:33" ht="18.95" customHeight="1" x14ac:dyDescent="0.25">
      <c r="A1407" s="85"/>
      <c r="B1407" s="119">
        <v>38104</v>
      </c>
      <c r="C1407" s="120">
        <v>2.1280897174631401</v>
      </c>
      <c r="D1407" s="120">
        <v>2.5063919499618801</v>
      </c>
      <c r="E1407" s="120">
        <v>2.87284943602101</v>
      </c>
      <c r="F1407" s="120">
        <v>3.1921272496838</v>
      </c>
      <c r="G1407" s="120">
        <v>3.4594638135571998</v>
      </c>
      <c r="H1407" s="120">
        <v>3.7026028874004902</v>
      </c>
      <c r="I1407" s="120">
        <v>3.90528937813826</v>
      </c>
      <c r="J1407" s="120">
        <v>4.0849653803821999</v>
      </c>
      <c r="K1407" s="120">
        <v>4.2283454170093702</v>
      </c>
      <c r="L1407" s="120">
        <v>4.3401338274557304</v>
      </c>
      <c r="M1407" s="120">
        <v>4.7658152741987703</v>
      </c>
      <c r="N1407" s="120">
        <v>4.9901</v>
      </c>
      <c r="O1407" s="122">
        <v>5.2767999999999997</v>
      </c>
      <c r="P1407" s="85"/>
      <c r="Q1407" s="85"/>
      <c r="R1407" s="85"/>
      <c r="S1407" s="85"/>
      <c r="T1407" s="85"/>
      <c r="AC1407" s="126" t="e">
        <f>#REF!</f>
        <v>#REF!</v>
      </c>
      <c r="AD1407" s="127" t="e">
        <f t="shared" si="27"/>
        <v>#DIV/0!</v>
      </c>
      <c r="AE1407" s="128" t="e">
        <f t="shared" si="28"/>
        <v>#DIV/0!</v>
      </c>
      <c r="AF1407" s="127" t="e">
        <f>ECB_reconst!#REF!*(AE1407-ECB_reconst!#REF!)</f>
        <v>#REF!</v>
      </c>
      <c r="AG1407" s="128" t="e">
        <f t="shared" si="29"/>
        <v>#REF!</v>
      </c>
    </row>
    <row r="1408" spans="1:33" ht="18.95" customHeight="1" x14ac:dyDescent="0.25">
      <c r="A1408" s="85"/>
      <c r="B1408" s="119">
        <v>38105</v>
      </c>
      <c r="C1408" s="120">
        <v>2.1350897174631398</v>
      </c>
      <c r="D1408" s="120">
        <v>2.5163919499618799</v>
      </c>
      <c r="E1408" s="120">
        <v>2.88274943602101</v>
      </c>
      <c r="F1408" s="120">
        <v>3.2016772496838</v>
      </c>
      <c r="G1408" s="120">
        <v>3.4681138135572001</v>
      </c>
      <c r="H1408" s="120">
        <v>3.7094528874004902</v>
      </c>
      <c r="I1408" s="120">
        <v>3.91218937813826</v>
      </c>
      <c r="J1408" s="120">
        <v>4.0913653803822001</v>
      </c>
      <c r="K1408" s="120">
        <v>4.2346454170093697</v>
      </c>
      <c r="L1408" s="120">
        <v>4.3465838274557402</v>
      </c>
      <c r="M1408" s="120">
        <v>4.7755152741987699</v>
      </c>
      <c r="N1408" s="120">
        <v>5.0065</v>
      </c>
      <c r="O1408" s="122">
        <v>5.2916999999999996</v>
      </c>
      <c r="P1408" s="85"/>
      <c r="Q1408" s="85"/>
      <c r="R1408" s="85"/>
      <c r="S1408" s="85"/>
      <c r="T1408" s="85"/>
      <c r="AC1408" s="126" t="e">
        <f>#REF!</f>
        <v>#REF!</v>
      </c>
      <c r="AD1408" s="127" t="e">
        <f t="shared" si="27"/>
        <v>#DIV/0!</v>
      </c>
      <c r="AE1408" s="128" t="e">
        <f t="shared" si="28"/>
        <v>#DIV/0!</v>
      </c>
      <c r="AF1408" s="127" t="e">
        <f>ECB_reconst!#REF!*(AE1408-ECB_reconst!#REF!)</f>
        <v>#REF!</v>
      </c>
      <c r="AG1408" s="128" t="e">
        <f t="shared" si="29"/>
        <v>#REF!</v>
      </c>
    </row>
    <row r="1409" spans="1:33" ht="18.95" customHeight="1" x14ac:dyDescent="0.25">
      <c r="A1409" s="85"/>
      <c r="B1409" s="119">
        <v>38106</v>
      </c>
      <c r="C1409" s="120">
        <v>2.1350897174631398</v>
      </c>
      <c r="D1409" s="120">
        <v>2.5115419499618801</v>
      </c>
      <c r="E1409" s="120">
        <v>2.87739943602101</v>
      </c>
      <c r="F1409" s="120">
        <v>3.1968272496838002</v>
      </c>
      <c r="G1409" s="120">
        <v>3.4650138135572002</v>
      </c>
      <c r="H1409" s="120">
        <v>3.7075028874004898</v>
      </c>
      <c r="I1409" s="120">
        <v>3.91368937813826</v>
      </c>
      <c r="J1409" s="120">
        <v>4.0967653803822</v>
      </c>
      <c r="K1409" s="120">
        <v>4.2404454170093704</v>
      </c>
      <c r="L1409" s="120">
        <v>4.3523338274557304</v>
      </c>
      <c r="M1409" s="120">
        <v>4.7868152741987702</v>
      </c>
      <c r="N1409" s="120">
        <v>5.0232000000000001</v>
      </c>
      <c r="O1409" s="122">
        <v>5.3052999999999999</v>
      </c>
      <c r="P1409" s="85"/>
      <c r="Q1409" s="85"/>
      <c r="R1409" s="85"/>
      <c r="S1409" s="85"/>
      <c r="T1409" s="85"/>
      <c r="AC1409" s="126" t="e">
        <f>#REF!</f>
        <v>#REF!</v>
      </c>
      <c r="AD1409" s="127" t="e">
        <f t="shared" si="27"/>
        <v>#DIV/0!</v>
      </c>
      <c r="AE1409" s="128" t="e">
        <f t="shared" si="28"/>
        <v>#DIV/0!</v>
      </c>
      <c r="AF1409" s="127" t="e">
        <f>ECB_reconst!#REF!*(AE1409-ECB_reconst!#REF!)</f>
        <v>#REF!</v>
      </c>
      <c r="AG1409" s="128" t="e">
        <f t="shared" si="29"/>
        <v>#REF!</v>
      </c>
    </row>
    <row r="1410" spans="1:33" ht="18.95" customHeight="1" x14ac:dyDescent="0.25">
      <c r="A1410" s="85"/>
      <c r="B1410" s="119">
        <v>38107</v>
      </c>
      <c r="C1410" s="120">
        <v>2.12508971746314</v>
      </c>
      <c r="D1410" s="120">
        <v>2.48984194996188</v>
      </c>
      <c r="E1410" s="120">
        <v>2.8557994360210102</v>
      </c>
      <c r="F1410" s="120">
        <v>3.1731772496838002</v>
      </c>
      <c r="G1410" s="120">
        <v>3.4413138135571999</v>
      </c>
      <c r="H1410" s="120">
        <v>3.6854528874004902</v>
      </c>
      <c r="I1410" s="120">
        <v>3.89023937813826</v>
      </c>
      <c r="J1410" s="120">
        <v>4.0719153803822001</v>
      </c>
      <c r="K1410" s="120">
        <v>4.2171954170093704</v>
      </c>
      <c r="L1410" s="120">
        <v>4.32913382745574</v>
      </c>
      <c r="M1410" s="120">
        <v>4.7659652741987699</v>
      </c>
      <c r="N1410" s="120">
        <v>5.0038</v>
      </c>
      <c r="O1410" s="122">
        <v>5.2923999999999998</v>
      </c>
      <c r="P1410" s="85"/>
      <c r="Q1410" s="85"/>
      <c r="R1410" s="85"/>
      <c r="S1410" s="85"/>
      <c r="T1410" s="85"/>
      <c r="AC1410" s="126" t="e">
        <f>#REF!</f>
        <v>#REF!</v>
      </c>
      <c r="AD1410" s="127" t="e">
        <f t="shared" si="27"/>
        <v>#DIV/0!</v>
      </c>
      <c r="AE1410" s="128" t="e">
        <f t="shared" si="28"/>
        <v>#DIV/0!</v>
      </c>
      <c r="AF1410" s="127" t="e">
        <f>ECB_reconst!#REF!*(AE1410-ECB_reconst!#REF!)</f>
        <v>#REF!</v>
      </c>
      <c r="AG1410" s="128" t="e">
        <f t="shared" si="29"/>
        <v>#REF!</v>
      </c>
    </row>
    <row r="1411" spans="1:33" ht="18.95" customHeight="1" x14ac:dyDescent="0.25">
      <c r="A1411" s="85"/>
      <c r="B1411" s="119">
        <v>38110</v>
      </c>
      <c r="C1411" s="120">
        <v>2.1270897174631398</v>
      </c>
      <c r="D1411" s="120">
        <v>2.4784419499618799</v>
      </c>
      <c r="E1411" s="120">
        <v>2.84079943602101</v>
      </c>
      <c r="F1411" s="120">
        <v>3.1541772496838001</v>
      </c>
      <c r="G1411" s="120">
        <v>3.4188638135571998</v>
      </c>
      <c r="H1411" s="120">
        <v>3.66170288740049</v>
      </c>
      <c r="I1411" s="120">
        <v>3.8657393781382599</v>
      </c>
      <c r="J1411" s="120">
        <v>4.0471653803822001</v>
      </c>
      <c r="K1411" s="120">
        <v>4.1926954170093698</v>
      </c>
      <c r="L1411" s="120">
        <v>4.3045338274557396</v>
      </c>
      <c r="M1411" s="120">
        <v>4.7434152741987701</v>
      </c>
      <c r="N1411" s="120">
        <v>4.9801000000000002</v>
      </c>
      <c r="O1411" s="122">
        <v>5.2697000000000003</v>
      </c>
      <c r="P1411" s="85"/>
      <c r="Q1411" s="85"/>
      <c r="R1411" s="85"/>
      <c r="S1411" s="85"/>
      <c r="T1411" s="85"/>
      <c r="AC1411" s="126" t="e">
        <f>#REF!</f>
        <v>#REF!</v>
      </c>
      <c r="AD1411" s="127" t="e">
        <f t="shared" si="27"/>
        <v>#DIV/0!</v>
      </c>
      <c r="AE1411" s="128" t="e">
        <f t="shared" si="28"/>
        <v>#DIV/0!</v>
      </c>
      <c r="AF1411" s="127" t="e">
        <f>ECB_reconst!#REF!*(AE1411-ECB_reconst!#REF!)</f>
        <v>#REF!</v>
      </c>
      <c r="AG1411" s="128" t="e">
        <f t="shared" si="29"/>
        <v>#REF!</v>
      </c>
    </row>
    <row r="1412" spans="1:33" ht="18.95" customHeight="1" x14ac:dyDescent="0.25">
      <c r="A1412" s="85"/>
      <c r="B1412" s="119">
        <v>38111</v>
      </c>
      <c r="C1412" s="120">
        <v>2.1350897174631398</v>
      </c>
      <c r="D1412" s="120">
        <v>2.49174194996188</v>
      </c>
      <c r="E1412" s="120">
        <v>2.8532994360210102</v>
      </c>
      <c r="F1412" s="120">
        <v>3.1676772496838002</v>
      </c>
      <c r="G1412" s="120">
        <v>3.4326638135572001</v>
      </c>
      <c r="H1412" s="120">
        <v>3.6734528874004901</v>
      </c>
      <c r="I1412" s="120">
        <v>3.8762393781382598</v>
      </c>
      <c r="J1412" s="120">
        <v>4.0553653803821996</v>
      </c>
      <c r="K1412" s="120">
        <v>4.2002954170093698</v>
      </c>
      <c r="L1412" s="120">
        <v>4.3127338274557401</v>
      </c>
      <c r="M1412" s="120">
        <v>4.7569652741987696</v>
      </c>
      <c r="N1412" s="120">
        <v>4.9984000000000002</v>
      </c>
      <c r="O1412" s="122">
        <v>5.2878999999999996</v>
      </c>
      <c r="P1412" s="85"/>
      <c r="Q1412" s="85"/>
      <c r="R1412" s="85"/>
      <c r="S1412" s="85"/>
      <c r="T1412" s="85"/>
      <c r="AC1412" s="126" t="e">
        <f>#REF!</f>
        <v>#REF!</v>
      </c>
      <c r="AD1412" s="127" t="e">
        <f t="shared" si="27"/>
        <v>#DIV/0!</v>
      </c>
      <c r="AE1412" s="128" t="e">
        <f t="shared" si="28"/>
        <v>#DIV/0!</v>
      </c>
      <c r="AF1412" s="127" t="e">
        <f>ECB_reconst!#REF!*(AE1412-ECB_reconst!#REF!)</f>
        <v>#REF!</v>
      </c>
      <c r="AG1412" s="128" t="e">
        <f t="shared" si="29"/>
        <v>#REF!</v>
      </c>
    </row>
    <row r="1413" spans="1:33" ht="18.95" customHeight="1" x14ac:dyDescent="0.25">
      <c r="A1413" s="85"/>
      <c r="B1413" s="119">
        <v>38112</v>
      </c>
      <c r="C1413" s="120">
        <v>2.1240897174631401</v>
      </c>
      <c r="D1413" s="120">
        <v>2.4617419499618798</v>
      </c>
      <c r="E1413" s="120">
        <v>2.8288494360210099</v>
      </c>
      <c r="F1413" s="120">
        <v>3.1525772496837998</v>
      </c>
      <c r="G1413" s="120">
        <v>3.4229638135572</v>
      </c>
      <c r="H1413" s="120">
        <v>3.6656528874004901</v>
      </c>
      <c r="I1413" s="120">
        <v>3.87883937813826</v>
      </c>
      <c r="J1413" s="120">
        <v>4.0605153803822001</v>
      </c>
      <c r="K1413" s="120">
        <v>4.2126954170093702</v>
      </c>
      <c r="L1413" s="120">
        <v>4.3224338274557299</v>
      </c>
      <c r="M1413" s="120">
        <v>4.7718152741987696</v>
      </c>
      <c r="N1413" s="120">
        <v>5.0199999999999996</v>
      </c>
      <c r="O1413" s="122">
        <v>5.3083</v>
      </c>
      <c r="P1413" s="85"/>
      <c r="Q1413" s="85"/>
      <c r="R1413" s="85"/>
      <c r="S1413" s="85"/>
      <c r="T1413" s="85"/>
      <c r="AC1413" s="126" t="e">
        <f>#REF!</f>
        <v>#REF!</v>
      </c>
      <c r="AD1413" s="127" t="e">
        <f t="shared" si="27"/>
        <v>#DIV/0!</v>
      </c>
      <c r="AE1413" s="128" t="e">
        <f t="shared" si="28"/>
        <v>#DIV/0!</v>
      </c>
      <c r="AF1413" s="127" t="e">
        <f>ECB_reconst!#REF!*(AE1413-ECB_reconst!#REF!)</f>
        <v>#REF!</v>
      </c>
      <c r="AG1413" s="128" t="e">
        <f t="shared" si="29"/>
        <v>#REF!</v>
      </c>
    </row>
    <row r="1414" spans="1:33" ht="18.95" customHeight="1" x14ac:dyDescent="0.25">
      <c r="A1414" s="85"/>
      <c r="B1414" s="119">
        <v>38113</v>
      </c>
      <c r="C1414" s="120">
        <v>2.1660897174631399</v>
      </c>
      <c r="D1414" s="120">
        <v>2.5241919499618799</v>
      </c>
      <c r="E1414" s="120">
        <v>2.89474943602101</v>
      </c>
      <c r="F1414" s="120">
        <v>3.2183772496838001</v>
      </c>
      <c r="G1414" s="120">
        <v>3.4868638135571999</v>
      </c>
      <c r="H1414" s="120">
        <v>3.7262528874004901</v>
      </c>
      <c r="I1414" s="120">
        <v>3.93768937813826</v>
      </c>
      <c r="J1414" s="120">
        <v>4.1171653803822004</v>
      </c>
      <c r="K1414" s="120">
        <v>4.2671454170093703</v>
      </c>
      <c r="L1414" s="120">
        <v>4.37718382745574</v>
      </c>
      <c r="M1414" s="120">
        <v>4.8236652741987696</v>
      </c>
      <c r="N1414" s="120">
        <v>5.0651000000000002</v>
      </c>
      <c r="O1414" s="122">
        <v>5.3517000000000001</v>
      </c>
      <c r="P1414" s="85"/>
      <c r="Q1414" s="85"/>
      <c r="R1414" s="85"/>
      <c r="S1414" s="85"/>
      <c r="T1414" s="85"/>
      <c r="AC1414" s="126" t="e">
        <f>#REF!</f>
        <v>#REF!</v>
      </c>
      <c r="AD1414" s="127" t="e">
        <f t="shared" si="27"/>
        <v>#DIV/0!</v>
      </c>
      <c r="AE1414" s="128" t="e">
        <f t="shared" si="28"/>
        <v>#DIV/0!</v>
      </c>
      <c r="AF1414" s="127" t="e">
        <f>ECB_reconst!#REF!*(AE1414-ECB_reconst!#REF!)</f>
        <v>#REF!</v>
      </c>
      <c r="AG1414" s="128" t="e">
        <f t="shared" si="29"/>
        <v>#REF!</v>
      </c>
    </row>
    <row r="1415" spans="1:33" ht="18.95" customHeight="1" x14ac:dyDescent="0.25">
      <c r="A1415" s="85"/>
      <c r="B1415" s="119">
        <v>38114</v>
      </c>
      <c r="C1415" s="120">
        <v>2.23408971746314</v>
      </c>
      <c r="D1415" s="120">
        <v>2.6295919499618798</v>
      </c>
      <c r="E1415" s="120">
        <v>3.0089994360210102</v>
      </c>
      <c r="F1415" s="120">
        <v>3.3297272496838</v>
      </c>
      <c r="G1415" s="120">
        <v>3.5956638135571999</v>
      </c>
      <c r="H1415" s="120">
        <v>3.8300028874004899</v>
      </c>
      <c r="I1415" s="120">
        <v>4.0346893781382596</v>
      </c>
      <c r="J1415" s="120">
        <v>4.2095153803822001</v>
      </c>
      <c r="K1415" s="120">
        <v>4.3539954170093704</v>
      </c>
      <c r="L1415" s="120">
        <v>4.4612338274557404</v>
      </c>
      <c r="M1415" s="120">
        <v>4.8835652741987703</v>
      </c>
      <c r="N1415" s="120">
        <v>5.1139999999999999</v>
      </c>
      <c r="O1415" s="122">
        <v>5.4001999999999999</v>
      </c>
      <c r="P1415" s="85"/>
      <c r="Q1415" s="85"/>
      <c r="R1415" s="85"/>
      <c r="S1415" s="85"/>
      <c r="T1415" s="85"/>
      <c r="AC1415" s="126" t="e">
        <f>#REF!</f>
        <v>#REF!</v>
      </c>
      <c r="AD1415" s="127" t="e">
        <f t="shared" si="27"/>
        <v>#DIV/0!</v>
      </c>
      <c r="AE1415" s="128" t="e">
        <f t="shared" si="28"/>
        <v>#DIV/0!</v>
      </c>
      <c r="AF1415" s="127" t="e">
        <f>ECB_reconst!#REF!*(AE1415-ECB_reconst!#REF!)</f>
        <v>#REF!</v>
      </c>
      <c r="AG1415" s="128" t="e">
        <f t="shared" si="29"/>
        <v>#REF!</v>
      </c>
    </row>
    <row r="1416" spans="1:33" ht="18.95" customHeight="1" x14ac:dyDescent="0.25">
      <c r="A1416" s="85"/>
      <c r="B1416" s="119">
        <v>38117</v>
      </c>
      <c r="C1416" s="120">
        <v>2.22608971746314</v>
      </c>
      <c r="D1416" s="120">
        <v>2.62569194996188</v>
      </c>
      <c r="E1416" s="120">
        <v>3.0044494360210101</v>
      </c>
      <c r="F1416" s="120">
        <v>3.3231772496838001</v>
      </c>
      <c r="G1416" s="120">
        <v>3.5914638135571999</v>
      </c>
      <c r="H1416" s="120">
        <v>3.8264028874004898</v>
      </c>
      <c r="I1416" s="120">
        <v>4.0281393781382597</v>
      </c>
      <c r="J1416" s="120">
        <v>4.2023653803821999</v>
      </c>
      <c r="K1416" s="120">
        <v>4.3456954170093702</v>
      </c>
      <c r="L1416" s="120">
        <v>4.4501838274557297</v>
      </c>
      <c r="M1416" s="120">
        <v>4.8668652741987701</v>
      </c>
      <c r="N1416" s="120">
        <v>5.0984999999999996</v>
      </c>
      <c r="O1416" s="122">
        <v>5.3817000000000004</v>
      </c>
      <c r="P1416" s="85"/>
      <c r="Q1416" s="85"/>
      <c r="R1416" s="85"/>
      <c r="S1416" s="85"/>
      <c r="T1416" s="85"/>
      <c r="AC1416" s="126" t="e">
        <f>#REF!</f>
        <v>#REF!</v>
      </c>
      <c r="AD1416" s="127" t="e">
        <f t="shared" si="27"/>
        <v>#DIV/0!</v>
      </c>
      <c r="AE1416" s="128" t="e">
        <f t="shared" si="28"/>
        <v>#DIV/0!</v>
      </c>
      <c r="AF1416" s="127" t="e">
        <f>ECB_reconst!#REF!*(AE1416-ECB_reconst!#REF!)</f>
        <v>#REF!</v>
      </c>
      <c r="AG1416" s="128" t="e">
        <f t="shared" si="29"/>
        <v>#REF!</v>
      </c>
    </row>
    <row r="1417" spans="1:33" ht="18.95" customHeight="1" x14ac:dyDescent="0.25">
      <c r="A1417" s="85"/>
      <c r="B1417" s="119">
        <v>38118</v>
      </c>
      <c r="C1417" s="120">
        <v>2.2240897174631402</v>
      </c>
      <c r="D1417" s="120">
        <v>2.6240919499618802</v>
      </c>
      <c r="E1417" s="120">
        <v>3.00489943602101</v>
      </c>
      <c r="F1417" s="120">
        <v>3.3260772496838</v>
      </c>
      <c r="G1417" s="120">
        <v>3.5949138135571999</v>
      </c>
      <c r="H1417" s="120">
        <v>3.8287528874004901</v>
      </c>
      <c r="I1417" s="120">
        <v>4.0299893781382599</v>
      </c>
      <c r="J1417" s="120">
        <v>4.2038653803821999</v>
      </c>
      <c r="K1417" s="120">
        <v>4.3472954170093701</v>
      </c>
      <c r="L1417" s="120">
        <v>4.45158382745573</v>
      </c>
      <c r="M1417" s="120">
        <v>4.8720152741987697</v>
      </c>
      <c r="N1417" s="120">
        <v>5.1089000000000002</v>
      </c>
      <c r="O1417" s="122">
        <v>5.3952</v>
      </c>
      <c r="P1417" s="85"/>
      <c r="Q1417" s="85"/>
      <c r="R1417" s="85"/>
      <c r="S1417" s="85"/>
      <c r="T1417" s="85"/>
      <c r="AC1417" s="126" t="e">
        <f>#REF!</f>
        <v>#REF!</v>
      </c>
      <c r="AD1417" s="127" t="e">
        <f t="shared" si="27"/>
        <v>#DIV/0!</v>
      </c>
      <c r="AE1417" s="128" t="e">
        <f t="shared" si="28"/>
        <v>#DIV/0!</v>
      </c>
      <c r="AF1417" s="127" t="e">
        <f>ECB_reconst!#REF!*(AE1417-ECB_reconst!#REF!)</f>
        <v>#REF!</v>
      </c>
      <c r="AG1417" s="128" t="e">
        <f t="shared" si="29"/>
        <v>#REF!</v>
      </c>
    </row>
    <row r="1418" spans="1:33" ht="18.95" customHeight="1" x14ac:dyDescent="0.25">
      <c r="A1418" s="85"/>
      <c r="B1418" s="119">
        <v>38119</v>
      </c>
      <c r="C1418" s="120">
        <v>2.23008971746314</v>
      </c>
      <c r="D1418" s="120">
        <v>2.63789194996188</v>
      </c>
      <c r="E1418" s="120">
        <v>3.0243494360210099</v>
      </c>
      <c r="F1418" s="120">
        <v>3.3496272496838002</v>
      </c>
      <c r="G1418" s="120">
        <v>3.6199638135572001</v>
      </c>
      <c r="H1418" s="120">
        <v>3.8566528874004899</v>
      </c>
      <c r="I1418" s="120">
        <v>4.06078937813826</v>
      </c>
      <c r="J1418" s="120">
        <v>4.2365653803822001</v>
      </c>
      <c r="K1418" s="120">
        <v>4.3824454170093698</v>
      </c>
      <c r="L1418" s="120">
        <v>4.4875338274557297</v>
      </c>
      <c r="M1418" s="120">
        <v>4.9093652741987697</v>
      </c>
      <c r="N1418" s="120">
        <v>5.1417999999999999</v>
      </c>
      <c r="O1418" s="122">
        <v>5.4257999999999997</v>
      </c>
      <c r="P1418" s="85"/>
      <c r="Q1418" s="85"/>
      <c r="R1418" s="85"/>
      <c r="S1418" s="85"/>
      <c r="T1418" s="85"/>
      <c r="AC1418" s="126" t="e">
        <f>#REF!</f>
        <v>#REF!</v>
      </c>
      <c r="AD1418" s="127" t="e">
        <f t="shared" si="27"/>
        <v>#DIV/0!</v>
      </c>
      <c r="AE1418" s="128" t="e">
        <f t="shared" si="28"/>
        <v>#DIV/0!</v>
      </c>
      <c r="AF1418" s="127" t="e">
        <f>ECB_reconst!#REF!*(AE1418-ECB_reconst!#REF!)</f>
        <v>#REF!</v>
      </c>
      <c r="AG1418" s="128" t="e">
        <f t="shared" si="29"/>
        <v>#REF!</v>
      </c>
    </row>
    <row r="1419" spans="1:33" ht="18.95" customHeight="1" x14ac:dyDescent="0.25">
      <c r="A1419" s="85"/>
      <c r="B1419" s="119">
        <v>38120</v>
      </c>
      <c r="C1419" s="120">
        <v>2.25008971746314</v>
      </c>
      <c r="D1419" s="120">
        <v>2.66724194996188</v>
      </c>
      <c r="E1419" s="120">
        <v>3.0532494360210101</v>
      </c>
      <c r="F1419" s="120">
        <v>3.3815772496837999</v>
      </c>
      <c r="G1419" s="120">
        <v>3.6522638135571999</v>
      </c>
      <c r="H1419" s="120">
        <v>3.88540288740049</v>
      </c>
      <c r="I1419" s="120">
        <v>4.0871393781382599</v>
      </c>
      <c r="J1419" s="120">
        <v>4.2605653803822001</v>
      </c>
      <c r="K1419" s="120">
        <v>4.40484541700937</v>
      </c>
      <c r="L1419" s="120">
        <v>4.5080338274557299</v>
      </c>
      <c r="M1419" s="120">
        <v>4.92711527419877</v>
      </c>
      <c r="N1419" s="120">
        <v>5.1584000000000003</v>
      </c>
      <c r="O1419" s="122">
        <v>5.4386000000000001</v>
      </c>
      <c r="P1419" s="85"/>
      <c r="Q1419" s="85"/>
      <c r="R1419" s="85"/>
      <c r="S1419" s="85"/>
      <c r="T1419" s="85"/>
      <c r="AC1419" s="126" t="e">
        <f>#REF!</f>
        <v>#REF!</v>
      </c>
      <c r="AD1419" s="127" t="e">
        <f t="shared" si="27"/>
        <v>#DIV/0!</v>
      </c>
      <c r="AE1419" s="128" t="e">
        <f t="shared" si="28"/>
        <v>#DIV/0!</v>
      </c>
      <c r="AF1419" s="127" t="e">
        <f>ECB_reconst!#REF!*(AE1419-ECB_reconst!#REF!)</f>
        <v>#REF!</v>
      </c>
      <c r="AG1419" s="128" t="e">
        <f t="shared" si="29"/>
        <v>#REF!</v>
      </c>
    </row>
    <row r="1420" spans="1:33" ht="18.95" customHeight="1" x14ac:dyDescent="0.25">
      <c r="A1420" s="85"/>
      <c r="B1420" s="119">
        <v>38121</v>
      </c>
      <c r="C1420" s="120">
        <v>2.2280897174631402</v>
      </c>
      <c r="D1420" s="120">
        <v>2.6374919499618801</v>
      </c>
      <c r="E1420" s="120">
        <v>3.0217994360210101</v>
      </c>
      <c r="F1420" s="120">
        <v>3.3476272496838</v>
      </c>
      <c r="G1420" s="120">
        <v>3.6179138135572</v>
      </c>
      <c r="H1420" s="120">
        <v>3.85130288740049</v>
      </c>
      <c r="I1420" s="120">
        <v>4.0510893781382604</v>
      </c>
      <c r="J1420" s="120">
        <v>4.2254153803822003</v>
      </c>
      <c r="K1420" s="120">
        <v>4.36524541700937</v>
      </c>
      <c r="L1420" s="120">
        <v>4.4667838274557301</v>
      </c>
      <c r="M1420" s="120">
        <v>4.8813652741987701</v>
      </c>
      <c r="N1420" s="120">
        <v>5.1128999999999998</v>
      </c>
      <c r="O1420" s="122">
        <v>5.3920000000000003</v>
      </c>
      <c r="P1420" s="85"/>
      <c r="Q1420" s="85"/>
      <c r="R1420" s="85"/>
      <c r="S1420" s="85"/>
      <c r="T1420" s="85"/>
      <c r="AC1420" s="126" t="e">
        <f>#REF!</f>
        <v>#REF!</v>
      </c>
      <c r="AD1420" s="127" t="e">
        <f t="shared" si="27"/>
        <v>#DIV/0!</v>
      </c>
      <c r="AE1420" s="128" t="e">
        <f t="shared" si="28"/>
        <v>#DIV/0!</v>
      </c>
      <c r="AF1420" s="127" t="e">
        <f>ECB_reconst!#REF!*(AE1420-ECB_reconst!#REF!)</f>
        <v>#REF!</v>
      </c>
      <c r="AG1420" s="128" t="e">
        <f t="shared" si="29"/>
        <v>#REF!</v>
      </c>
    </row>
    <row r="1421" spans="1:33" ht="18.95" customHeight="1" x14ac:dyDescent="0.25">
      <c r="A1421" s="85"/>
      <c r="B1421" s="119">
        <v>38124</v>
      </c>
      <c r="C1421" s="120">
        <v>2.2000897174631402</v>
      </c>
      <c r="D1421" s="120">
        <v>2.5865419499618798</v>
      </c>
      <c r="E1421" s="120">
        <v>2.9695994360210101</v>
      </c>
      <c r="F1421" s="120">
        <v>3.2981272496837999</v>
      </c>
      <c r="G1421" s="120">
        <v>3.5706138135572001</v>
      </c>
      <c r="H1421" s="120">
        <v>3.8074028874004902</v>
      </c>
      <c r="I1421" s="120">
        <v>4.01123937813826</v>
      </c>
      <c r="J1421" s="120">
        <v>4.1881153803822002</v>
      </c>
      <c r="K1421" s="120">
        <v>4.3311454170093704</v>
      </c>
      <c r="L1421" s="120">
        <v>4.4330338274557297</v>
      </c>
      <c r="M1421" s="120">
        <v>4.8571652741987803</v>
      </c>
      <c r="N1421" s="120">
        <v>5.0929000000000002</v>
      </c>
      <c r="O1421" s="122">
        <v>5.3741000000000003</v>
      </c>
      <c r="P1421" s="85"/>
      <c r="Q1421" s="85"/>
      <c r="R1421" s="85"/>
      <c r="S1421" s="85"/>
      <c r="T1421" s="85"/>
      <c r="AC1421" s="126" t="e">
        <f>#REF!</f>
        <v>#REF!</v>
      </c>
      <c r="AD1421" s="127" t="e">
        <f t="shared" si="27"/>
        <v>#DIV/0!</v>
      </c>
      <c r="AE1421" s="128" t="e">
        <f t="shared" si="28"/>
        <v>#DIV/0!</v>
      </c>
      <c r="AF1421" s="127" t="e">
        <f>ECB_reconst!#REF!*(AE1421-ECB_reconst!#REF!)</f>
        <v>#REF!</v>
      </c>
      <c r="AG1421" s="128" t="e">
        <f t="shared" si="29"/>
        <v>#REF!</v>
      </c>
    </row>
    <row r="1422" spans="1:33" ht="18.95" customHeight="1" x14ac:dyDescent="0.25">
      <c r="A1422" s="85"/>
      <c r="B1422" s="119">
        <v>38125</v>
      </c>
      <c r="C1422" s="120">
        <v>2.2090897174631401</v>
      </c>
      <c r="D1422" s="120">
        <v>2.6064419499618801</v>
      </c>
      <c r="E1422" s="120">
        <v>2.9896994360210098</v>
      </c>
      <c r="F1422" s="120">
        <v>3.3186272496838001</v>
      </c>
      <c r="G1422" s="120">
        <v>3.5920138135572</v>
      </c>
      <c r="H1422" s="120">
        <v>3.8284028874004901</v>
      </c>
      <c r="I1422" s="120">
        <v>4.03413937813826</v>
      </c>
      <c r="J1422" s="120">
        <v>4.2100153803821998</v>
      </c>
      <c r="K1422" s="120">
        <v>4.3536954170093702</v>
      </c>
      <c r="L1422" s="120">
        <v>4.4553338274557399</v>
      </c>
      <c r="M1422" s="120">
        <v>4.8822652741987698</v>
      </c>
      <c r="N1422" s="120">
        <v>5.1157000000000004</v>
      </c>
      <c r="O1422" s="122">
        <v>5.3989000000000003</v>
      </c>
      <c r="P1422" s="85"/>
      <c r="Q1422" s="85"/>
      <c r="R1422" s="85"/>
      <c r="S1422" s="85"/>
      <c r="T1422" s="85"/>
      <c r="AC1422" s="126" t="e">
        <f>#REF!</f>
        <v>#REF!</v>
      </c>
      <c r="AD1422" s="127" t="e">
        <f t="shared" si="27"/>
        <v>#DIV/0!</v>
      </c>
      <c r="AE1422" s="128" t="e">
        <f t="shared" si="28"/>
        <v>#DIV/0!</v>
      </c>
      <c r="AF1422" s="127" t="e">
        <f>ECB_reconst!#REF!*(AE1422-ECB_reconst!#REF!)</f>
        <v>#REF!</v>
      </c>
      <c r="AG1422" s="128" t="e">
        <f t="shared" si="29"/>
        <v>#REF!</v>
      </c>
    </row>
    <row r="1423" spans="1:33" ht="18.95" customHeight="1" x14ac:dyDescent="0.25">
      <c r="A1423" s="85"/>
      <c r="B1423" s="119">
        <v>38126</v>
      </c>
      <c r="C1423" s="120">
        <v>2.2360897174631398</v>
      </c>
      <c r="D1423" s="120">
        <v>2.6539919499618798</v>
      </c>
      <c r="E1423" s="120">
        <v>3.0424494360210099</v>
      </c>
      <c r="F1423" s="120">
        <v>3.3746772496838</v>
      </c>
      <c r="G1423" s="120">
        <v>3.6493638135572</v>
      </c>
      <c r="H1423" s="120">
        <v>3.8846028874004901</v>
      </c>
      <c r="I1423" s="120">
        <v>4.0879893781382597</v>
      </c>
      <c r="J1423" s="120">
        <v>4.2610153803822</v>
      </c>
      <c r="K1423" s="120">
        <v>4.4038454170093697</v>
      </c>
      <c r="L1423" s="120">
        <v>4.50418382745573</v>
      </c>
      <c r="M1423" s="120">
        <v>4.9277152741987704</v>
      </c>
      <c r="N1423" s="120">
        <v>5.1595000000000004</v>
      </c>
      <c r="O1423" s="122">
        <v>5.4439000000000002</v>
      </c>
      <c r="P1423" s="85"/>
      <c r="Q1423" s="85"/>
      <c r="R1423" s="85"/>
      <c r="S1423" s="85"/>
      <c r="T1423" s="85"/>
      <c r="AC1423" s="126" t="e">
        <f>#REF!</f>
        <v>#REF!</v>
      </c>
      <c r="AD1423" s="127" t="e">
        <f t="shared" si="27"/>
        <v>#DIV/0!</v>
      </c>
      <c r="AE1423" s="128" t="e">
        <f t="shared" si="28"/>
        <v>#DIV/0!</v>
      </c>
      <c r="AF1423" s="127" t="e">
        <f>ECB_reconst!#REF!*(AE1423-ECB_reconst!#REF!)</f>
        <v>#REF!</v>
      </c>
      <c r="AG1423" s="128" t="e">
        <f t="shared" si="29"/>
        <v>#REF!</v>
      </c>
    </row>
    <row r="1424" spans="1:33" ht="18.95" customHeight="1" x14ac:dyDescent="0.25">
      <c r="A1424" s="85"/>
      <c r="B1424" s="119">
        <v>38127</v>
      </c>
      <c r="C1424" s="120">
        <v>2.2370897174631401</v>
      </c>
      <c r="D1424" s="120">
        <v>2.6412419499618802</v>
      </c>
      <c r="E1424" s="120">
        <v>3.0259994360210101</v>
      </c>
      <c r="F1424" s="120">
        <v>3.3546272496838001</v>
      </c>
      <c r="G1424" s="120">
        <v>3.6289138135572001</v>
      </c>
      <c r="H1424" s="120">
        <v>3.8660028874004899</v>
      </c>
      <c r="I1424" s="120">
        <v>4.0706393781382602</v>
      </c>
      <c r="J1424" s="120">
        <v>4.2442653803821999</v>
      </c>
      <c r="K1424" s="120">
        <v>4.3883454170093703</v>
      </c>
      <c r="L1424" s="120">
        <v>4.4900338274557301</v>
      </c>
      <c r="M1424" s="120">
        <v>4.9098652741987703</v>
      </c>
      <c r="N1424" s="120">
        <v>5.1422999999999996</v>
      </c>
      <c r="O1424" s="122">
        <v>5.4263000000000003</v>
      </c>
      <c r="P1424" s="85"/>
      <c r="Q1424" s="85"/>
      <c r="R1424" s="85"/>
      <c r="S1424" s="85"/>
      <c r="T1424" s="85"/>
      <c r="AC1424" s="126" t="e">
        <f>#REF!</f>
        <v>#REF!</v>
      </c>
      <c r="AD1424" s="127" t="e">
        <f t="shared" si="27"/>
        <v>#DIV/0!</v>
      </c>
      <c r="AE1424" s="128" t="e">
        <f t="shared" si="28"/>
        <v>#DIV/0!</v>
      </c>
      <c r="AF1424" s="127" t="e">
        <f>ECB_reconst!#REF!*(AE1424-ECB_reconst!#REF!)</f>
        <v>#REF!</v>
      </c>
      <c r="AG1424" s="128" t="e">
        <f t="shared" si="29"/>
        <v>#REF!</v>
      </c>
    </row>
    <row r="1425" spans="1:33" ht="18.95" customHeight="1" x14ac:dyDescent="0.25">
      <c r="A1425" s="85"/>
      <c r="B1425" s="119">
        <v>38128</v>
      </c>
      <c r="C1425" s="120">
        <v>2.2170897174631401</v>
      </c>
      <c r="D1425" s="120">
        <v>2.6187919499618801</v>
      </c>
      <c r="E1425" s="120">
        <v>3.00849943602101</v>
      </c>
      <c r="F1425" s="120">
        <v>3.3405272496838001</v>
      </c>
      <c r="G1425" s="120">
        <v>3.6144638135572</v>
      </c>
      <c r="H1425" s="120">
        <v>3.8500528874004898</v>
      </c>
      <c r="I1425" s="120">
        <v>4.0539893781382599</v>
      </c>
      <c r="J1425" s="120">
        <v>4.2276653803822004</v>
      </c>
      <c r="K1425" s="120">
        <v>4.3723454170093703</v>
      </c>
      <c r="L1425" s="120">
        <v>4.47483382745573</v>
      </c>
      <c r="M1425" s="120">
        <v>4.9009652741987697</v>
      </c>
      <c r="N1425" s="120">
        <v>5.1417000000000002</v>
      </c>
      <c r="O1425" s="122">
        <v>5.4241999999999999</v>
      </c>
      <c r="P1425" s="85"/>
      <c r="Q1425" s="85"/>
      <c r="R1425" s="85"/>
      <c r="S1425" s="85"/>
      <c r="T1425" s="85"/>
      <c r="AC1425" s="126" t="e">
        <f>#REF!</f>
        <v>#REF!</v>
      </c>
      <c r="AD1425" s="127" t="e">
        <f t="shared" si="27"/>
        <v>#DIV/0!</v>
      </c>
      <c r="AE1425" s="128" t="e">
        <f t="shared" si="28"/>
        <v>#DIV/0!</v>
      </c>
      <c r="AF1425" s="127" t="e">
        <f>ECB_reconst!#REF!*(AE1425-ECB_reconst!#REF!)</f>
        <v>#REF!</v>
      </c>
      <c r="AG1425" s="128" t="e">
        <f t="shared" si="29"/>
        <v>#REF!</v>
      </c>
    </row>
    <row r="1426" spans="1:33" ht="18.95" customHeight="1" x14ac:dyDescent="0.25">
      <c r="A1426" s="85"/>
      <c r="B1426" s="119">
        <v>38131</v>
      </c>
      <c r="C1426" s="120">
        <v>2.2370897174631401</v>
      </c>
      <c r="D1426" s="120">
        <v>2.6498419499618802</v>
      </c>
      <c r="E1426" s="120">
        <v>3.0374994360210099</v>
      </c>
      <c r="F1426" s="120">
        <v>3.3668272496838001</v>
      </c>
      <c r="G1426" s="120">
        <v>3.6416638135572001</v>
      </c>
      <c r="H1426" s="120">
        <v>3.8780028874004899</v>
      </c>
      <c r="I1426" s="120">
        <v>4.0820893781382601</v>
      </c>
      <c r="J1426" s="120">
        <v>4.2571153803822002</v>
      </c>
      <c r="K1426" s="120">
        <v>4.3996954170093696</v>
      </c>
      <c r="L1426" s="120">
        <v>4.5024838274557402</v>
      </c>
      <c r="M1426" s="120">
        <v>4.9154652741987697</v>
      </c>
      <c r="N1426" s="120">
        <v>5.1444000000000001</v>
      </c>
      <c r="O1426" s="122">
        <v>5.4272999999999998</v>
      </c>
      <c r="P1426" s="85"/>
      <c r="Q1426" s="85"/>
      <c r="R1426" s="85"/>
      <c r="S1426" s="85"/>
      <c r="T1426" s="85"/>
      <c r="AC1426" s="126" t="e">
        <f>#REF!</f>
        <v>#REF!</v>
      </c>
      <c r="AD1426" s="127" t="e">
        <f t="shared" si="27"/>
        <v>#DIV/0!</v>
      </c>
      <c r="AE1426" s="128" t="e">
        <f t="shared" si="28"/>
        <v>#DIV/0!</v>
      </c>
      <c r="AF1426" s="127" t="e">
        <f>ECB_reconst!#REF!*(AE1426-ECB_reconst!#REF!)</f>
        <v>#REF!</v>
      </c>
      <c r="AG1426" s="128" t="e">
        <f t="shared" si="29"/>
        <v>#REF!</v>
      </c>
    </row>
    <row r="1427" spans="1:33" ht="18.95" customHeight="1" x14ac:dyDescent="0.25">
      <c r="A1427" s="85"/>
      <c r="B1427" s="119">
        <v>38132</v>
      </c>
      <c r="C1427" s="120">
        <v>2.2280897174631402</v>
      </c>
      <c r="D1427" s="120">
        <v>2.63239194996188</v>
      </c>
      <c r="E1427" s="120">
        <v>3.0159994360210098</v>
      </c>
      <c r="F1427" s="120">
        <v>3.3441772496838</v>
      </c>
      <c r="G1427" s="120">
        <v>3.6180138135572002</v>
      </c>
      <c r="H1427" s="120">
        <v>3.8561028874004899</v>
      </c>
      <c r="I1427" s="120">
        <v>4.0632893781382604</v>
      </c>
      <c r="J1427" s="120">
        <v>4.2388653803822001</v>
      </c>
      <c r="K1427" s="120">
        <v>4.3852954170093703</v>
      </c>
      <c r="L1427" s="120">
        <v>4.4887338274557402</v>
      </c>
      <c r="M1427" s="120">
        <v>4.9009152741987698</v>
      </c>
      <c r="N1427" s="120">
        <v>5.1295000000000002</v>
      </c>
      <c r="O1427" s="122">
        <v>5.4101999999999997</v>
      </c>
      <c r="P1427" s="85"/>
      <c r="Q1427" s="85"/>
      <c r="R1427" s="85"/>
      <c r="S1427" s="85"/>
      <c r="T1427" s="85"/>
      <c r="AC1427" s="126" t="e">
        <f>#REF!</f>
        <v>#REF!</v>
      </c>
      <c r="AD1427" s="127" t="e">
        <f t="shared" si="27"/>
        <v>#DIV/0!</v>
      </c>
      <c r="AE1427" s="128" t="e">
        <f t="shared" si="28"/>
        <v>#DIV/0!</v>
      </c>
      <c r="AF1427" s="127" t="e">
        <f>ECB_reconst!#REF!*(AE1427-ECB_reconst!#REF!)</f>
        <v>#REF!</v>
      </c>
      <c r="AG1427" s="128" t="e">
        <f t="shared" si="29"/>
        <v>#REF!</v>
      </c>
    </row>
    <row r="1428" spans="1:33" ht="18.95" customHeight="1" x14ac:dyDescent="0.25">
      <c r="A1428" s="85"/>
      <c r="B1428" s="119">
        <v>38133</v>
      </c>
      <c r="C1428" s="120">
        <v>2.21808971746314</v>
      </c>
      <c r="D1428" s="120">
        <v>2.6125919499618799</v>
      </c>
      <c r="E1428" s="120">
        <v>2.9933494360210098</v>
      </c>
      <c r="F1428" s="120">
        <v>3.3160272496837999</v>
      </c>
      <c r="G1428" s="120">
        <v>3.5876138135572</v>
      </c>
      <c r="H1428" s="120">
        <v>3.8258528874004898</v>
      </c>
      <c r="I1428" s="120">
        <v>4.0329393781382601</v>
      </c>
      <c r="J1428" s="120">
        <v>4.2093153803821997</v>
      </c>
      <c r="K1428" s="120">
        <v>4.3547954170093703</v>
      </c>
      <c r="L1428" s="120">
        <v>4.4617338274557401</v>
      </c>
      <c r="M1428" s="120">
        <v>4.8764152741987701</v>
      </c>
      <c r="N1428" s="120">
        <v>5.1041999999999996</v>
      </c>
      <c r="O1428" s="122">
        <v>5.3863000000000003</v>
      </c>
      <c r="P1428" s="85"/>
      <c r="Q1428" s="85"/>
      <c r="R1428" s="85"/>
      <c r="S1428" s="85"/>
      <c r="T1428" s="85"/>
      <c r="AC1428" s="126" t="e">
        <f>#REF!</f>
        <v>#REF!</v>
      </c>
      <c r="AD1428" s="127" t="e">
        <f t="shared" si="27"/>
        <v>#DIV/0!</v>
      </c>
      <c r="AE1428" s="128" t="e">
        <f t="shared" si="28"/>
        <v>#DIV/0!</v>
      </c>
      <c r="AF1428" s="127" t="e">
        <f>ECB_reconst!#REF!*(AE1428-ECB_reconst!#REF!)</f>
        <v>#REF!</v>
      </c>
      <c r="AG1428" s="128" t="e">
        <f t="shared" si="29"/>
        <v>#REF!</v>
      </c>
    </row>
    <row r="1429" spans="1:33" ht="18.95" customHeight="1" x14ac:dyDescent="0.25">
      <c r="A1429" s="85"/>
      <c r="B1429" s="119">
        <v>38134</v>
      </c>
      <c r="C1429" s="120">
        <v>2.1800897174631402</v>
      </c>
      <c r="D1429" s="120">
        <v>2.5527919499618799</v>
      </c>
      <c r="E1429" s="120">
        <v>2.9308494360210098</v>
      </c>
      <c r="F1429" s="120">
        <v>3.2541772496838002</v>
      </c>
      <c r="G1429" s="120">
        <v>3.5276138135571999</v>
      </c>
      <c r="H1429" s="120">
        <v>3.7705528874004899</v>
      </c>
      <c r="I1429" s="120">
        <v>3.9812893781382601</v>
      </c>
      <c r="J1429" s="120">
        <v>4.1623153803821999</v>
      </c>
      <c r="K1429" s="120">
        <v>4.3098454170093703</v>
      </c>
      <c r="L1429" s="120">
        <v>4.4173838274557298</v>
      </c>
      <c r="M1429" s="120">
        <v>4.8448652741987699</v>
      </c>
      <c r="N1429" s="120">
        <v>5.0810000000000004</v>
      </c>
      <c r="O1429" s="122">
        <v>5.3682999999999996</v>
      </c>
      <c r="P1429" s="85"/>
      <c r="Q1429" s="85"/>
      <c r="R1429" s="85"/>
      <c r="S1429" s="85"/>
      <c r="T1429" s="85"/>
      <c r="AC1429" s="126" t="e">
        <f>#REF!</f>
        <v>#REF!</v>
      </c>
      <c r="AD1429" s="127" t="e">
        <f t="shared" ref="AD1429:AD1492" si="30">AVERAGE(AA675:AA1429)</f>
        <v>#DIV/0!</v>
      </c>
      <c r="AE1429" s="128" t="e">
        <f t="shared" ref="AE1429:AE1492" si="31">(AA1429-AD1429)/AD1429*100</f>
        <v>#DIV/0!</v>
      </c>
      <c r="AF1429" s="127" t="e">
        <f>ECB_reconst!#REF!*(AE1429-ECB_reconst!#REF!)</f>
        <v>#REF!</v>
      </c>
      <c r="AG1429" s="128" t="e">
        <f t="shared" ref="AG1429:AG1492" si="32">MIN(MAX(AF1429,-10),10)</f>
        <v>#REF!</v>
      </c>
    </row>
    <row r="1430" spans="1:33" ht="18.95" customHeight="1" x14ac:dyDescent="0.25">
      <c r="A1430" s="85"/>
      <c r="B1430" s="119">
        <v>38135</v>
      </c>
      <c r="C1430" s="120">
        <v>2.2170897174631401</v>
      </c>
      <c r="D1430" s="120">
        <v>2.61369194996188</v>
      </c>
      <c r="E1430" s="120">
        <v>2.9931994360210101</v>
      </c>
      <c r="F1430" s="120">
        <v>3.3183772496838002</v>
      </c>
      <c r="G1430" s="120">
        <v>3.5877638135572001</v>
      </c>
      <c r="H1430" s="120">
        <v>3.8256028874004899</v>
      </c>
      <c r="I1430" s="120">
        <v>4.0333893781382599</v>
      </c>
      <c r="J1430" s="120">
        <v>4.2095653803822</v>
      </c>
      <c r="K1430" s="120">
        <v>4.3564954170093699</v>
      </c>
      <c r="L1430" s="120">
        <v>4.4634838274557298</v>
      </c>
      <c r="M1430" s="120">
        <v>4.8864152741987699</v>
      </c>
      <c r="N1430" s="120">
        <v>5.1195000000000004</v>
      </c>
      <c r="O1430" s="122">
        <v>5.4020999999999999</v>
      </c>
      <c r="P1430" s="85"/>
      <c r="Q1430" s="85"/>
      <c r="R1430" s="85"/>
      <c r="S1430" s="85"/>
      <c r="T1430" s="85"/>
      <c r="AC1430" s="126" t="e">
        <f>#REF!</f>
        <v>#REF!</v>
      </c>
      <c r="AD1430" s="127" t="e">
        <f t="shared" si="30"/>
        <v>#DIV/0!</v>
      </c>
      <c r="AE1430" s="128" t="e">
        <f t="shared" si="31"/>
        <v>#DIV/0!</v>
      </c>
      <c r="AF1430" s="127" t="e">
        <f>ECB_reconst!#REF!*(AE1430-ECB_reconst!#REF!)</f>
        <v>#REF!</v>
      </c>
      <c r="AG1430" s="128" t="e">
        <f t="shared" si="32"/>
        <v>#REF!</v>
      </c>
    </row>
    <row r="1431" spans="1:33" ht="18.95" customHeight="1" x14ac:dyDescent="0.25">
      <c r="A1431" s="85"/>
      <c r="B1431" s="119">
        <v>38138</v>
      </c>
      <c r="C1431" s="120">
        <v>2.2490897174631401</v>
      </c>
      <c r="D1431" s="120">
        <v>2.6647419499618801</v>
      </c>
      <c r="E1431" s="120">
        <v>3.04489943602101</v>
      </c>
      <c r="F1431" s="120">
        <v>3.3664772496838</v>
      </c>
      <c r="G1431" s="120">
        <v>3.6453138135572001</v>
      </c>
      <c r="H1431" s="120">
        <v>3.8887528874004902</v>
      </c>
      <c r="I1431" s="120">
        <v>4.0902393781382598</v>
      </c>
      <c r="J1431" s="120">
        <v>4.2611153803821997</v>
      </c>
      <c r="K1431" s="120">
        <v>4.4058954170093703</v>
      </c>
      <c r="L1431" s="120">
        <v>4.5123838274557304</v>
      </c>
      <c r="M1431" s="120">
        <v>4.93096527419877</v>
      </c>
      <c r="N1431" s="120">
        <v>5.1608999999999998</v>
      </c>
      <c r="O1431" s="122">
        <v>5.4378000000000002</v>
      </c>
      <c r="P1431" s="85"/>
      <c r="Q1431" s="85"/>
      <c r="R1431" s="85"/>
      <c r="S1431" s="85"/>
      <c r="T1431" s="85"/>
      <c r="AC1431" s="126" t="e">
        <f>#REF!</f>
        <v>#REF!</v>
      </c>
      <c r="AD1431" s="127" t="e">
        <f t="shared" si="30"/>
        <v>#DIV/0!</v>
      </c>
      <c r="AE1431" s="128" t="e">
        <f t="shared" si="31"/>
        <v>#DIV/0!</v>
      </c>
      <c r="AF1431" s="127" t="e">
        <f>ECB_reconst!#REF!*(AE1431-ECB_reconst!#REF!)</f>
        <v>#REF!</v>
      </c>
      <c r="AG1431" s="128" t="e">
        <f t="shared" si="32"/>
        <v>#REF!</v>
      </c>
    </row>
    <row r="1432" spans="1:33" ht="18.95" customHeight="1" x14ac:dyDescent="0.25">
      <c r="A1432" s="85"/>
      <c r="B1432" s="119">
        <v>38139</v>
      </c>
      <c r="C1432" s="120">
        <v>2.2490897174631401</v>
      </c>
      <c r="D1432" s="120">
        <v>2.6658419499618802</v>
      </c>
      <c r="E1432" s="120">
        <v>3.04719943602101</v>
      </c>
      <c r="F1432" s="120">
        <v>3.3708272496838001</v>
      </c>
      <c r="G1432" s="120">
        <v>3.6400638135571999</v>
      </c>
      <c r="H1432" s="120">
        <v>3.8782028874004899</v>
      </c>
      <c r="I1432" s="120">
        <v>4.0836393781382601</v>
      </c>
      <c r="J1432" s="120">
        <v>4.2595153803821999</v>
      </c>
      <c r="K1432" s="120">
        <v>4.4020954170093702</v>
      </c>
      <c r="L1432" s="120">
        <v>4.5083338274557301</v>
      </c>
      <c r="M1432" s="120">
        <v>4.9222652741987698</v>
      </c>
      <c r="N1432" s="120">
        <v>5.1464999999999996</v>
      </c>
      <c r="O1432" s="122">
        <v>5.4291999999999998</v>
      </c>
      <c r="P1432" s="85"/>
      <c r="Q1432" s="85"/>
      <c r="R1432" s="85"/>
      <c r="S1432" s="85"/>
      <c r="T1432" s="85"/>
      <c r="AC1432" s="126" t="e">
        <f>#REF!</f>
        <v>#REF!</v>
      </c>
      <c r="AD1432" s="127" t="e">
        <f t="shared" si="30"/>
        <v>#DIV/0!</v>
      </c>
      <c r="AE1432" s="128" t="e">
        <f t="shared" si="31"/>
        <v>#DIV/0!</v>
      </c>
      <c r="AF1432" s="127" t="e">
        <f>ECB_reconst!#REF!*(AE1432-ECB_reconst!#REF!)</f>
        <v>#REF!</v>
      </c>
      <c r="AG1432" s="128" t="e">
        <f t="shared" si="32"/>
        <v>#REF!</v>
      </c>
    </row>
    <row r="1433" spans="1:33" ht="18.95" customHeight="1" x14ac:dyDescent="0.25">
      <c r="A1433" s="85"/>
      <c r="B1433" s="119">
        <v>38140</v>
      </c>
      <c r="C1433" s="120">
        <v>2.2570897174631401</v>
      </c>
      <c r="D1433" s="120">
        <v>2.6806919499618802</v>
      </c>
      <c r="E1433" s="120">
        <v>3.0616994360210099</v>
      </c>
      <c r="F1433" s="120">
        <v>3.3855772496837999</v>
      </c>
      <c r="G1433" s="120">
        <v>3.6544138135572002</v>
      </c>
      <c r="H1433" s="120">
        <v>3.89245288740049</v>
      </c>
      <c r="I1433" s="120">
        <v>4.0984893781382601</v>
      </c>
      <c r="J1433" s="120">
        <v>4.2732653803821998</v>
      </c>
      <c r="K1433" s="120">
        <v>4.4163954170093698</v>
      </c>
      <c r="L1433" s="120">
        <v>4.5226338274557403</v>
      </c>
      <c r="M1433" s="120">
        <v>4.9341652741987696</v>
      </c>
      <c r="N1433" s="120">
        <v>5.1588000000000003</v>
      </c>
      <c r="O1433" s="122">
        <v>5.4421999999999997</v>
      </c>
      <c r="P1433" s="85"/>
      <c r="Q1433" s="85"/>
      <c r="R1433" s="85"/>
      <c r="S1433" s="85"/>
      <c r="T1433" s="85"/>
      <c r="AC1433" s="126" t="e">
        <f>#REF!</f>
        <v>#REF!</v>
      </c>
      <c r="AD1433" s="127" t="e">
        <f t="shared" si="30"/>
        <v>#DIV/0!</v>
      </c>
      <c r="AE1433" s="128" t="e">
        <f t="shared" si="31"/>
        <v>#DIV/0!</v>
      </c>
      <c r="AF1433" s="127" t="e">
        <f>ECB_reconst!#REF!*(AE1433-ECB_reconst!#REF!)</f>
        <v>#REF!</v>
      </c>
      <c r="AG1433" s="128" t="e">
        <f t="shared" si="32"/>
        <v>#REF!</v>
      </c>
    </row>
    <row r="1434" spans="1:33" ht="18.95" customHeight="1" x14ac:dyDescent="0.25">
      <c r="A1434" s="85"/>
      <c r="B1434" s="119">
        <v>38141</v>
      </c>
      <c r="C1434" s="120">
        <v>2.2610897174631401</v>
      </c>
      <c r="D1434" s="120">
        <v>2.6866419499618801</v>
      </c>
      <c r="E1434" s="120">
        <v>3.0670994360210102</v>
      </c>
      <c r="F1434" s="120">
        <v>3.3908272496838001</v>
      </c>
      <c r="G1434" s="120">
        <v>3.6597638135572002</v>
      </c>
      <c r="H1434" s="120">
        <v>3.8988528874004902</v>
      </c>
      <c r="I1434" s="120">
        <v>4.1035393781382599</v>
      </c>
      <c r="J1434" s="120">
        <v>4.2780153803822003</v>
      </c>
      <c r="K1434" s="120">
        <v>4.4202454170093697</v>
      </c>
      <c r="L1434" s="120">
        <v>4.5244838274557404</v>
      </c>
      <c r="M1434" s="120">
        <v>4.9319152741987704</v>
      </c>
      <c r="N1434" s="120">
        <v>5.1506999999999996</v>
      </c>
      <c r="O1434" s="122">
        <v>5.4259000000000004</v>
      </c>
      <c r="P1434" s="85"/>
      <c r="Q1434" s="85"/>
      <c r="R1434" s="85"/>
      <c r="S1434" s="85"/>
      <c r="T1434" s="85"/>
      <c r="AC1434" s="126" t="e">
        <f>#REF!</f>
        <v>#REF!</v>
      </c>
      <c r="AD1434" s="127" t="e">
        <f t="shared" si="30"/>
        <v>#DIV/0!</v>
      </c>
      <c r="AE1434" s="128" t="e">
        <f t="shared" si="31"/>
        <v>#DIV/0!</v>
      </c>
      <c r="AF1434" s="127" t="e">
        <f>ECB_reconst!#REF!*(AE1434-ECB_reconst!#REF!)</f>
        <v>#REF!</v>
      </c>
      <c r="AG1434" s="128" t="e">
        <f t="shared" si="32"/>
        <v>#REF!</v>
      </c>
    </row>
    <row r="1435" spans="1:33" ht="18.95" customHeight="1" x14ac:dyDescent="0.25">
      <c r="A1435" s="85"/>
      <c r="B1435" s="119">
        <v>38142</v>
      </c>
      <c r="C1435" s="120">
        <v>2.27008971746314</v>
      </c>
      <c r="D1435" s="120">
        <v>2.7072919499618799</v>
      </c>
      <c r="E1435" s="120">
        <v>3.0865994360210101</v>
      </c>
      <c r="F1435" s="120">
        <v>3.4081272496838002</v>
      </c>
      <c r="G1435" s="120">
        <v>3.6750638135572</v>
      </c>
      <c r="H1435" s="120">
        <v>3.9121028874004899</v>
      </c>
      <c r="I1435" s="120">
        <v>4.1154893781382604</v>
      </c>
      <c r="J1435" s="120">
        <v>4.2869153803822</v>
      </c>
      <c r="K1435" s="120">
        <v>4.42809541700937</v>
      </c>
      <c r="L1435" s="120">
        <v>4.53188382745574</v>
      </c>
      <c r="M1435" s="120">
        <v>4.9318152741987697</v>
      </c>
      <c r="N1435" s="120">
        <v>5.1486999999999998</v>
      </c>
      <c r="O1435" s="122">
        <v>5.4253999999999998</v>
      </c>
      <c r="P1435" s="85"/>
      <c r="Q1435" s="85"/>
      <c r="R1435" s="85"/>
      <c r="S1435" s="85"/>
      <c r="T1435" s="85"/>
      <c r="AC1435" s="126" t="e">
        <f>#REF!</f>
        <v>#REF!</v>
      </c>
      <c r="AD1435" s="127" t="e">
        <f t="shared" si="30"/>
        <v>#DIV/0!</v>
      </c>
      <c r="AE1435" s="128" t="e">
        <f t="shared" si="31"/>
        <v>#DIV/0!</v>
      </c>
      <c r="AF1435" s="127" t="e">
        <f>ECB_reconst!#REF!*(AE1435-ECB_reconst!#REF!)</f>
        <v>#REF!</v>
      </c>
      <c r="AG1435" s="128" t="e">
        <f t="shared" si="32"/>
        <v>#REF!</v>
      </c>
    </row>
    <row r="1436" spans="1:33" ht="18.95" customHeight="1" x14ac:dyDescent="0.25">
      <c r="A1436" s="85"/>
      <c r="B1436" s="119">
        <v>38145</v>
      </c>
      <c r="C1436" s="120">
        <v>2.2630897174631399</v>
      </c>
      <c r="D1436" s="120">
        <v>2.7029919499618802</v>
      </c>
      <c r="E1436" s="120">
        <v>3.0817494360210098</v>
      </c>
      <c r="F1436" s="120">
        <v>3.4044272496837999</v>
      </c>
      <c r="G1436" s="120">
        <v>3.6715138135571999</v>
      </c>
      <c r="H1436" s="120">
        <v>3.9080028874004902</v>
      </c>
      <c r="I1436" s="120">
        <v>4.1086893781382603</v>
      </c>
      <c r="J1436" s="120">
        <v>4.2778153803821999</v>
      </c>
      <c r="K1436" s="120">
        <v>4.4183954170093704</v>
      </c>
      <c r="L1436" s="120">
        <v>4.5216838274557301</v>
      </c>
      <c r="M1436" s="120">
        <v>4.9162152741987697</v>
      </c>
      <c r="N1436" s="120">
        <v>5.1333000000000002</v>
      </c>
      <c r="O1436" s="122">
        <v>5.4055999999999997</v>
      </c>
      <c r="P1436" s="85"/>
      <c r="Q1436" s="85"/>
      <c r="R1436" s="85"/>
      <c r="S1436" s="85"/>
      <c r="T1436" s="85"/>
      <c r="AC1436" s="126" t="e">
        <f>#REF!</f>
        <v>#REF!</v>
      </c>
      <c r="AD1436" s="127" t="e">
        <f t="shared" si="30"/>
        <v>#DIV/0!</v>
      </c>
      <c r="AE1436" s="128" t="e">
        <f t="shared" si="31"/>
        <v>#DIV/0!</v>
      </c>
      <c r="AF1436" s="127" t="e">
        <f>ECB_reconst!#REF!*(AE1436-ECB_reconst!#REF!)</f>
        <v>#REF!</v>
      </c>
      <c r="AG1436" s="128" t="e">
        <f t="shared" si="32"/>
        <v>#REF!</v>
      </c>
    </row>
    <row r="1437" spans="1:33" ht="18.95" customHeight="1" x14ac:dyDescent="0.25">
      <c r="A1437" s="85"/>
      <c r="B1437" s="119">
        <v>38146</v>
      </c>
      <c r="C1437" s="120">
        <v>2.2610897174631401</v>
      </c>
      <c r="D1437" s="120">
        <v>2.6956919499618799</v>
      </c>
      <c r="E1437" s="120">
        <v>3.0714494360210098</v>
      </c>
      <c r="F1437" s="120">
        <v>3.3916272496838</v>
      </c>
      <c r="G1437" s="120">
        <v>3.6558138135572</v>
      </c>
      <c r="H1437" s="120">
        <v>3.8912528874004901</v>
      </c>
      <c r="I1437" s="120">
        <v>4.0903893781382603</v>
      </c>
      <c r="J1437" s="120">
        <v>4.2578153803822003</v>
      </c>
      <c r="K1437" s="120">
        <v>4.3989954170093704</v>
      </c>
      <c r="L1437" s="120">
        <v>4.50188382745573</v>
      </c>
      <c r="M1437" s="120">
        <v>4.9000152741987799</v>
      </c>
      <c r="N1437" s="120">
        <v>5.1181999999999999</v>
      </c>
      <c r="O1437" s="122">
        <v>5.3917999999999999</v>
      </c>
      <c r="P1437" s="85"/>
      <c r="Q1437" s="85"/>
      <c r="R1437" s="85"/>
      <c r="S1437" s="85"/>
      <c r="T1437" s="85"/>
      <c r="AC1437" s="126" t="e">
        <f>#REF!</f>
        <v>#REF!</v>
      </c>
      <c r="AD1437" s="127" t="e">
        <f t="shared" si="30"/>
        <v>#DIV/0!</v>
      </c>
      <c r="AE1437" s="128" t="e">
        <f t="shared" si="31"/>
        <v>#DIV/0!</v>
      </c>
      <c r="AF1437" s="127" t="e">
        <f>ECB_reconst!#REF!*(AE1437-ECB_reconst!#REF!)</f>
        <v>#REF!</v>
      </c>
      <c r="AG1437" s="128" t="e">
        <f t="shared" si="32"/>
        <v>#REF!</v>
      </c>
    </row>
    <row r="1438" spans="1:33" ht="18.95" customHeight="1" x14ac:dyDescent="0.25">
      <c r="A1438" s="85"/>
      <c r="B1438" s="119">
        <v>38147</v>
      </c>
      <c r="C1438" s="120">
        <v>2.2760897174631398</v>
      </c>
      <c r="D1438" s="120">
        <v>2.7269419499618799</v>
      </c>
      <c r="E1438" s="120">
        <v>3.1072494360210099</v>
      </c>
      <c r="F1438" s="120">
        <v>3.4322272496838</v>
      </c>
      <c r="G1438" s="120">
        <v>3.6970138135571999</v>
      </c>
      <c r="H1438" s="120">
        <v>3.92865288740049</v>
      </c>
      <c r="I1438" s="120">
        <v>4.1283893781382597</v>
      </c>
      <c r="J1438" s="120">
        <v>4.2928153803821996</v>
      </c>
      <c r="K1438" s="120">
        <v>4.43114541700937</v>
      </c>
      <c r="L1438" s="120">
        <v>4.5356838274557303</v>
      </c>
      <c r="M1438" s="120">
        <v>4.92866527419877</v>
      </c>
      <c r="N1438" s="120">
        <v>5.1478999999999999</v>
      </c>
      <c r="O1438" s="122">
        <v>5.4211999999999998</v>
      </c>
      <c r="P1438" s="85"/>
      <c r="Q1438" s="85"/>
      <c r="R1438" s="85"/>
      <c r="S1438" s="85"/>
      <c r="T1438" s="85"/>
      <c r="AC1438" s="126" t="e">
        <f>#REF!</f>
        <v>#REF!</v>
      </c>
      <c r="AD1438" s="127" t="e">
        <f t="shared" si="30"/>
        <v>#DIV/0!</v>
      </c>
      <c r="AE1438" s="128" t="e">
        <f t="shared" si="31"/>
        <v>#DIV/0!</v>
      </c>
      <c r="AF1438" s="127" t="e">
        <f>ECB_reconst!#REF!*(AE1438-ECB_reconst!#REF!)</f>
        <v>#REF!</v>
      </c>
      <c r="AG1438" s="128" t="e">
        <f t="shared" si="32"/>
        <v>#REF!</v>
      </c>
    </row>
    <row r="1439" spans="1:33" ht="18.95" customHeight="1" x14ac:dyDescent="0.25">
      <c r="A1439" s="85"/>
      <c r="B1439" s="119">
        <v>38148</v>
      </c>
      <c r="C1439" s="120">
        <v>2.3160897174631399</v>
      </c>
      <c r="D1439" s="120">
        <v>2.76689194996188</v>
      </c>
      <c r="E1439" s="120">
        <v>3.1440994360210102</v>
      </c>
      <c r="F1439" s="120">
        <v>3.4640772496837999</v>
      </c>
      <c r="G1439" s="120">
        <v>3.7259638135572</v>
      </c>
      <c r="H1439" s="120">
        <v>3.9539028874004898</v>
      </c>
      <c r="I1439" s="120">
        <v>4.1459893781382604</v>
      </c>
      <c r="J1439" s="120">
        <v>4.3046653803822004</v>
      </c>
      <c r="K1439" s="120">
        <v>4.4382454170093704</v>
      </c>
      <c r="L1439" s="120">
        <v>4.5385838274557404</v>
      </c>
      <c r="M1439" s="120">
        <v>4.9208652741987704</v>
      </c>
      <c r="N1439" s="120">
        <v>5.1254999999999997</v>
      </c>
      <c r="O1439" s="122">
        <v>5.3944999999999999</v>
      </c>
      <c r="P1439" s="85"/>
      <c r="Q1439" s="85"/>
      <c r="R1439" s="85"/>
      <c r="S1439" s="85"/>
      <c r="T1439" s="85"/>
      <c r="AC1439" s="126" t="e">
        <f>#REF!</f>
        <v>#REF!</v>
      </c>
      <c r="AD1439" s="127" t="e">
        <f t="shared" si="30"/>
        <v>#DIV/0!</v>
      </c>
      <c r="AE1439" s="128" t="e">
        <f t="shared" si="31"/>
        <v>#DIV/0!</v>
      </c>
      <c r="AF1439" s="127" t="e">
        <f>ECB_reconst!#REF!*(AE1439-ECB_reconst!#REF!)</f>
        <v>#REF!</v>
      </c>
      <c r="AG1439" s="128" t="e">
        <f t="shared" si="32"/>
        <v>#REF!</v>
      </c>
    </row>
    <row r="1440" spans="1:33" ht="18.95" customHeight="1" x14ac:dyDescent="0.25">
      <c r="A1440" s="85"/>
      <c r="B1440" s="119">
        <v>38149</v>
      </c>
      <c r="C1440" s="120">
        <v>2.3460897174631401</v>
      </c>
      <c r="D1440" s="120">
        <v>2.8256919499618798</v>
      </c>
      <c r="E1440" s="120">
        <v>3.2025494360210098</v>
      </c>
      <c r="F1440" s="120">
        <v>3.5162772496838</v>
      </c>
      <c r="G1440" s="120">
        <v>3.7728638135571999</v>
      </c>
      <c r="H1440" s="120">
        <v>3.99345288740049</v>
      </c>
      <c r="I1440" s="120">
        <v>4.1807893781382601</v>
      </c>
      <c r="J1440" s="120">
        <v>4.3318153803822002</v>
      </c>
      <c r="K1440" s="120">
        <v>4.4619454170093702</v>
      </c>
      <c r="L1440" s="120">
        <v>4.5611838274557401</v>
      </c>
      <c r="M1440" s="120">
        <v>4.9397652741987699</v>
      </c>
      <c r="N1440" s="120">
        <v>5.1376999999999997</v>
      </c>
      <c r="O1440" s="122">
        <v>5.4015000000000004</v>
      </c>
      <c r="P1440" s="85"/>
      <c r="Q1440" s="85"/>
      <c r="R1440" s="85"/>
      <c r="S1440" s="85"/>
      <c r="T1440" s="85"/>
      <c r="AC1440" s="126" t="e">
        <f>#REF!</f>
        <v>#REF!</v>
      </c>
      <c r="AD1440" s="127" t="e">
        <f t="shared" si="30"/>
        <v>#DIV/0!</v>
      </c>
      <c r="AE1440" s="128" t="e">
        <f t="shared" si="31"/>
        <v>#DIV/0!</v>
      </c>
      <c r="AF1440" s="127" t="e">
        <f>ECB_reconst!#REF!*(AE1440-ECB_reconst!#REF!)</f>
        <v>#REF!</v>
      </c>
      <c r="AG1440" s="128" t="e">
        <f t="shared" si="32"/>
        <v>#REF!</v>
      </c>
    </row>
    <row r="1441" spans="1:33" ht="18.95" customHeight="1" x14ac:dyDescent="0.25">
      <c r="A1441" s="85"/>
      <c r="B1441" s="119">
        <v>38152</v>
      </c>
      <c r="C1441" s="120">
        <v>2.3620897174631401</v>
      </c>
      <c r="D1441" s="120">
        <v>2.8416919499618798</v>
      </c>
      <c r="E1441" s="120">
        <v>3.2153494360210102</v>
      </c>
      <c r="F1441" s="120">
        <v>3.5264772496838002</v>
      </c>
      <c r="G1441" s="120">
        <v>3.7807138135571998</v>
      </c>
      <c r="H1441" s="120">
        <v>3.9980528874004899</v>
      </c>
      <c r="I1441" s="120">
        <v>4.1813893781382596</v>
      </c>
      <c r="J1441" s="120">
        <v>4.3318653803822</v>
      </c>
      <c r="K1441" s="120">
        <v>4.4590454170093698</v>
      </c>
      <c r="L1441" s="120">
        <v>4.5556838274557396</v>
      </c>
      <c r="M1441" s="120">
        <v>4.9302652741987698</v>
      </c>
      <c r="N1441" s="120">
        <v>5.1222000000000003</v>
      </c>
      <c r="O1441" s="122">
        <v>5.3818999999999999</v>
      </c>
      <c r="P1441" s="85"/>
      <c r="Q1441" s="85"/>
      <c r="R1441" s="85"/>
      <c r="S1441" s="85"/>
      <c r="T1441" s="85"/>
      <c r="AC1441" s="126" t="e">
        <f>#REF!</f>
        <v>#REF!</v>
      </c>
      <c r="AD1441" s="127" t="e">
        <f t="shared" si="30"/>
        <v>#DIV/0!</v>
      </c>
      <c r="AE1441" s="128" t="e">
        <f t="shared" si="31"/>
        <v>#DIV/0!</v>
      </c>
      <c r="AF1441" s="127" t="e">
        <f>ECB_reconst!#REF!*(AE1441-ECB_reconst!#REF!)</f>
        <v>#REF!</v>
      </c>
      <c r="AG1441" s="128" t="e">
        <f t="shared" si="32"/>
        <v>#REF!</v>
      </c>
    </row>
    <row r="1442" spans="1:33" ht="18.95" customHeight="1" x14ac:dyDescent="0.25">
      <c r="A1442" s="85"/>
      <c r="B1442" s="119">
        <v>38153</v>
      </c>
      <c r="C1442" s="120">
        <v>2.3170897174631402</v>
      </c>
      <c r="D1442" s="120">
        <v>2.7597419499618798</v>
      </c>
      <c r="E1442" s="120">
        <v>3.1263494360210098</v>
      </c>
      <c r="F1442" s="120">
        <v>3.4335272496838001</v>
      </c>
      <c r="G1442" s="120">
        <v>3.6869638135571998</v>
      </c>
      <c r="H1442" s="120">
        <v>3.9091028874004898</v>
      </c>
      <c r="I1442" s="120">
        <v>4.0938893781382601</v>
      </c>
      <c r="J1442" s="120">
        <v>4.2505153803821996</v>
      </c>
      <c r="K1442" s="120">
        <v>4.3791454170093704</v>
      </c>
      <c r="L1442" s="120">
        <v>4.4719838274557402</v>
      </c>
      <c r="M1442" s="120">
        <v>4.8496652741987702</v>
      </c>
      <c r="N1442" s="120">
        <v>5.0564999999999998</v>
      </c>
      <c r="O1442" s="122">
        <v>5.2954999999999997</v>
      </c>
      <c r="P1442" s="85"/>
      <c r="Q1442" s="85"/>
      <c r="R1442" s="85"/>
      <c r="S1442" s="85"/>
      <c r="T1442" s="85"/>
      <c r="AC1442" s="126" t="e">
        <f>#REF!</f>
        <v>#REF!</v>
      </c>
      <c r="AD1442" s="127" t="e">
        <f t="shared" si="30"/>
        <v>#DIV/0!</v>
      </c>
      <c r="AE1442" s="128" t="e">
        <f t="shared" si="31"/>
        <v>#DIV/0!</v>
      </c>
      <c r="AF1442" s="127" t="e">
        <f>ECB_reconst!#REF!*(AE1442-ECB_reconst!#REF!)</f>
        <v>#REF!</v>
      </c>
      <c r="AG1442" s="128" t="e">
        <f t="shared" si="32"/>
        <v>#REF!</v>
      </c>
    </row>
    <row r="1443" spans="1:33" ht="18.95" customHeight="1" x14ac:dyDescent="0.25">
      <c r="A1443" s="85"/>
      <c r="B1443" s="119">
        <v>38154</v>
      </c>
      <c r="C1443" s="120">
        <v>2.34308971746314</v>
      </c>
      <c r="D1443" s="120">
        <v>2.8014919499618798</v>
      </c>
      <c r="E1443" s="120">
        <v>3.17044943602101</v>
      </c>
      <c r="F1443" s="120">
        <v>3.4769272496838002</v>
      </c>
      <c r="G1443" s="120">
        <v>3.7259638135572</v>
      </c>
      <c r="H1443" s="120">
        <v>3.9429028874004901</v>
      </c>
      <c r="I1443" s="120">
        <v>4.1275893781382598</v>
      </c>
      <c r="J1443" s="120">
        <v>4.2785153803822</v>
      </c>
      <c r="K1443" s="120">
        <v>4.4092954170093703</v>
      </c>
      <c r="L1443" s="120">
        <v>4.5054838274557296</v>
      </c>
      <c r="M1443" s="120">
        <v>4.8878152741987799</v>
      </c>
      <c r="N1443" s="120">
        <v>5.0853999999999999</v>
      </c>
      <c r="O1443" s="122">
        <v>5.3433000000000002</v>
      </c>
      <c r="P1443" s="85"/>
      <c r="Q1443" s="85"/>
      <c r="R1443" s="85"/>
      <c r="S1443" s="85"/>
      <c r="T1443" s="85"/>
      <c r="AC1443" s="126" t="e">
        <f>#REF!</f>
        <v>#REF!</v>
      </c>
      <c r="AD1443" s="127" t="e">
        <f t="shared" si="30"/>
        <v>#DIV/0!</v>
      </c>
      <c r="AE1443" s="128" t="e">
        <f t="shared" si="31"/>
        <v>#DIV/0!</v>
      </c>
      <c r="AF1443" s="127" t="e">
        <f>ECB_reconst!#REF!*(AE1443-ECB_reconst!#REF!)</f>
        <v>#REF!</v>
      </c>
      <c r="AG1443" s="128" t="e">
        <f t="shared" si="32"/>
        <v>#REF!</v>
      </c>
    </row>
    <row r="1444" spans="1:33" ht="18.95" customHeight="1" x14ac:dyDescent="0.25">
      <c r="A1444" s="85"/>
      <c r="B1444" s="119">
        <v>38155</v>
      </c>
      <c r="C1444" s="120">
        <v>2.36308971746314</v>
      </c>
      <c r="D1444" s="120">
        <v>2.8290919499618798</v>
      </c>
      <c r="E1444" s="120">
        <v>3.1960994360210102</v>
      </c>
      <c r="F1444" s="120">
        <v>3.4977772496838</v>
      </c>
      <c r="G1444" s="120">
        <v>3.7498638135572002</v>
      </c>
      <c r="H1444" s="120">
        <v>3.96295288740049</v>
      </c>
      <c r="I1444" s="120">
        <v>4.1441893781382602</v>
      </c>
      <c r="J1444" s="120">
        <v>4.2935153803821997</v>
      </c>
      <c r="K1444" s="120">
        <v>4.4196954170093701</v>
      </c>
      <c r="L1444" s="120">
        <v>4.5157838274557296</v>
      </c>
      <c r="M1444" s="120">
        <v>4.8904152741987703</v>
      </c>
      <c r="N1444" s="120">
        <v>5.0808</v>
      </c>
      <c r="O1444" s="122">
        <v>5.34</v>
      </c>
      <c r="P1444" s="85"/>
      <c r="Q1444" s="85"/>
      <c r="R1444" s="85"/>
      <c r="S1444" s="85"/>
      <c r="T1444" s="85"/>
      <c r="AC1444" s="126" t="e">
        <f>#REF!</f>
        <v>#REF!</v>
      </c>
      <c r="AD1444" s="127" t="e">
        <f t="shared" si="30"/>
        <v>#DIV/0!</v>
      </c>
      <c r="AE1444" s="128" t="e">
        <f t="shared" si="31"/>
        <v>#DIV/0!</v>
      </c>
      <c r="AF1444" s="127" t="e">
        <f>ECB_reconst!#REF!*(AE1444-ECB_reconst!#REF!)</f>
        <v>#REF!</v>
      </c>
      <c r="AG1444" s="128" t="e">
        <f t="shared" si="32"/>
        <v>#REF!</v>
      </c>
    </row>
    <row r="1445" spans="1:33" ht="18.95" customHeight="1" x14ac:dyDescent="0.25">
      <c r="A1445" s="85"/>
      <c r="B1445" s="119">
        <v>38156</v>
      </c>
      <c r="C1445" s="120">
        <v>2.33508971746314</v>
      </c>
      <c r="D1445" s="120">
        <v>2.77929194996188</v>
      </c>
      <c r="E1445" s="120">
        <v>3.1429494360210102</v>
      </c>
      <c r="F1445" s="120">
        <v>3.4468272496838002</v>
      </c>
      <c r="G1445" s="120">
        <v>3.6972638135571998</v>
      </c>
      <c r="H1445" s="120">
        <v>3.91435288740049</v>
      </c>
      <c r="I1445" s="120">
        <v>4.1009893781382596</v>
      </c>
      <c r="J1445" s="120">
        <v>4.2550153803821997</v>
      </c>
      <c r="K1445" s="120">
        <v>4.3878454170093697</v>
      </c>
      <c r="L1445" s="120">
        <v>4.48503382745574</v>
      </c>
      <c r="M1445" s="120">
        <v>4.8651652741987697</v>
      </c>
      <c r="N1445" s="120">
        <v>5.0612000000000004</v>
      </c>
      <c r="O1445" s="122">
        <v>5.3209</v>
      </c>
      <c r="P1445" s="85"/>
      <c r="Q1445" s="85"/>
      <c r="R1445" s="85"/>
      <c r="S1445" s="85"/>
      <c r="T1445" s="85"/>
      <c r="AC1445" s="126" t="e">
        <f>#REF!</f>
        <v>#REF!</v>
      </c>
      <c r="AD1445" s="127" t="e">
        <f t="shared" si="30"/>
        <v>#DIV/0!</v>
      </c>
      <c r="AE1445" s="128" t="e">
        <f t="shared" si="31"/>
        <v>#DIV/0!</v>
      </c>
      <c r="AF1445" s="127" t="e">
        <f>ECB_reconst!#REF!*(AE1445-ECB_reconst!#REF!)</f>
        <v>#REF!</v>
      </c>
      <c r="AG1445" s="128" t="e">
        <f t="shared" si="32"/>
        <v>#REF!</v>
      </c>
    </row>
    <row r="1446" spans="1:33" ht="18.95" customHeight="1" x14ac:dyDescent="0.25">
      <c r="A1446" s="85"/>
      <c r="B1446" s="119">
        <v>38159</v>
      </c>
      <c r="C1446" s="120">
        <v>2.33508971746314</v>
      </c>
      <c r="D1446" s="120">
        <v>2.7753919499618802</v>
      </c>
      <c r="E1446" s="120">
        <v>3.13634943602101</v>
      </c>
      <c r="F1446" s="120">
        <v>3.4360772496837999</v>
      </c>
      <c r="G1446" s="120">
        <v>3.6869638135571998</v>
      </c>
      <c r="H1446" s="120">
        <v>3.9041028874004899</v>
      </c>
      <c r="I1446" s="120">
        <v>4.0900893781382601</v>
      </c>
      <c r="J1446" s="120">
        <v>4.2442153803822</v>
      </c>
      <c r="K1446" s="120">
        <v>4.37704541700937</v>
      </c>
      <c r="L1446" s="120">
        <v>4.4747838274557301</v>
      </c>
      <c r="M1446" s="120">
        <v>4.8526152741987696</v>
      </c>
      <c r="N1446" s="120">
        <v>5.0486000000000004</v>
      </c>
      <c r="O1446" s="122">
        <v>5.3102</v>
      </c>
      <c r="P1446" s="85"/>
      <c r="Q1446" s="85"/>
      <c r="R1446" s="85"/>
      <c r="S1446" s="85"/>
      <c r="T1446" s="85"/>
      <c r="AC1446" s="126" t="e">
        <f>#REF!</f>
        <v>#REF!</v>
      </c>
      <c r="AD1446" s="127" t="e">
        <f t="shared" si="30"/>
        <v>#DIV/0!</v>
      </c>
      <c r="AE1446" s="128" t="e">
        <f t="shared" si="31"/>
        <v>#DIV/0!</v>
      </c>
      <c r="AF1446" s="127" t="e">
        <f>ECB_reconst!#REF!*(AE1446-ECB_reconst!#REF!)</f>
        <v>#REF!</v>
      </c>
      <c r="AG1446" s="128" t="e">
        <f t="shared" si="32"/>
        <v>#REF!</v>
      </c>
    </row>
    <row r="1447" spans="1:33" ht="18.95" customHeight="1" x14ac:dyDescent="0.25">
      <c r="A1447" s="85"/>
      <c r="B1447" s="119">
        <v>38160</v>
      </c>
      <c r="C1447" s="120">
        <v>2.3450897174631402</v>
      </c>
      <c r="D1447" s="120">
        <v>2.7972919499618798</v>
      </c>
      <c r="E1447" s="120">
        <v>3.1587994360210101</v>
      </c>
      <c r="F1447" s="120">
        <v>3.4600772496837999</v>
      </c>
      <c r="G1447" s="120">
        <v>3.7104638135572001</v>
      </c>
      <c r="H1447" s="120">
        <v>3.9255528874004901</v>
      </c>
      <c r="I1447" s="120">
        <v>4.1129393781382602</v>
      </c>
      <c r="J1447" s="120">
        <v>4.2646653803822003</v>
      </c>
      <c r="K1447" s="120">
        <v>4.3976954170093698</v>
      </c>
      <c r="L1447" s="120">
        <v>4.4973838274557298</v>
      </c>
      <c r="M1447" s="120">
        <v>4.8808152741987696</v>
      </c>
      <c r="N1447" s="120">
        <v>5.0796000000000001</v>
      </c>
      <c r="O1447" s="122">
        <v>5.3505000000000003</v>
      </c>
      <c r="P1447" s="85"/>
      <c r="Q1447" s="85"/>
      <c r="R1447" s="85"/>
      <c r="S1447" s="85"/>
      <c r="T1447" s="85"/>
      <c r="AC1447" s="126" t="e">
        <f>#REF!</f>
        <v>#REF!</v>
      </c>
      <c r="AD1447" s="127" t="e">
        <f t="shared" si="30"/>
        <v>#DIV/0!</v>
      </c>
      <c r="AE1447" s="128" t="e">
        <f t="shared" si="31"/>
        <v>#DIV/0!</v>
      </c>
      <c r="AF1447" s="127" t="e">
        <f>ECB_reconst!#REF!*(AE1447-ECB_reconst!#REF!)</f>
        <v>#REF!</v>
      </c>
      <c r="AG1447" s="128" t="e">
        <f t="shared" si="32"/>
        <v>#REF!</v>
      </c>
    </row>
    <row r="1448" spans="1:33" ht="18.95" customHeight="1" x14ac:dyDescent="0.25">
      <c r="A1448" s="85"/>
      <c r="B1448" s="119">
        <v>38161</v>
      </c>
      <c r="C1448" s="120">
        <v>2.3370897174631402</v>
      </c>
      <c r="D1448" s="120">
        <v>2.7780919499618801</v>
      </c>
      <c r="E1448" s="120">
        <v>3.1477494360210101</v>
      </c>
      <c r="F1448" s="120">
        <v>3.4528272496837999</v>
      </c>
      <c r="G1448" s="120">
        <v>3.7069638135571998</v>
      </c>
      <c r="H1448" s="120">
        <v>3.9254528874004899</v>
      </c>
      <c r="I1448" s="120">
        <v>4.1124393781382604</v>
      </c>
      <c r="J1448" s="120">
        <v>4.2676153803821997</v>
      </c>
      <c r="K1448" s="120">
        <v>4.4003954170093698</v>
      </c>
      <c r="L1448" s="120">
        <v>4.4991838274557301</v>
      </c>
      <c r="M1448" s="120">
        <v>4.8866652741987702</v>
      </c>
      <c r="N1448" s="120">
        <v>5.0869</v>
      </c>
      <c r="O1448" s="122">
        <v>5.3586</v>
      </c>
      <c r="P1448" s="85"/>
      <c r="Q1448" s="85"/>
      <c r="R1448" s="85"/>
      <c r="S1448" s="85"/>
      <c r="T1448" s="85"/>
      <c r="AC1448" s="126" t="e">
        <f>#REF!</f>
        <v>#REF!</v>
      </c>
      <c r="AD1448" s="127" t="e">
        <f t="shared" si="30"/>
        <v>#DIV/0!</v>
      </c>
      <c r="AE1448" s="128" t="e">
        <f t="shared" si="31"/>
        <v>#DIV/0!</v>
      </c>
      <c r="AF1448" s="127" t="e">
        <f>ECB_reconst!#REF!*(AE1448-ECB_reconst!#REF!)</f>
        <v>#REF!</v>
      </c>
      <c r="AG1448" s="128" t="e">
        <f t="shared" si="32"/>
        <v>#REF!</v>
      </c>
    </row>
    <row r="1449" spans="1:33" ht="18.95" customHeight="1" x14ac:dyDescent="0.25">
      <c r="A1449" s="85"/>
      <c r="B1449" s="119">
        <v>38162</v>
      </c>
      <c r="C1449" s="120">
        <v>2.2930897174631402</v>
      </c>
      <c r="D1449" s="120">
        <v>2.7088919499618802</v>
      </c>
      <c r="E1449" s="120">
        <v>3.0746494360210099</v>
      </c>
      <c r="F1449" s="120">
        <v>3.3774772496838001</v>
      </c>
      <c r="G1449" s="120">
        <v>3.6290638135572002</v>
      </c>
      <c r="H1449" s="120">
        <v>3.85035288740049</v>
      </c>
      <c r="I1449" s="120">
        <v>4.0401393781382602</v>
      </c>
      <c r="J1449" s="120">
        <v>4.1990653803821996</v>
      </c>
      <c r="K1449" s="120">
        <v>4.3365454170093702</v>
      </c>
      <c r="L1449" s="120">
        <v>4.4379838274557297</v>
      </c>
      <c r="M1449" s="120">
        <v>4.8336652741987702</v>
      </c>
      <c r="N1449" s="120">
        <v>5.0427999999999997</v>
      </c>
      <c r="O1449" s="122">
        <v>5.3202999999999996</v>
      </c>
      <c r="P1449" s="85"/>
      <c r="Q1449" s="85"/>
      <c r="R1449" s="85"/>
      <c r="S1449" s="85"/>
      <c r="T1449" s="85"/>
      <c r="AC1449" s="126" t="e">
        <f>#REF!</f>
        <v>#REF!</v>
      </c>
      <c r="AD1449" s="127" t="e">
        <f t="shared" si="30"/>
        <v>#DIV/0!</v>
      </c>
      <c r="AE1449" s="128" t="e">
        <f t="shared" si="31"/>
        <v>#DIV/0!</v>
      </c>
      <c r="AF1449" s="127" t="e">
        <f>ECB_reconst!#REF!*(AE1449-ECB_reconst!#REF!)</f>
        <v>#REF!</v>
      </c>
      <c r="AG1449" s="128" t="e">
        <f t="shared" si="32"/>
        <v>#REF!</v>
      </c>
    </row>
    <row r="1450" spans="1:33" ht="18.95" customHeight="1" x14ac:dyDescent="0.25">
      <c r="A1450" s="85"/>
      <c r="B1450" s="119">
        <v>38163</v>
      </c>
      <c r="C1450" s="120">
        <v>2.2980897174631401</v>
      </c>
      <c r="D1450" s="120">
        <v>2.72214194996188</v>
      </c>
      <c r="E1450" s="120">
        <v>3.09234943602101</v>
      </c>
      <c r="F1450" s="120">
        <v>3.3990772496838</v>
      </c>
      <c r="G1450" s="120">
        <v>3.6546638135572</v>
      </c>
      <c r="H1450" s="120">
        <v>3.8756028874004902</v>
      </c>
      <c r="I1450" s="120">
        <v>4.0664393781382602</v>
      </c>
      <c r="J1450" s="120">
        <v>4.2269153803822004</v>
      </c>
      <c r="K1450" s="120">
        <v>4.3637954170093698</v>
      </c>
      <c r="L1450" s="120">
        <v>4.4657838274557298</v>
      </c>
      <c r="M1450" s="120">
        <v>4.8531152741987702</v>
      </c>
      <c r="N1450" s="120">
        <v>5.0583999999999998</v>
      </c>
      <c r="O1450" s="122">
        <v>5.3361000000000001</v>
      </c>
      <c r="P1450" s="85"/>
      <c r="Q1450" s="85"/>
      <c r="R1450" s="85"/>
      <c r="S1450" s="85"/>
      <c r="T1450" s="85"/>
      <c r="AC1450" s="126" t="e">
        <f>#REF!</f>
        <v>#REF!</v>
      </c>
      <c r="AD1450" s="127" t="e">
        <f t="shared" si="30"/>
        <v>#DIV/0!</v>
      </c>
      <c r="AE1450" s="128" t="e">
        <f t="shared" si="31"/>
        <v>#DIV/0!</v>
      </c>
      <c r="AF1450" s="127" t="e">
        <f>ECB_reconst!#REF!*(AE1450-ECB_reconst!#REF!)</f>
        <v>#REF!</v>
      </c>
      <c r="AG1450" s="128" t="e">
        <f t="shared" si="32"/>
        <v>#REF!</v>
      </c>
    </row>
    <row r="1451" spans="1:33" ht="18.95" customHeight="1" x14ac:dyDescent="0.25">
      <c r="A1451" s="85"/>
      <c r="B1451" s="119">
        <v>38166</v>
      </c>
      <c r="C1451" s="120">
        <v>2.32308971746314</v>
      </c>
      <c r="D1451" s="120">
        <v>2.7764919499618799</v>
      </c>
      <c r="E1451" s="120">
        <v>3.14834943602101</v>
      </c>
      <c r="F1451" s="120">
        <v>3.4568772496837998</v>
      </c>
      <c r="G1451" s="120">
        <v>3.7134638135571998</v>
      </c>
      <c r="H1451" s="120">
        <v>3.9322028874004902</v>
      </c>
      <c r="I1451" s="120">
        <v>4.1213393781382601</v>
      </c>
      <c r="J1451" s="120">
        <v>4.2784153803822003</v>
      </c>
      <c r="K1451" s="120">
        <v>4.4128954170093699</v>
      </c>
      <c r="L1451" s="120">
        <v>4.51473382745574</v>
      </c>
      <c r="M1451" s="120">
        <v>4.8964652741987704</v>
      </c>
      <c r="N1451" s="120">
        <v>5.0983000000000001</v>
      </c>
      <c r="O1451" s="122">
        <v>5.3766999999999996</v>
      </c>
      <c r="P1451" s="85"/>
      <c r="Q1451" s="85"/>
      <c r="R1451" s="85"/>
      <c r="S1451" s="85"/>
      <c r="T1451" s="85"/>
      <c r="AC1451" s="126" t="e">
        <f>#REF!</f>
        <v>#REF!</v>
      </c>
      <c r="AD1451" s="127" t="e">
        <f t="shared" si="30"/>
        <v>#DIV/0!</v>
      </c>
      <c r="AE1451" s="128" t="e">
        <f t="shared" si="31"/>
        <v>#DIV/0!</v>
      </c>
      <c r="AF1451" s="127" t="e">
        <f>ECB_reconst!#REF!*(AE1451-ECB_reconst!#REF!)</f>
        <v>#REF!</v>
      </c>
      <c r="AG1451" s="128" t="e">
        <f t="shared" si="32"/>
        <v>#REF!</v>
      </c>
    </row>
    <row r="1452" spans="1:33" ht="18.95" customHeight="1" x14ac:dyDescent="0.25">
      <c r="A1452" s="85"/>
      <c r="B1452" s="119">
        <v>38167</v>
      </c>
      <c r="C1452" s="120">
        <v>2.3280897174631399</v>
      </c>
      <c r="D1452" s="120">
        <v>2.7860419499618798</v>
      </c>
      <c r="E1452" s="120">
        <v>3.1584994360210099</v>
      </c>
      <c r="F1452" s="120">
        <v>3.4644772496837999</v>
      </c>
      <c r="G1452" s="120">
        <v>3.7209638135572001</v>
      </c>
      <c r="H1452" s="120">
        <v>3.93780288740049</v>
      </c>
      <c r="I1452" s="120">
        <v>4.1243893781382601</v>
      </c>
      <c r="J1452" s="120">
        <v>4.2822653803822002</v>
      </c>
      <c r="K1452" s="120">
        <v>4.41364541700937</v>
      </c>
      <c r="L1452" s="120">
        <v>4.5134338274557297</v>
      </c>
      <c r="M1452" s="120">
        <v>4.8882152741987701</v>
      </c>
      <c r="N1452" s="120">
        <v>5.0816999999999997</v>
      </c>
      <c r="O1452" s="122">
        <v>5.3555999999999999</v>
      </c>
      <c r="P1452" s="85"/>
      <c r="Q1452" s="85"/>
      <c r="R1452" s="85"/>
      <c r="S1452" s="85"/>
      <c r="T1452" s="85"/>
      <c r="AC1452" s="126" t="e">
        <f>#REF!</f>
        <v>#REF!</v>
      </c>
      <c r="AD1452" s="127" t="e">
        <f t="shared" si="30"/>
        <v>#DIV/0!</v>
      </c>
      <c r="AE1452" s="128" t="e">
        <f t="shared" si="31"/>
        <v>#DIV/0!</v>
      </c>
      <c r="AF1452" s="127" t="e">
        <f>ECB_reconst!#REF!*(AE1452-ECB_reconst!#REF!)</f>
        <v>#REF!</v>
      </c>
      <c r="AG1452" s="128" t="e">
        <f t="shared" si="32"/>
        <v>#REF!</v>
      </c>
    </row>
    <row r="1453" spans="1:33" ht="18.95" customHeight="1" x14ac:dyDescent="0.25">
      <c r="A1453" s="85"/>
      <c r="B1453" s="119">
        <v>38168</v>
      </c>
      <c r="C1453" s="120">
        <v>2.3010897174631402</v>
      </c>
      <c r="D1453" s="120">
        <v>2.73129194996188</v>
      </c>
      <c r="E1453" s="120">
        <v>3.1009994360210098</v>
      </c>
      <c r="F1453" s="120">
        <v>3.4053772496838</v>
      </c>
      <c r="G1453" s="120">
        <v>3.6605138135572002</v>
      </c>
      <c r="H1453" s="120">
        <v>3.8808028874004901</v>
      </c>
      <c r="I1453" s="120">
        <v>4.0675393781382603</v>
      </c>
      <c r="J1453" s="120">
        <v>4.2278653803821999</v>
      </c>
      <c r="K1453" s="120">
        <v>4.3611954170093696</v>
      </c>
      <c r="L1453" s="120">
        <v>4.4611838274557298</v>
      </c>
      <c r="M1453" s="120">
        <v>4.8407152741987698</v>
      </c>
      <c r="N1453" s="120">
        <v>5.0380000000000003</v>
      </c>
      <c r="O1453" s="122">
        <v>5.31</v>
      </c>
      <c r="P1453" s="85"/>
      <c r="Q1453" s="85"/>
      <c r="R1453" s="85"/>
      <c r="S1453" s="85"/>
      <c r="T1453" s="85"/>
      <c r="AC1453" s="126" t="e">
        <f>#REF!</f>
        <v>#REF!</v>
      </c>
      <c r="AD1453" s="127" t="e">
        <f t="shared" si="30"/>
        <v>#DIV/0!</v>
      </c>
      <c r="AE1453" s="128" t="e">
        <f t="shared" si="31"/>
        <v>#DIV/0!</v>
      </c>
      <c r="AF1453" s="127" t="e">
        <f>ECB_reconst!#REF!*(AE1453-ECB_reconst!#REF!)</f>
        <v>#REF!</v>
      </c>
      <c r="AG1453" s="128" t="e">
        <f t="shared" si="32"/>
        <v>#REF!</v>
      </c>
    </row>
    <row r="1454" spans="1:33" ht="18.95" customHeight="1" x14ac:dyDescent="0.25">
      <c r="A1454" s="85"/>
      <c r="B1454" s="119">
        <v>38169</v>
      </c>
      <c r="C1454" s="120">
        <v>2.28208971746314</v>
      </c>
      <c r="D1454" s="120">
        <v>2.7118919499618799</v>
      </c>
      <c r="E1454" s="120">
        <v>3.0866494360210099</v>
      </c>
      <c r="F1454" s="120">
        <v>3.3990772496838</v>
      </c>
      <c r="G1454" s="120">
        <v>3.6583138135572</v>
      </c>
      <c r="H1454" s="120">
        <v>3.8791528874004899</v>
      </c>
      <c r="I1454" s="120">
        <v>4.0684893781382598</v>
      </c>
      <c r="J1454" s="120">
        <v>4.2291653803821996</v>
      </c>
      <c r="K1454" s="120">
        <v>4.3628954170093701</v>
      </c>
      <c r="L1454" s="120">
        <v>4.4642838274557297</v>
      </c>
      <c r="M1454" s="120">
        <v>4.8449652741987697</v>
      </c>
      <c r="N1454" s="120">
        <v>5.0444000000000004</v>
      </c>
      <c r="O1454" s="122">
        <v>5.3170999999999999</v>
      </c>
      <c r="P1454" s="85"/>
      <c r="Q1454" s="85"/>
      <c r="R1454" s="85"/>
      <c r="S1454" s="85"/>
      <c r="T1454" s="85"/>
      <c r="AC1454" s="126" t="e">
        <f>#REF!</f>
        <v>#REF!</v>
      </c>
      <c r="AD1454" s="127" t="e">
        <f t="shared" si="30"/>
        <v>#DIV/0!</v>
      </c>
      <c r="AE1454" s="128" t="e">
        <f t="shared" si="31"/>
        <v>#DIV/0!</v>
      </c>
      <c r="AF1454" s="127" t="e">
        <f>ECB_reconst!#REF!*(AE1454-ECB_reconst!#REF!)</f>
        <v>#REF!</v>
      </c>
      <c r="AG1454" s="128" t="e">
        <f t="shared" si="32"/>
        <v>#REF!</v>
      </c>
    </row>
    <row r="1455" spans="1:33" ht="18.95" customHeight="1" x14ac:dyDescent="0.25">
      <c r="A1455" s="85"/>
      <c r="B1455" s="119">
        <v>38170</v>
      </c>
      <c r="C1455" s="120">
        <v>2.2370897174631401</v>
      </c>
      <c r="D1455" s="120">
        <v>2.6423419499618799</v>
      </c>
      <c r="E1455" s="120">
        <v>3.0110494360210098</v>
      </c>
      <c r="F1455" s="120">
        <v>3.3205272496838001</v>
      </c>
      <c r="G1455" s="120">
        <v>3.5771638135571999</v>
      </c>
      <c r="H1455" s="120">
        <v>3.80155288740049</v>
      </c>
      <c r="I1455" s="120">
        <v>3.9987893781382602</v>
      </c>
      <c r="J1455" s="120">
        <v>4.1661153803822</v>
      </c>
      <c r="K1455" s="120">
        <v>4.30579541700937</v>
      </c>
      <c r="L1455" s="120">
        <v>4.4094338274557403</v>
      </c>
      <c r="M1455" s="120">
        <v>4.7995152741987699</v>
      </c>
      <c r="N1455" s="120">
        <v>5.0095999999999998</v>
      </c>
      <c r="O1455" s="122">
        <v>5.2885999999999997</v>
      </c>
      <c r="P1455" s="85"/>
      <c r="Q1455" s="85"/>
      <c r="R1455" s="85"/>
      <c r="S1455" s="85"/>
      <c r="T1455" s="85"/>
      <c r="AC1455" s="126" t="e">
        <f>#REF!</f>
        <v>#REF!</v>
      </c>
      <c r="AD1455" s="127" t="e">
        <f t="shared" si="30"/>
        <v>#DIV/0!</v>
      </c>
      <c r="AE1455" s="128" t="e">
        <f t="shared" si="31"/>
        <v>#DIV/0!</v>
      </c>
      <c r="AF1455" s="127" t="e">
        <f>ECB_reconst!#REF!*(AE1455-ECB_reconst!#REF!)</f>
        <v>#REF!</v>
      </c>
      <c r="AG1455" s="128" t="e">
        <f t="shared" si="32"/>
        <v>#REF!</v>
      </c>
    </row>
    <row r="1456" spans="1:33" ht="18.95" customHeight="1" x14ac:dyDescent="0.25">
      <c r="A1456" s="85"/>
      <c r="B1456" s="119">
        <v>38173</v>
      </c>
      <c r="C1456" s="120">
        <v>2.2400897174631398</v>
      </c>
      <c r="D1456" s="120">
        <v>2.6419419499618799</v>
      </c>
      <c r="E1456" s="120">
        <v>3.0112994360210101</v>
      </c>
      <c r="F1456" s="120">
        <v>3.3201772496838</v>
      </c>
      <c r="G1456" s="120">
        <v>3.5789638135572002</v>
      </c>
      <c r="H1456" s="120">
        <v>3.8044528874004899</v>
      </c>
      <c r="I1456" s="120">
        <v>4.0010393781382598</v>
      </c>
      <c r="J1456" s="120">
        <v>4.1675653803822001</v>
      </c>
      <c r="K1456" s="120">
        <v>4.3072454170093701</v>
      </c>
      <c r="L1456" s="120">
        <v>4.4109338274557404</v>
      </c>
      <c r="M1456" s="120">
        <v>4.7997652741987702</v>
      </c>
      <c r="N1456" s="120">
        <v>5.0077999999999996</v>
      </c>
      <c r="O1456" s="122">
        <v>5.2882999999999996</v>
      </c>
      <c r="P1456" s="85"/>
      <c r="Q1456" s="85"/>
      <c r="R1456" s="85"/>
      <c r="S1456" s="85"/>
      <c r="T1456" s="85"/>
      <c r="AC1456" s="126" t="e">
        <f>#REF!</f>
        <v>#REF!</v>
      </c>
      <c r="AD1456" s="127" t="e">
        <f t="shared" si="30"/>
        <v>#DIV/0!</v>
      </c>
      <c r="AE1456" s="128" t="e">
        <f t="shared" si="31"/>
        <v>#DIV/0!</v>
      </c>
      <c r="AF1456" s="127" t="e">
        <f>ECB_reconst!#REF!*(AE1456-ECB_reconst!#REF!)</f>
        <v>#REF!</v>
      </c>
      <c r="AG1456" s="128" t="e">
        <f t="shared" si="32"/>
        <v>#REF!</v>
      </c>
    </row>
    <row r="1457" spans="1:33" ht="18.95" customHeight="1" x14ac:dyDescent="0.25">
      <c r="A1457" s="85"/>
      <c r="B1457" s="119">
        <v>38174</v>
      </c>
      <c r="C1457" s="120">
        <v>2.2470897174631399</v>
      </c>
      <c r="D1457" s="120">
        <v>2.6480919499618798</v>
      </c>
      <c r="E1457" s="120">
        <v>3.0173994360210101</v>
      </c>
      <c r="F1457" s="120">
        <v>3.3239272496838002</v>
      </c>
      <c r="G1457" s="120">
        <v>3.5808138135571999</v>
      </c>
      <c r="H1457" s="120">
        <v>3.80520288740049</v>
      </c>
      <c r="I1457" s="120">
        <v>4.0014393781382598</v>
      </c>
      <c r="J1457" s="120">
        <v>4.1668153803822001</v>
      </c>
      <c r="K1457" s="120">
        <v>4.3067454170093704</v>
      </c>
      <c r="L1457" s="120">
        <v>4.4108338274557299</v>
      </c>
      <c r="M1457" s="120">
        <v>4.80366527419877</v>
      </c>
      <c r="N1457" s="120">
        <v>5.0128000000000004</v>
      </c>
      <c r="O1457" s="122">
        <v>5.2952000000000004</v>
      </c>
      <c r="P1457" s="85"/>
      <c r="Q1457" s="85"/>
      <c r="R1457" s="85"/>
      <c r="S1457" s="85"/>
      <c r="T1457" s="85"/>
      <c r="AC1457" s="126" t="e">
        <f>#REF!</f>
        <v>#REF!</v>
      </c>
      <c r="AD1457" s="127" t="e">
        <f t="shared" si="30"/>
        <v>#DIV/0!</v>
      </c>
      <c r="AE1457" s="128" t="e">
        <f t="shared" si="31"/>
        <v>#DIV/0!</v>
      </c>
      <c r="AF1457" s="127" t="e">
        <f>ECB_reconst!#REF!*(AE1457-ECB_reconst!#REF!)</f>
        <v>#REF!</v>
      </c>
      <c r="AG1457" s="128" t="e">
        <f t="shared" si="32"/>
        <v>#REF!</v>
      </c>
    </row>
    <row r="1458" spans="1:33" ht="18.95" customHeight="1" x14ac:dyDescent="0.25">
      <c r="A1458" s="85"/>
      <c r="B1458" s="119">
        <v>38175</v>
      </c>
      <c r="C1458" s="120">
        <v>2.2270897174631399</v>
      </c>
      <c r="D1458" s="120">
        <v>2.6157419499618801</v>
      </c>
      <c r="E1458" s="120">
        <v>2.9847494360210098</v>
      </c>
      <c r="F1458" s="120">
        <v>3.2928772496838001</v>
      </c>
      <c r="G1458" s="120">
        <v>3.5517638135572001</v>
      </c>
      <c r="H1458" s="120">
        <v>3.7780028874004898</v>
      </c>
      <c r="I1458" s="120">
        <v>3.97388937813826</v>
      </c>
      <c r="J1458" s="120">
        <v>4.1433153803821998</v>
      </c>
      <c r="K1458" s="120">
        <v>4.2841454170093698</v>
      </c>
      <c r="L1458" s="120">
        <v>4.3885338274557402</v>
      </c>
      <c r="M1458" s="120">
        <v>4.7892152741987699</v>
      </c>
      <c r="N1458" s="120">
        <v>5.0037000000000003</v>
      </c>
      <c r="O1458" s="122">
        <v>5.2869999999999999</v>
      </c>
      <c r="P1458" s="85"/>
      <c r="Q1458" s="85"/>
      <c r="R1458" s="85"/>
      <c r="S1458" s="85"/>
      <c r="T1458" s="85"/>
      <c r="AC1458" s="126" t="e">
        <f>#REF!</f>
        <v>#REF!</v>
      </c>
      <c r="AD1458" s="127" t="e">
        <f t="shared" si="30"/>
        <v>#DIV/0!</v>
      </c>
      <c r="AE1458" s="128" t="e">
        <f t="shared" si="31"/>
        <v>#DIV/0!</v>
      </c>
      <c r="AF1458" s="127" t="e">
        <f>ECB_reconst!#REF!*(AE1458-ECB_reconst!#REF!)</f>
        <v>#REF!</v>
      </c>
      <c r="AG1458" s="128" t="e">
        <f t="shared" si="32"/>
        <v>#REF!</v>
      </c>
    </row>
    <row r="1459" spans="1:33" ht="18.95" customHeight="1" x14ac:dyDescent="0.25">
      <c r="A1459" s="85"/>
      <c r="B1459" s="119">
        <v>38176</v>
      </c>
      <c r="C1459" s="120">
        <v>2.2280897174631402</v>
      </c>
      <c r="D1459" s="120">
        <v>2.6179919499618798</v>
      </c>
      <c r="E1459" s="120">
        <v>2.9844494360210101</v>
      </c>
      <c r="F1459" s="120">
        <v>3.2904272496838001</v>
      </c>
      <c r="G1459" s="120">
        <v>3.5474638135571999</v>
      </c>
      <c r="H1459" s="120">
        <v>3.7738528874004902</v>
      </c>
      <c r="I1459" s="120">
        <v>3.97083937813826</v>
      </c>
      <c r="J1459" s="120">
        <v>4.1380153803821997</v>
      </c>
      <c r="K1459" s="120">
        <v>4.2783954170093699</v>
      </c>
      <c r="L1459" s="120">
        <v>4.3839338274557296</v>
      </c>
      <c r="M1459" s="120">
        <v>4.7850652741987698</v>
      </c>
      <c r="N1459" s="120">
        <v>5.0000999999999998</v>
      </c>
      <c r="O1459" s="122">
        <v>5.2816000000000001</v>
      </c>
      <c r="P1459" s="85"/>
      <c r="Q1459" s="85"/>
      <c r="R1459" s="85"/>
      <c r="S1459" s="85"/>
      <c r="T1459" s="85"/>
      <c r="AC1459" s="126" t="e">
        <f>#REF!</f>
        <v>#REF!</v>
      </c>
      <c r="AD1459" s="127" t="e">
        <f t="shared" si="30"/>
        <v>#DIV/0!</v>
      </c>
      <c r="AE1459" s="128" t="e">
        <f t="shared" si="31"/>
        <v>#DIV/0!</v>
      </c>
      <c r="AF1459" s="127" t="e">
        <f>ECB_reconst!#REF!*(AE1459-ECB_reconst!#REF!)</f>
        <v>#REF!</v>
      </c>
      <c r="AG1459" s="128" t="e">
        <f t="shared" si="32"/>
        <v>#REF!</v>
      </c>
    </row>
    <row r="1460" spans="1:33" ht="18.95" customHeight="1" x14ac:dyDescent="0.25">
      <c r="A1460" s="85"/>
      <c r="B1460" s="119">
        <v>38177</v>
      </c>
      <c r="C1460" s="120">
        <v>2.2310897174631399</v>
      </c>
      <c r="D1460" s="120">
        <v>2.6235919499618801</v>
      </c>
      <c r="E1460" s="120">
        <v>2.9902994360210098</v>
      </c>
      <c r="F1460" s="120">
        <v>3.2945272496837998</v>
      </c>
      <c r="G1460" s="120">
        <v>3.5525138135572001</v>
      </c>
      <c r="H1460" s="120">
        <v>3.7774028874004899</v>
      </c>
      <c r="I1460" s="120">
        <v>3.9737393781382599</v>
      </c>
      <c r="J1460" s="120">
        <v>4.1393153803822003</v>
      </c>
      <c r="K1460" s="120">
        <v>4.2805454170093702</v>
      </c>
      <c r="L1460" s="120">
        <v>4.3869338274557297</v>
      </c>
      <c r="M1460" s="120">
        <v>4.7882152741987696</v>
      </c>
      <c r="N1460" s="120">
        <v>5.0004999999999997</v>
      </c>
      <c r="O1460" s="122">
        <v>5.2824999999999998</v>
      </c>
      <c r="P1460" s="85"/>
      <c r="Q1460" s="85"/>
      <c r="R1460" s="85"/>
      <c r="S1460" s="85"/>
      <c r="T1460" s="85"/>
      <c r="AC1460" s="126" t="e">
        <f>#REF!</f>
        <v>#REF!</v>
      </c>
      <c r="AD1460" s="127" t="e">
        <f t="shared" si="30"/>
        <v>#DIV/0!</v>
      </c>
      <c r="AE1460" s="128" t="e">
        <f t="shared" si="31"/>
        <v>#DIV/0!</v>
      </c>
      <c r="AF1460" s="127" t="e">
        <f>ECB_reconst!#REF!*(AE1460-ECB_reconst!#REF!)</f>
        <v>#REF!</v>
      </c>
      <c r="AG1460" s="128" t="e">
        <f t="shared" si="32"/>
        <v>#REF!</v>
      </c>
    </row>
    <row r="1461" spans="1:33" ht="18.95" customHeight="1" x14ac:dyDescent="0.25">
      <c r="A1461" s="85"/>
      <c r="B1461" s="119">
        <v>38180</v>
      </c>
      <c r="C1461" s="120">
        <v>2.2290897174631401</v>
      </c>
      <c r="D1461" s="120">
        <v>2.6164419499618798</v>
      </c>
      <c r="E1461" s="120">
        <v>2.98069943602101</v>
      </c>
      <c r="F1461" s="120">
        <v>3.2813272496838</v>
      </c>
      <c r="G1461" s="120">
        <v>3.5362638135572002</v>
      </c>
      <c r="H1461" s="120">
        <v>3.76155288740049</v>
      </c>
      <c r="I1461" s="120">
        <v>3.9587893781382602</v>
      </c>
      <c r="J1461" s="120">
        <v>4.1259653803822003</v>
      </c>
      <c r="K1461" s="120">
        <v>4.2670954170093696</v>
      </c>
      <c r="L1461" s="120">
        <v>4.37258382745574</v>
      </c>
      <c r="M1461" s="120">
        <v>4.7747652741987698</v>
      </c>
      <c r="N1461" s="120">
        <v>4.9877000000000002</v>
      </c>
      <c r="O1461" s="122">
        <v>5.2697000000000003</v>
      </c>
      <c r="P1461" s="85"/>
      <c r="Q1461" s="85"/>
      <c r="R1461" s="85"/>
      <c r="S1461" s="85"/>
      <c r="T1461" s="85"/>
      <c r="AC1461" s="126" t="e">
        <f>#REF!</f>
        <v>#REF!</v>
      </c>
      <c r="AD1461" s="127" t="e">
        <f t="shared" si="30"/>
        <v>#DIV/0!</v>
      </c>
      <c r="AE1461" s="128" t="e">
        <f t="shared" si="31"/>
        <v>#DIV/0!</v>
      </c>
      <c r="AF1461" s="127" t="e">
        <f>ECB_reconst!#REF!*(AE1461-ECB_reconst!#REF!)</f>
        <v>#REF!</v>
      </c>
      <c r="AG1461" s="128" t="e">
        <f t="shared" si="32"/>
        <v>#REF!</v>
      </c>
    </row>
    <row r="1462" spans="1:33" ht="18.95" customHeight="1" x14ac:dyDescent="0.25">
      <c r="A1462" s="85"/>
      <c r="B1462" s="119">
        <v>38181</v>
      </c>
      <c r="C1462" s="120">
        <v>2.26208971746314</v>
      </c>
      <c r="D1462" s="120">
        <v>2.6729419499618801</v>
      </c>
      <c r="E1462" s="120">
        <v>3.0399994360210099</v>
      </c>
      <c r="F1462" s="120">
        <v>3.3424272496838001</v>
      </c>
      <c r="G1462" s="120">
        <v>3.5991638135572002</v>
      </c>
      <c r="H1462" s="120">
        <v>3.8212528874004899</v>
      </c>
      <c r="I1462" s="120">
        <v>4.0148393781382596</v>
      </c>
      <c r="J1462" s="120">
        <v>4.1772153803821999</v>
      </c>
      <c r="K1462" s="120">
        <v>4.3159954170093702</v>
      </c>
      <c r="L1462" s="120">
        <v>4.4213838274557302</v>
      </c>
      <c r="M1462" s="120">
        <v>4.8158152741987701</v>
      </c>
      <c r="N1462" s="120">
        <v>5.0284000000000004</v>
      </c>
      <c r="O1462" s="122">
        <v>5.3106</v>
      </c>
      <c r="P1462" s="85"/>
      <c r="Q1462" s="85"/>
      <c r="R1462" s="85"/>
      <c r="S1462" s="85"/>
      <c r="T1462" s="85"/>
      <c r="AC1462" s="126" t="e">
        <f>#REF!</f>
        <v>#REF!</v>
      </c>
      <c r="AD1462" s="127" t="e">
        <f t="shared" si="30"/>
        <v>#DIV/0!</v>
      </c>
      <c r="AE1462" s="128" t="e">
        <f t="shared" si="31"/>
        <v>#DIV/0!</v>
      </c>
      <c r="AF1462" s="127" t="e">
        <f>ECB_reconst!#REF!*(AE1462-ECB_reconst!#REF!)</f>
        <v>#REF!</v>
      </c>
      <c r="AG1462" s="128" t="e">
        <f t="shared" si="32"/>
        <v>#REF!</v>
      </c>
    </row>
    <row r="1463" spans="1:33" ht="18.95" customHeight="1" x14ac:dyDescent="0.25">
      <c r="A1463" s="85"/>
      <c r="B1463" s="119">
        <v>38182</v>
      </c>
      <c r="C1463" s="120">
        <v>2.25408971746314</v>
      </c>
      <c r="D1463" s="120">
        <v>2.6630919499618799</v>
      </c>
      <c r="E1463" s="120">
        <v>3.0280994360210101</v>
      </c>
      <c r="F1463" s="120">
        <v>3.3308772496837999</v>
      </c>
      <c r="G1463" s="120">
        <v>3.5867138135571999</v>
      </c>
      <c r="H1463" s="120">
        <v>3.8088528874004899</v>
      </c>
      <c r="I1463" s="120">
        <v>4.0038893781382603</v>
      </c>
      <c r="J1463" s="120">
        <v>4.1680653803821999</v>
      </c>
      <c r="K1463" s="120">
        <v>4.3079454170093703</v>
      </c>
      <c r="L1463" s="120">
        <v>4.41308382745573</v>
      </c>
      <c r="M1463" s="120">
        <v>4.8081152741987703</v>
      </c>
      <c r="N1463" s="120">
        <v>5.0183999999999997</v>
      </c>
      <c r="O1463" s="122">
        <v>5.3007999999999997</v>
      </c>
      <c r="P1463" s="85"/>
      <c r="Q1463" s="85"/>
      <c r="R1463" s="85"/>
      <c r="S1463" s="85"/>
      <c r="T1463" s="85"/>
      <c r="AC1463" s="126" t="e">
        <f>#REF!</f>
        <v>#REF!</v>
      </c>
      <c r="AD1463" s="127" t="e">
        <f t="shared" si="30"/>
        <v>#DIV/0!</v>
      </c>
      <c r="AE1463" s="128" t="e">
        <f t="shared" si="31"/>
        <v>#DIV/0!</v>
      </c>
      <c r="AF1463" s="127" t="e">
        <f>ECB_reconst!#REF!*(AE1463-ECB_reconst!#REF!)</f>
        <v>#REF!</v>
      </c>
      <c r="AG1463" s="128" t="e">
        <f t="shared" si="32"/>
        <v>#REF!</v>
      </c>
    </row>
    <row r="1464" spans="1:33" ht="18.95" customHeight="1" x14ac:dyDescent="0.25">
      <c r="A1464" s="85"/>
      <c r="B1464" s="119">
        <v>38183</v>
      </c>
      <c r="C1464" s="120">
        <v>2.2590897174631399</v>
      </c>
      <c r="D1464" s="120">
        <v>2.6686419499618799</v>
      </c>
      <c r="E1464" s="120">
        <v>3.03324943602101</v>
      </c>
      <c r="F1464" s="120">
        <v>3.3341272496837999</v>
      </c>
      <c r="G1464" s="120">
        <v>3.5889638135572</v>
      </c>
      <c r="H1464" s="120">
        <v>3.8108528874004901</v>
      </c>
      <c r="I1464" s="120">
        <v>4.0045393781382597</v>
      </c>
      <c r="J1464" s="120">
        <v>4.1683153803822002</v>
      </c>
      <c r="K1464" s="120">
        <v>4.30884541700937</v>
      </c>
      <c r="L1464" s="120">
        <v>4.4136838274557402</v>
      </c>
      <c r="M1464" s="120">
        <v>4.8096152741987703</v>
      </c>
      <c r="N1464" s="120">
        <v>5.0213999999999999</v>
      </c>
      <c r="O1464" s="122">
        <v>5.3056999999999999</v>
      </c>
      <c r="P1464" s="85"/>
      <c r="Q1464" s="85"/>
      <c r="R1464" s="85"/>
      <c r="S1464" s="85"/>
      <c r="T1464" s="85"/>
      <c r="AC1464" s="126" t="e">
        <f>#REF!</f>
        <v>#REF!</v>
      </c>
      <c r="AD1464" s="127" t="e">
        <f t="shared" si="30"/>
        <v>#DIV/0!</v>
      </c>
      <c r="AE1464" s="128" t="e">
        <f t="shared" si="31"/>
        <v>#DIV/0!</v>
      </c>
      <c r="AF1464" s="127" t="e">
        <f>ECB_reconst!#REF!*(AE1464-ECB_reconst!#REF!)</f>
        <v>#REF!</v>
      </c>
      <c r="AG1464" s="128" t="e">
        <f t="shared" si="32"/>
        <v>#REF!</v>
      </c>
    </row>
    <row r="1465" spans="1:33" ht="18.95" customHeight="1" x14ac:dyDescent="0.25">
      <c r="A1465" s="85"/>
      <c r="B1465" s="119">
        <v>38184</v>
      </c>
      <c r="C1465" s="120">
        <v>2.22208971746314</v>
      </c>
      <c r="D1465" s="120">
        <v>2.5914919499618798</v>
      </c>
      <c r="E1465" s="120">
        <v>2.9539494360210101</v>
      </c>
      <c r="F1465" s="120">
        <v>3.2545272496837998</v>
      </c>
      <c r="G1465" s="120">
        <v>3.5103138135571998</v>
      </c>
      <c r="H1465" s="120">
        <v>3.7363528874004901</v>
      </c>
      <c r="I1465" s="120">
        <v>3.9345393781382598</v>
      </c>
      <c r="J1465" s="120">
        <v>4.1023153803822003</v>
      </c>
      <c r="K1465" s="120">
        <v>4.2472454170093696</v>
      </c>
      <c r="L1465" s="120">
        <v>4.3535838274557399</v>
      </c>
      <c r="M1465" s="120">
        <v>4.7615152741987696</v>
      </c>
      <c r="N1465" s="120">
        <v>4.9848999999999997</v>
      </c>
      <c r="O1465" s="122">
        <v>5.274</v>
      </c>
      <c r="P1465" s="85"/>
      <c r="Q1465" s="85"/>
      <c r="R1465" s="85"/>
      <c r="S1465" s="85"/>
      <c r="T1465" s="85"/>
      <c r="AC1465" s="126" t="e">
        <f>#REF!</f>
        <v>#REF!</v>
      </c>
      <c r="AD1465" s="127" t="e">
        <f t="shared" si="30"/>
        <v>#DIV/0!</v>
      </c>
      <c r="AE1465" s="128" t="e">
        <f t="shared" si="31"/>
        <v>#DIV/0!</v>
      </c>
      <c r="AF1465" s="127" t="e">
        <f>ECB_reconst!#REF!*(AE1465-ECB_reconst!#REF!)</f>
        <v>#REF!</v>
      </c>
      <c r="AG1465" s="128" t="e">
        <f t="shared" si="32"/>
        <v>#REF!</v>
      </c>
    </row>
    <row r="1466" spans="1:33" ht="18.95" customHeight="1" x14ac:dyDescent="0.25">
      <c r="A1466" s="85"/>
      <c r="B1466" s="119">
        <v>38187</v>
      </c>
      <c r="C1466" s="120">
        <v>2.2190897174631399</v>
      </c>
      <c r="D1466" s="120">
        <v>2.5908919499618799</v>
      </c>
      <c r="E1466" s="120">
        <v>2.9538494360210099</v>
      </c>
      <c r="F1466" s="120">
        <v>3.2548772496837999</v>
      </c>
      <c r="G1466" s="120">
        <v>3.5134138135572002</v>
      </c>
      <c r="H1466" s="120">
        <v>3.7377528874004899</v>
      </c>
      <c r="I1466" s="120">
        <v>3.9359393781382601</v>
      </c>
      <c r="J1466" s="120">
        <v>4.1034153803822004</v>
      </c>
      <c r="K1466" s="120">
        <v>4.2489454170093701</v>
      </c>
      <c r="L1466" s="120">
        <v>4.35438382745573</v>
      </c>
      <c r="M1466" s="120">
        <v>4.7631152741987703</v>
      </c>
      <c r="N1466" s="120">
        <v>4.9904000000000002</v>
      </c>
      <c r="O1466" s="122">
        <v>5.2808999999999999</v>
      </c>
      <c r="P1466" s="85"/>
      <c r="Q1466" s="85"/>
      <c r="R1466" s="85"/>
      <c r="S1466" s="85"/>
      <c r="T1466" s="85"/>
      <c r="AC1466" s="126" t="e">
        <f>#REF!</f>
        <v>#REF!</v>
      </c>
      <c r="AD1466" s="127" t="e">
        <f t="shared" si="30"/>
        <v>#DIV/0!</v>
      </c>
      <c r="AE1466" s="128" t="e">
        <f t="shared" si="31"/>
        <v>#DIV/0!</v>
      </c>
      <c r="AF1466" s="127" t="e">
        <f>ECB_reconst!#REF!*(AE1466-ECB_reconst!#REF!)</f>
        <v>#REF!</v>
      </c>
      <c r="AG1466" s="128" t="e">
        <f t="shared" si="32"/>
        <v>#REF!</v>
      </c>
    </row>
    <row r="1467" spans="1:33" ht="18.95" customHeight="1" x14ac:dyDescent="0.25">
      <c r="A1467" s="85"/>
      <c r="B1467" s="119">
        <v>38188</v>
      </c>
      <c r="C1467" s="120">
        <v>2.2270897174631399</v>
      </c>
      <c r="D1467" s="120">
        <v>2.6072919499618799</v>
      </c>
      <c r="E1467" s="120">
        <v>2.9701494360210101</v>
      </c>
      <c r="F1467" s="120">
        <v>3.2724272496837998</v>
      </c>
      <c r="G1467" s="120">
        <v>3.5301638135572002</v>
      </c>
      <c r="H1467" s="120">
        <v>3.7555528874004902</v>
      </c>
      <c r="I1467" s="120">
        <v>3.9546893781382599</v>
      </c>
      <c r="J1467" s="120">
        <v>4.1222653803822</v>
      </c>
      <c r="K1467" s="120">
        <v>4.2674454170093696</v>
      </c>
      <c r="L1467" s="120">
        <v>4.37413382745574</v>
      </c>
      <c r="M1467" s="120">
        <v>4.7774652741987698</v>
      </c>
      <c r="N1467" s="120">
        <v>4.9995000000000003</v>
      </c>
      <c r="O1467" s="122">
        <v>5.2899000000000003</v>
      </c>
      <c r="P1467" s="85"/>
      <c r="Q1467" s="85"/>
      <c r="R1467" s="85"/>
      <c r="S1467" s="85"/>
      <c r="T1467" s="85"/>
      <c r="AC1467" s="126" t="e">
        <f>#REF!</f>
        <v>#REF!</v>
      </c>
      <c r="AD1467" s="127" t="e">
        <f t="shared" si="30"/>
        <v>#DIV/0!</v>
      </c>
      <c r="AE1467" s="128" t="e">
        <f t="shared" si="31"/>
        <v>#DIV/0!</v>
      </c>
      <c r="AF1467" s="127" t="e">
        <f>ECB_reconst!#REF!*(AE1467-ECB_reconst!#REF!)</f>
        <v>#REF!</v>
      </c>
      <c r="AG1467" s="128" t="e">
        <f t="shared" si="32"/>
        <v>#REF!</v>
      </c>
    </row>
    <row r="1468" spans="1:33" ht="18.95" customHeight="1" x14ac:dyDescent="0.25">
      <c r="A1468" s="85"/>
      <c r="B1468" s="119">
        <v>38189</v>
      </c>
      <c r="C1468" s="120">
        <v>2.2850897174631402</v>
      </c>
      <c r="D1468" s="120">
        <v>2.6991919499618802</v>
      </c>
      <c r="E1468" s="120">
        <v>3.06604943602101</v>
      </c>
      <c r="F1468" s="120">
        <v>3.3681772496838001</v>
      </c>
      <c r="G1468" s="120">
        <v>3.6240138135572</v>
      </c>
      <c r="H1468" s="120">
        <v>3.8430528874004901</v>
      </c>
      <c r="I1468" s="120">
        <v>4.0365393781382597</v>
      </c>
      <c r="J1468" s="120">
        <v>4.1975653803822004</v>
      </c>
      <c r="K1468" s="120">
        <v>4.3380454170093703</v>
      </c>
      <c r="L1468" s="120">
        <v>4.4420838274557299</v>
      </c>
      <c r="M1468" s="120">
        <v>4.83451527419877</v>
      </c>
      <c r="N1468" s="120">
        <v>5.0438000000000001</v>
      </c>
      <c r="O1468" s="122">
        <v>5.3208000000000002</v>
      </c>
      <c r="P1468" s="85"/>
      <c r="Q1468" s="85"/>
      <c r="R1468" s="85"/>
      <c r="S1468" s="85"/>
      <c r="T1468" s="85"/>
      <c r="AC1468" s="126" t="e">
        <f>#REF!</f>
        <v>#REF!</v>
      </c>
      <c r="AD1468" s="127" t="e">
        <f t="shared" si="30"/>
        <v>#DIV/0!</v>
      </c>
      <c r="AE1468" s="128" t="e">
        <f t="shared" si="31"/>
        <v>#DIV/0!</v>
      </c>
      <c r="AF1468" s="127" t="e">
        <f>ECB_reconst!#REF!*(AE1468-ECB_reconst!#REF!)</f>
        <v>#REF!</v>
      </c>
      <c r="AG1468" s="128" t="e">
        <f t="shared" si="32"/>
        <v>#REF!</v>
      </c>
    </row>
    <row r="1469" spans="1:33" ht="18.95" customHeight="1" x14ac:dyDescent="0.25">
      <c r="A1469" s="85"/>
      <c r="B1469" s="119">
        <v>38190</v>
      </c>
      <c r="C1469" s="120">
        <v>2.2670897174631399</v>
      </c>
      <c r="D1469" s="120">
        <v>2.6653919499618799</v>
      </c>
      <c r="E1469" s="120">
        <v>3.0285994360210098</v>
      </c>
      <c r="F1469" s="120">
        <v>3.3298772496838001</v>
      </c>
      <c r="G1469" s="120">
        <v>3.5859138135572</v>
      </c>
      <c r="H1469" s="120">
        <v>3.8073028874004899</v>
      </c>
      <c r="I1469" s="120">
        <v>4.0016393781382602</v>
      </c>
      <c r="J1469" s="120">
        <v>4.1651153803821996</v>
      </c>
      <c r="K1469" s="120">
        <v>4.3067954170093703</v>
      </c>
      <c r="L1469" s="120">
        <v>4.4101338274557298</v>
      </c>
      <c r="M1469" s="120">
        <v>4.7988652741987696</v>
      </c>
      <c r="N1469" s="120">
        <v>5.0021000000000004</v>
      </c>
      <c r="O1469" s="122">
        <v>5.2760999999999996</v>
      </c>
      <c r="P1469" s="85"/>
      <c r="Q1469" s="85"/>
      <c r="R1469" s="85"/>
      <c r="S1469" s="85"/>
      <c r="T1469" s="85"/>
      <c r="AC1469" s="126" t="e">
        <f>#REF!</f>
        <v>#REF!</v>
      </c>
      <c r="AD1469" s="127" t="e">
        <f t="shared" si="30"/>
        <v>#DIV/0!</v>
      </c>
      <c r="AE1469" s="128" t="e">
        <f t="shared" si="31"/>
        <v>#DIV/0!</v>
      </c>
      <c r="AF1469" s="127" t="e">
        <f>ECB_reconst!#REF!*(AE1469-ECB_reconst!#REF!)</f>
        <v>#REF!</v>
      </c>
      <c r="AG1469" s="128" t="e">
        <f t="shared" si="32"/>
        <v>#REF!</v>
      </c>
    </row>
    <row r="1470" spans="1:33" ht="18.95" customHeight="1" x14ac:dyDescent="0.25">
      <c r="A1470" s="85"/>
      <c r="B1470" s="119">
        <v>38191</v>
      </c>
      <c r="C1470" s="120">
        <v>2.2760897174631398</v>
      </c>
      <c r="D1470" s="120">
        <v>2.6843419499618801</v>
      </c>
      <c r="E1470" s="120">
        <v>3.0464994360210098</v>
      </c>
      <c r="F1470" s="120">
        <v>3.3444272496837999</v>
      </c>
      <c r="G1470" s="120">
        <v>3.5975138135572</v>
      </c>
      <c r="H1470" s="120">
        <v>3.8144528874004902</v>
      </c>
      <c r="I1470" s="120">
        <v>4.0050393781382603</v>
      </c>
      <c r="J1470" s="120">
        <v>4.1632653803822004</v>
      </c>
      <c r="K1470" s="120">
        <v>4.3000954170093699</v>
      </c>
      <c r="L1470" s="120">
        <v>4.4027338274557399</v>
      </c>
      <c r="M1470" s="120">
        <v>4.7832152741987697</v>
      </c>
      <c r="N1470" s="120">
        <v>4.9825999999999997</v>
      </c>
      <c r="O1470" s="122">
        <v>5.2491000000000003</v>
      </c>
      <c r="P1470" s="85"/>
      <c r="Q1470" s="85"/>
      <c r="R1470" s="85"/>
      <c r="S1470" s="85"/>
      <c r="T1470" s="85"/>
      <c r="AC1470" s="126" t="e">
        <f>#REF!</f>
        <v>#REF!</v>
      </c>
      <c r="AD1470" s="127" t="e">
        <f t="shared" si="30"/>
        <v>#DIV/0!</v>
      </c>
      <c r="AE1470" s="128" t="e">
        <f t="shared" si="31"/>
        <v>#DIV/0!</v>
      </c>
      <c r="AF1470" s="127" t="e">
        <f>ECB_reconst!#REF!*(AE1470-ECB_reconst!#REF!)</f>
        <v>#REF!</v>
      </c>
      <c r="AG1470" s="128" t="e">
        <f t="shared" si="32"/>
        <v>#REF!</v>
      </c>
    </row>
    <row r="1471" spans="1:33" ht="18.95" customHeight="1" x14ac:dyDescent="0.25">
      <c r="A1471" s="85"/>
      <c r="B1471" s="119">
        <v>38194</v>
      </c>
      <c r="C1471" s="120">
        <v>2.3010897174631402</v>
      </c>
      <c r="D1471" s="120">
        <v>2.7225419499618799</v>
      </c>
      <c r="E1471" s="120">
        <v>3.0844494360210102</v>
      </c>
      <c r="F1471" s="120">
        <v>3.3825772496837998</v>
      </c>
      <c r="G1471" s="120">
        <v>3.6348138135572001</v>
      </c>
      <c r="H1471" s="120">
        <v>3.84900288740049</v>
      </c>
      <c r="I1471" s="120">
        <v>4.0374893781382601</v>
      </c>
      <c r="J1471" s="120">
        <v>4.1917653803821997</v>
      </c>
      <c r="K1471" s="120">
        <v>4.3259454170093701</v>
      </c>
      <c r="L1471" s="120">
        <v>4.4283838274557299</v>
      </c>
      <c r="M1471" s="120">
        <v>4.8034152741987697</v>
      </c>
      <c r="N1471" s="120">
        <v>5.0004</v>
      </c>
      <c r="O1471" s="122">
        <v>5.2697000000000003</v>
      </c>
      <c r="P1471" s="85"/>
      <c r="Q1471" s="85"/>
      <c r="R1471" s="85"/>
      <c r="S1471" s="85"/>
      <c r="T1471" s="85"/>
      <c r="AC1471" s="126" t="e">
        <f>#REF!</f>
        <v>#REF!</v>
      </c>
      <c r="AD1471" s="127" t="e">
        <f t="shared" si="30"/>
        <v>#DIV/0!</v>
      </c>
      <c r="AE1471" s="128" t="e">
        <f t="shared" si="31"/>
        <v>#DIV/0!</v>
      </c>
      <c r="AF1471" s="127" t="e">
        <f>ECB_reconst!#REF!*(AE1471-ECB_reconst!#REF!)</f>
        <v>#REF!</v>
      </c>
      <c r="AG1471" s="128" t="e">
        <f t="shared" si="32"/>
        <v>#REF!</v>
      </c>
    </row>
    <row r="1472" spans="1:33" ht="18.95" customHeight="1" x14ac:dyDescent="0.25">
      <c r="A1472" s="85"/>
      <c r="B1472" s="119">
        <v>38195</v>
      </c>
      <c r="C1472" s="120">
        <v>2.3120897174631398</v>
      </c>
      <c r="D1472" s="120">
        <v>2.74879194996188</v>
      </c>
      <c r="E1472" s="120">
        <v>3.1118494360210098</v>
      </c>
      <c r="F1472" s="120">
        <v>3.4087772496838</v>
      </c>
      <c r="G1472" s="120">
        <v>3.6600638135571999</v>
      </c>
      <c r="H1472" s="120">
        <v>3.8729028874004898</v>
      </c>
      <c r="I1472" s="120">
        <v>4.0610393781382603</v>
      </c>
      <c r="J1472" s="120">
        <v>4.2138653803821997</v>
      </c>
      <c r="K1472" s="120">
        <v>4.34654541700937</v>
      </c>
      <c r="L1472" s="120">
        <v>4.4469838274557301</v>
      </c>
      <c r="M1472" s="120">
        <v>4.8194152741987697</v>
      </c>
      <c r="N1472" s="120">
        <v>5.0143000000000004</v>
      </c>
      <c r="O1472" s="122">
        <v>5.2823000000000002</v>
      </c>
      <c r="P1472" s="85"/>
      <c r="Q1472" s="85"/>
      <c r="R1472" s="85"/>
      <c r="S1472" s="85"/>
      <c r="T1472" s="85"/>
      <c r="AC1472" s="126" t="e">
        <f>#REF!</f>
        <v>#REF!</v>
      </c>
      <c r="AD1472" s="127" t="e">
        <f t="shared" si="30"/>
        <v>#DIV/0!</v>
      </c>
      <c r="AE1472" s="128" t="e">
        <f t="shared" si="31"/>
        <v>#DIV/0!</v>
      </c>
      <c r="AF1472" s="127" t="e">
        <f>ECB_reconst!#REF!*(AE1472-ECB_reconst!#REF!)</f>
        <v>#REF!</v>
      </c>
      <c r="AG1472" s="128" t="e">
        <f t="shared" si="32"/>
        <v>#REF!</v>
      </c>
    </row>
    <row r="1473" spans="1:33" ht="18.95" customHeight="1" x14ac:dyDescent="0.25">
      <c r="A1473" s="85"/>
      <c r="B1473" s="119">
        <v>38196</v>
      </c>
      <c r="C1473" s="120">
        <v>2.3120897174631398</v>
      </c>
      <c r="D1473" s="120">
        <v>2.74824194996188</v>
      </c>
      <c r="E1473" s="120">
        <v>3.1121994360210099</v>
      </c>
      <c r="F1473" s="120">
        <v>3.4114272496838001</v>
      </c>
      <c r="G1473" s="120">
        <v>3.6646138135572</v>
      </c>
      <c r="H1473" s="120">
        <v>3.8809528874004902</v>
      </c>
      <c r="I1473" s="120">
        <v>4.0680893781382599</v>
      </c>
      <c r="J1473" s="120">
        <v>4.2235153803822003</v>
      </c>
      <c r="K1473" s="120">
        <v>4.3555954170093703</v>
      </c>
      <c r="L1473" s="120">
        <v>4.45463382745573</v>
      </c>
      <c r="M1473" s="120">
        <v>4.8275152741987704</v>
      </c>
      <c r="N1473" s="120">
        <v>5.0216000000000003</v>
      </c>
      <c r="O1473" s="122">
        <v>5.2892000000000001</v>
      </c>
      <c r="P1473" s="85"/>
      <c r="Q1473" s="85"/>
      <c r="R1473" s="85"/>
      <c r="S1473" s="85"/>
      <c r="T1473" s="85"/>
      <c r="AC1473" s="126" t="e">
        <f>#REF!</f>
        <v>#REF!</v>
      </c>
      <c r="AD1473" s="127" t="e">
        <f t="shared" si="30"/>
        <v>#DIV/0!</v>
      </c>
      <c r="AE1473" s="128" t="e">
        <f t="shared" si="31"/>
        <v>#DIV/0!</v>
      </c>
      <c r="AF1473" s="127" t="e">
        <f>ECB_reconst!#REF!*(AE1473-ECB_reconst!#REF!)</f>
        <v>#REF!</v>
      </c>
      <c r="AG1473" s="128" t="e">
        <f t="shared" si="32"/>
        <v>#REF!</v>
      </c>
    </row>
    <row r="1474" spans="1:33" ht="18.95" customHeight="1" x14ac:dyDescent="0.25">
      <c r="A1474" s="85"/>
      <c r="B1474" s="119">
        <v>38197</v>
      </c>
      <c r="C1474" s="120">
        <v>2.2960897174631398</v>
      </c>
      <c r="D1474" s="120">
        <v>2.7262919499618801</v>
      </c>
      <c r="E1474" s="120">
        <v>3.0863994360210101</v>
      </c>
      <c r="F1474" s="120">
        <v>3.3823772496837998</v>
      </c>
      <c r="G1474" s="120">
        <v>3.6354138135572001</v>
      </c>
      <c r="H1474" s="120">
        <v>3.8526028874004901</v>
      </c>
      <c r="I1474" s="120">
        <v>4.04173937813826</v>
      </c>
      <c r="J1474" s="120">
        <v>4.1983153803822004</v>
      </c>
      <c r="K1474" s="120">
        <v>4.3311454170093704</v>
      </c>
      <c r="L1474" s="120">
        <v>4.4292838274557402</v>
      </c>
      <c r="M1474" s="120">
        <v>4.8074152741987701</v>
      </c>
      <c r="N1474" s="120">
        <v>5.0065</v>
      </c>
      <c r="O1474" s="122">
        <v>5.2733999999999996</v>
      </c>
      <c r="P1474" s="85"/>
      <c r="Q1474" s="85"/>
      <c r="R1474" s="85"/>
      <c r="S1474" s="85"/>
      <c r="T1474" s="85"/>
      <c r="AC1474" s="126" t="e">
        <f>#REF!</f>
        <v>#REF!</v>
      </c>
      <c r="AD1474" s="127" t="e">
        <f t="shared" si="30"/>
        <v>#DIV/0!</v>
      </c>
      <c r="AE1474" s="128" t="e">
        <f t="shared" si="31"/>
        <v>#DIV/0!</v>
      </c>
      <c r="AF1474" s="127" t="e">
        <f>ECB_reconst!#REF!*(AE1474-ECB_reconst!#REF!)</f>
        <v>#REF!</v>
      </c>
      <c r="AG1474" s="128" t="e">
        <f t="shared" si="32"/>
        <v>#REF!</v>
      </c>
    </row>
    <row r="1475" spans="1:33" ht="18.95" customHeight="1" x14ac:dyDescent="0.25">
      <c r="A1475" s="85"/>
      <c r="B1475" s="119">
        <v>38198</v>
      </c>
      <c r="C1475" s="120">
        <v>2.26208971746314</v>
      </c>
      <c r="D1475" s="120">
        <v>2.6633919499618801</v>
      </c>
      <c r="E1475" s="120">
        <v>3.0192994360210101</v>
      </c>
      <c r="F1475" s="120">
        <v>3.3137772496837998</v>
      </c>
      <c r="G1475" s="120">
        <v>3.5649138135572001</v>
      </c>
      <c r="H1475" s="120">
        <v>3.78630288740049</v>
      </c>
      <c r="I1475" s="120">
        <v>3.9768893781382602</v>
      </c>
      <c r="J1475" s="120">
        <v>4.1351653803822002</v>
      </c>
      <c r="K1475" s="120">
        <v>4.2705454170093704</v>
      </c>
      <c r="L1475" s="120">
        <v>4.3700338274557398</v>
      </c>
      <c r="M1475" s="120">
        <v>4.7513152741987801</v>
      </c>
      <c r="N1475" s="120">
        <v>4.9570999999999996</v>
      </c>
      <c r="O1475" s="122">
        <v>5.2267999999999999</v>
      </c>
      <c r="P1475" s="85"/>
      <c r="Q1475" s="85"/>
      <c r="R1475" s="85"/>
      <c r="S1475" s="85"/>
      <c r="T1475" s="85"/>
      <c r="AC1475" s="126" t="e">
        <f>#REF!</f>
        <v>#REF!</v>
      </c>
      <c r="AD1475" s="127" t="e">
        <f t="shared" si="30"/>
        <v>#DIV/0!</v>
      </c>
      <c r="AE1475" s="128" t="e">
        <f t="shared" si="31"/>
        <v>#DIV/0!</v>
      </c>
      <c r="AF1475" s="127" t="e">
        <f>ECB_reconst!#REF!*(AE1475-ECB_reconst!#REF!)</f>
        <v>#REF!</v>
      </c>
      <c r="AG1475" s="128" t="e">
        <f t="shared" si="32"/>
        <v>#REF!</v>
      </c>
    </row>
    <row r="1476" spans="1:33" ht="18.95" customHeight="1" x14ac:dyDescent="0.25">
      <c r="A1476" s="85"/>
      <c r="B1476" s="119">
        <v>38201</v>
      </c>
      <c r="C1476" s="120">
        <v>2.2530897174631401</v>
      </c>
      <c r="D1476" s="120">
        <v>2.6452419499618798</v>
      </c>
      <c r="E1476" s="120">
        <v>2.9994494360210102</v>
      </c>
      <c r="F1476" s="120">
        <v>3.2928772496838001</v>
      </c>
      <c r="G1476" s="120">
        <v>3.5442138135571999</v>
      </c>
      <c r="H1476" s="120">
        <v>3.7641028874004898</v>
      </c>
      <c r="I1476" s="120">
        <v>3.9573893781382599</v>
      </c>
      <c r="J1476" s="120">
        <v>4.1170653803821997</v>
      </c>
      <c r="K1476" s="120">
        <v>4.2543954170093699</v>
      </c>
      <c r="L1476" s="120">
        <v>4.3537338274557298</v>
      </c>
      <c r="M1476" s="120">
        <v>4.7392152741987701</v>
      </c>
      <c r="N1476" s="120">
        <v>4.9480000000000004</v>
      </c>
      <c r="O1476" s="122">
        <v>5.2218999999999998</v>
      </c>
      <c r="P1476" s="85"/>
      <c r="Q1476" s="85"/>
      <c r="R1476" s="85"/>
      <c r="S1476" s="85"/>
      <c r="T1476" s="85"/>
      <c r="AC1476" s="126" t="e">
        <f>#REF!</f>
        <v>#REF!</v>
      </c>
      <c r="AD1476" s="127" t="e">
        <f t="shared" si="30"/>
        <v>#DIV/0!</v>
      </c>
      <c r="AE1476" s="128" t="e">
        <f t="shared" si="31"/>
        <v>#DIV/0!</v>
      </c>
      <c r="AF1476" s="127" t="e">
        <f>ECB_reconst!#REF!*(AE1476-ECB_reconst!#REF!)</f>
        <v>#REF!</v>
      </c>
      <c r="AG1476" s="128" t="e">
        <f t="shared" si="32"/>
        <v>#REF!</v>
      </c>
    </row>
    <row r="1477" spans="1:33" ht="18.95" customHeight="1" x14ac:dyDescent="0.25">
      <c r="A1477" s="85"/>
      <c r="B1477" s="119">
        <v>38202</v>
      </c>
      <c r="C1477" s="120">
        <v>2.2490897174631401</v>
      </c>
      <c r="D1477" s="120">
        <v>2.63639194996188</v>
      </c>
      <c r="E1477" s="120">
        <v>2.9907494360210101</v>
      </c>
      <c r="F1477" s="120">
        <v>3.2853272496838</v>
      </c>
      <c r="G1477" s="120">
        <v>3.5365638135572</v>
      </c>
      <c r="H1477" s="120">
        <v>3.7563528874004901</v>
      </c>
      <c r="I1477" s="120">
        <v>3.9480893781382602</v>
      </c>
      <c r="J1477" s="120">
        <v>4.1083653803821996</v>
      </c>
      <c r="K1477" s="120">
        <v>4.2450954170093702</v>
      </c>
      <c r="L1477" s="120">
        <v>4.3452838274557299</v>
      </c>
      <c r="M1477" s="120">
        <v>4.7290652741987698</v>
      </c>
      <c r="N1477" s="120">
        <v>4.9385000000000003</v>
      </c>
      <c r="O1477" s="122">
        <v>5.2129000000000003</v>
      </c>
      <c r="P1477" s="85"/>
      <c r="Q1477" s="85"/>
      <c r="R1477" s="85"/>
      <c r="S1477" s="85"/>
      <c r="T1477" s="85"/>
      <c r="AC1477" s="126" t="e">
        <f>#REF!</f>
        <v>#REF!</v>
      </c>
      <c r="AD1477" s="127" t="e">
        <f t="shared" si="30"/>
        <v>#DIV/0!</v>
      </c>
      <c r="AE1477" s="128" t="e">
        <f t="shared" si="31"/>
        <v>#DIV/0!</v>
      </c>
      <c r="AF1477" s="127" t="e">
        <f>ECB_reconst!#REF!*(AE1477-ECB_reconst!#REF!)</f>
        <v>#REF!</v>
      </c>
      <c r="AG1477" s="128" t="e">
        <f t="shared" si="32"/>
        <v>#REF!</v>
      </c>
    </row>
    <row r="1478" spans="1:33" ht="18.95" customHeight="1" x14ac:dyDescent="0.25">
      <c r="A1478" s="85"/>
      <c r="B1478" s="119">
        <v>38203</v>
      </c>
      <c r="C1478" s="120">
        <v>2.2430897174631399</v>
      </c>
      <c r="D1478" s="120">
        <v>2.6187419499618798</v>
      </c>
      <c r="E1478" s="120">
        <v>2.97229943602101</v>
      </c>
      <c r="F1478" s="120">
        <v>3.2653772496837998</v>
      </c>
      <c r="G1478" s="120">
        <v>3.5162138135571999</v>
      </c>
      <c r="H1478" s="120">
        <v>3.7380028874004898</v>
      </c>
      <c r="I1478" s="120">
        <v>3.9307393781382598</v>
      </c>
      <c r="J1478" s="120">
        <v>4.0924653803822002</v>
      </c>
      <c r="K1478" s="120">
        <v>4.2298954170093701</v>
      </c>
      <c r="L1478" s="120">
        <v>4.3308338274557396</v>
      </c>
      <c r="M1478" s="120">
        <v>4.7132652741987702</v>
      </c>
      <c r="N1478" s="120">
        <v>4.9207000000000001</v>
      </c>
      <c r="O1478" s="122">
        <v>5.1957000000000004</v>
      </c>
      <c r="P1478" s="85"/>
      <c r="Q1478" s="85"/>
      <c r="R1478" s="85"/>
      <c r="S1478" s="85"/>
      <c r="T1478" s="85"/>
      <c r="AC1478" s="126" t="e">
        <f>#REF!</f>
        <v>#REF!</v>
      </c>
      <c r="AD1478" s="127" t="e">
        <f t="shared" si="30"/>
        <v>#DIV/0!</v>
      </c>
      <c r="AE1478" s="128" t="e">
        <f t="shared" si="31"/>
        <v>#DIV/0!</v>
      </c>
      <c r="AF1478" s="127" t="e">
        <f>ECB_reconst!#REF!*(AE1478-ECB_reconst!#REF!)</f>
        <v>#REF!</v>
      </c>
      <c r="AG1478" s="128" t="e">
        <f t="shared" si="32"/>
        <v>#REF!</v>
      </c>
    </row>
    <row r="1479" spans="1:33" ht="18.95" customHeight="1" x14ac:dyDescent="0.25">
      <c r="A1479" s="85"/>
      <c r="B1479" s="119">
        <v>38204</v>
      </c>
      <c r="C1479" s="120">
        <v>2.2200897174631402</v>
      </c>
      <c r="D1479" s="120">
        <v>2.5850419499618802</v>
      </c>
      <c r="E1479" s="120">
        <v>2.9371494360210102</v>
      </c>
      <c r="F1479" s="120">
        <v>3.2303772496838001</v>
      </c>
      <c r="G1479" s="120">
        <v>3.4815638135571998</v>
      </c>
      <c r="H1479" s="120">
        <v>3.7041028874004902</v>
      </c>
      <c r="I1479" s="120">
        <v>3.89903937813826</v>
      </c>
      <c r="J1479" s="120">
        <v>4.0622653803822004</v>
      </c>
      <c r="K1479" s="120">
        <v>4.2034954170093703</v>
      </c>
      <c r="L1479" s="120">
        <v>4.3058838274557401</v>
      </c>
      <c r="M1479" s="120">
        <v>4.6882152741987699</v>
      </c>
      <c r="N1479" s="120">
        <v>4.8997999999999999</v>
      </c>
      <c r="O1479" s="122">
        <v>5.1753999999999998</v>
      </c>
      <c r="P1479" s="85"/>
      <c r="Q1479" s="85"/>
      <c r="R1479" s="85"/>
      <c r="S1479" s="85"/>
      <c r="T1479" s="85"/>
      <c r="AC1479" s="126" t="e">
        <f>#REF!</f>
        <v>#REF!</v>
      </c>
      <c r="AD1479" s="127" t="e">
        <f t="shared" si="30"/>
        <v>#DIV/0!</v>
      </c>
      <c r="AE1479" s="128" t="e">
        <f t="shared" si="31"/>
        <v>#DIV/0!</v>
      </c>
      <c r="AF1479" s="127" t="e">
        <f>ECB_reconst!#REF!*(AE1479-ECB_reconst!#REF!)</f>
        <v>#REF!</v>
      </c>
      <c r="AG1479" s="128" t="e">
        <f t="shared" si="32"/>
        <v>#REF!</v>
      </c>
    </row>
    <row r="1480" spans="1:33" ht="18.95" customHeight="1" x14ac:dyDescent="0.25">
      <c r="A1480" s="85"/>
      <c r="B1480" s="119">
        <v>38205</v>
      </c>
      <c r="C1480" s="120">
        <v>2.1770897174631401</v>
      </c>
      <c r="D1480" s="120">
        <v>2.5029419499618801</v>
      </c>
      <c r="E1480" s="120">
        <v>2.8471994360210102</v>
      </c>
      <c r="F1480" s="120">
        <v>3.1352772496838002</v>
      </c>
      <c r="G1480" s="120">
        <v>3.3850138135572001</v>
      </c>
      <c r="H1480" s="120">
        <v>3.6118528874004898</v>
      </c>
      <c r="I1480" s="120">
        <v>3.8108893781382598</v>
      </c>
      <c r="J1480" s="120">
        <v>3.9783653803822001</v>
      </c>
      <c r="K1480" s="120">
        <v>4.1226954170093704</v>
      </c>
      <c r="L1480" s="120">
        <v>4.2274338274557399</v>
      </c>
      <c r="M1480" s="120">
        <v>4.62226527419877</v>
      </c>
      <c r="N1480" s="120">
        <v>4.8411999999999997</v>
      </c>
      <c r="O1480" s="122">
        <v>5.1247999999999996</v>
      </c>
      <c r="P1480" s="85"/>
      <c r="Q1480" s="85"/>
      <c r="R1480" s="85"/>
      <c r="S1480" s="85"/>
      <c r="T1480" s="85"/>
      <c r="AC1480" s="126" t="e">
        <f>#REF!</f>
        <v>#REF!</v>
      </c>
      <c r="AD1480" s="127" t="e">
        <f t="shared" si="30"/>
        <v>#DIV/0!</v>
      </c>
      <c r="AE1480" s="128" t="e">
        <f t="shared" si="31"/>
        <v>#DIV/0!</v>
      </c>
      <c r="AF1480" s="127" t="e">
        <f>ECB_reconst!#REF!*(AE1480-ECB_reconst!#REF!)</f>
        <v>#REF!</v>
      </c>
      <c r="AG1480" s="128" t="e">
        <f t="shared" si="32"/>
        <v>#REF!</v>
      </c>
    </row>
    <row r="1481" spans="1:33" ht="18.95" customHeight="1" x14ac:dyDescent="0.25">
      <c r="A1481" s="85"/>
      <c r="B1481" s="119">
        <v>38208</v>
      </c>
      <c r="C1481" s="120">
        <v>2.1790897174631398</v>
      </c>
      <c r="D1481" s="120">
        <v>2.5136919499618799</v>
      </c>
      <c r="E1481" s="120">
        <v>2.8591494360210099</v>
      </c>
      <c r="F1481" s="120">
        <v>3.1457272496837998</v>
      </c>
      <c r="G1481" s="120">
        <v>3.3947638135572</v>
      </c>
      <c r="H1481" s="120">
        <v>3.6205028874004901</v>
      </c>
      <c r="I1481" s="120">
        <v>3.81823937813826</v>
      </c>
      <c r="J1481" s="120">
        <v>3.9845653803821999</v>
      </c>
      <c r="K1481" s="120">
        <v>4.1291954170093703</v>
      </c>
      <c r="L1481" s="120">
        <v>4.2340838274557404</v>
      </c>
      <c r="M1481" s="120">
        <v>4.6303152741987699</v>
      </c>
      <c r="N1481" s="120">
        <v>4.8494000000000002</v>
      </c>
      <c r="O1481" s="122">
        <v>5.1374000000000004</v>
      </c>
      <c r="P1481" s="85"/>
      <c r="Q1481" s="85"/>
      <c r="R1481" s="85"/>
      <c r="S1481" s="85"/>
      <c r="T1481" s="85"/>
      <c r="AC1481" s="126" t="e">
        <f>#REF!</f>
        <v>#REF!</v>
      </c>
      <c r="AD1481" s="127" t="e">
        <f t="shared" si="30"/>
        <v>#DIV/0!</v>
      </c>
      <c r="AE1481" s="128" t="e">
        <f t="shared" si="31"/>
        <v>#DIV/0!</v>
      </c>
      <c r="AF1481" s="127" t="e">
        <f>ECB_reconst!#REF!*(AE1481-ECB_reconst!#REF!)</f>
        <v>#REF!</v>
      </c>
      <c r="AG1481" s="128" t="e">
        <f t="shared" si="32"/>
        <v>#REF!</v>
      </c>
    </row>
    <row r="1482" spans="1:33" ht="18.95" customHeight="1" x14ac:dyDescent="0.25">
      <c r="A1482" s="85"/>
      <c r="B1482" s="119">
        <v>38209</v>
      </c>
      <c r="C1482" s="120">
        <v>2.1800897174631402</v>
      </c>
      <c r="D1482" s="120">
        <v>2.5106919499618798</v>
      </c>
      <c r="E1482" s="120">
        <v>2.8540494360210098</v>
      </c>
      <c r="F1482" s="120">
        <v>3.1378772496837999</v>
      </c>
      <c r="G1482" s="120">
        <v>3.3858638135571999</v>
      </c>
      <c r="H1482" s="120">
        <v>3.6105028874004899</v>
      </c>
      <c r="I1482" s="120">
        <v>3.8063893781382601</v>
      </c>
      <c r="J1482" s="120">
        <v>3.9718653803822002</v>
      </c>
      <c r="K1482" s="120">
        <v>4.11559541700937</v>
      </c>
      <c r="L1482" s="120">
        <v>4.2196838274557402</v>
      </c>
      <c r="M1482" s="120">
        <v>4.6202152741987801</v>
      </c>
      <c r="N1482" s="120">
        <v>4.8437999999999999</v>
      </c>
      <c r="O1482" s="122">
        <v>5.1327999999999996</v>
      </c>
      <c r="P1482" s="85"/>
      <c r="Q1482" s="85"/>
      <c r="R1482" s="85"/>
      <c r="S1482" s="85"/>
      <c r="T1482" s="85"/>
      <c r="AC1482" s="126" t="e">
        <f>#REF!</f>
        <v>#REF!</v>
      </c>
      <c r="AD1482" s="127" t="e">
        <f t="shared" si="30"/>
        <v>#DIV/0!</v>
      </c>
      <c r="AE1482" s="128" t="e">
        <f t="shared" si="31"/>
        <v>#DIV/0!</v>
      </c>
      <c r="AF1482" s="127" t="e">
        <f>ECB_reconst!#REF!*(AE1482-ECB_reconst!#REF!)</f>
        <v>#REF!</v>
      </c>
      <c r="AG1482" s="128" t="e">
        <f t="shared" si="32"/>
        <v>#REF!</v>
      </c>
    </row>
    <row r="1483" spans="1:33" ht="18.95" customHeight="1" x14ac:dyDescent="0.25">
      <c r="A1483" s="85"/>
      <c r="B1483" s="119">
        <v>38210</v>
      </c>
      <c r="C1483" s="120">
        <v>2.19408971746314</v>
      </c>
      <c r="D1483" s="120">
        <v>2.5377919499618802</v>
      </c>
      <c r="E1483" s="120">
        <v>2.88254943602101</v>
      </c>
      <c r="F1483" s="120">
        <v>3.1693772496838002</v>
      </c>
      <c r="G1483" s="120">
        <v>3.4181138135571998</v>
      </c>
      <c r="H1483" s="120">
        <v>3.6423028874004899</v>
      </c>
      <c r="I1483" s="120">
        <v>3.8374393781382601</v>
      </c>
      <c r="J1483" s="120">
        <v>4.0016653803822004</v>
      </c>
      <c r="K1483" s="120">
        <v>4.1435954170093696</v>
      </c>
      <c r="L1483" s="120">
        <v>4.2486338274557403</v>
      </c>
      <c r="M1483" s="120">
        <v>4.6454652741987701</v>
      </c>
      <c r="N1483" s="120">
        <v>4.867</v>
      </c>
      <c r="O1483" s="122">
        <v>5.1554000000000002</v>
      </c>
      <c r="P1483" s="85"/>
      <c r="Q1483" s="85"/>
      <c r="R1483" s="85"/>
      <c r="S1483" s="85"/>
      <c r="T1483" s="85"/>
      <c r="AC1483" s="126" t="e">
        <f>#REF!</f>
        <v>#REF!</v>
      </c>
      <c r="AD1483" s="127" t="e">
        <f t="shared" si="30"/>
        <v>#DIV/0!</v>
      </c>
      <c r="AE1483" s="128" t="e">
        <f t="shared" si="31"/>
        <v>#DIV/0!</v>
      </c>
      <c r="AF1483" s="127" t="e">
        <f>ECB_reconst!#REF!*(AE1483-ECB_reconst!#REF!)</f>
        <v>#REF!</v>
      </c>
      <c r="AG1483" s="128" t="e">
        <f t="shared" si="32"/>
        <v>#REF!</v>
      </c>
    </row>
    <row r="1484" spans="1:33" ht="18.95" customHeight="1" x14ac:dyDescent="0.25">
      <c r="A1484" s="85"/>
      <c r="B1484" s="119">
        <v>38211</v>
      </c>
      <c r="C1484" s="120">
        <v>2.1840897174631402</v>
      </c>
      <c r="D1484" s="120">
        <v>2.5205919499618799</v>
      </c>
      <c r="E1484" s="120">
        <v>2.8628494360210102</v>
      </c>
      <c r="F1484" s="120">
        <v>3.1467772496838</v>
      </c>
      <c r="G1484" s="120">
        <v>3.3956138135571998</v>
      </c>
      <c r="H1484" s="120">
        <v>3.6200528874004898</v>
      </c>
      <c r="I1484" s="120">
        <v>3.81498937813826</v>
      </c>
      <c r="J1484" s="120">
        <v>3.9810153803822002</v>
      </c>
      <c r="K1484" s="120">
        <v>4.1241954170093704</v>
      </c>
      <c r="L1484" s="120">
        <v>4.22738382745574</v>
      </c>
      <c r="M1484" s="120">
        <v>4.6254652741987696</v>
      </c>
      <c r="N1484" s="120">
        <v>4.8470000000000004</v>
      </c>
      <c r="O1484" s="122">
        <v>5.1372999999999998</v>
      </c>
      <c r="P1484" s="85"/>
      <c r="Q1484" s="85"/>
      <c r="R1484" s="85"/>
      <c r="S1484" s="85"/>
      <c r="T1484" s="85"/>
      <c r="AC1484" s="126" t="e">
        <f>#REF!</f>
        <v>#REF!</v>
      </c>
      <c r="AD1484" s="127" t="e">
        <f t="shared" si="30"/>
        <v>#DIV/0!</v>
      </c>
      <c r="AE1484" s="128" t="e">
        <f t="shared" si="31"/>
        <v>#DIV/0!</v>
      </c>
      <c r="AF1484" s="127" t="e">
        <f>ECB_reconst!#REF!*(AE1484-ECB_reconst!#REF!)</f>
        <v>#REF!</v>
      </c>
      <c r="AG1484" s="128" t="e">
        <f t="shared" si="32"/>
        <v>#REF!</v>
      </c>
    </row>
    <row r="1485" spans="1:33" ht="18.95" customHeight="1" x14ac:dyDescent="0.25">
      <c r="A1485" s="85"/>
      <c r="B1485" s="119">
        <v>38212</v>
      </c>
      <c r="C1485" s="120">
        <v>2.1660897174631399</v>
      </c>
      <c r="D1485" s="120">
        <v>2.4882419499618802</v>
      </c>
      <c r="E1485" s="120">
        <v>2.8293494360210101</v>
      </c>
      <c r="F1485" s="120">
        <v>3.1141272496838002</v>
      </c>
      <c r="G1485" s="120">
        <v>3.3632138135571998</v>
      </c>
      <c r="H1485" s="120">
        <v>3.59080288740049</v>
      </c>
      <c r="I1485" s="120">
        <v>3.7880893781382601</v>
      </c>
      <c r="J1485" s="120">
        <v>3.9554153803821999</v>
      </c>
      <c r="K1485" s="120">
        <v>4.1004954170093697</v>
      </c>
      <c r="L1485" s="120">
        <v>4.2040838274557304</v>
      </c>
      <c r="M1485" s="120">
        <v>4.6080152741987703</v>
      </c>
      <c r="N1485" s="120">
        <v>4.8342999999999998</v>
      </c>
      <c r="O1485" s="122">
        <v>5.1284000000000001</v>
      </c>
      <c r="P1485" s="85"/>
      <c r="Q1485" s="85"/>
      <c r="R1485" s="85"/>
      <c r="S1485" s="85"/>
      <c r="T1485" s="85"/>
      <c r="AC1485" s="126" t="e">
        <f>#REF!</f>
        <v>#REF!</v>
      </c>
      <c r="AD1485" s="127" t="e">
        <f t="shared" si="30"/>
        <v>#DIV/0!</v>
      </c>
      <c r="AE1485" s="128" t="e">
        <f t="shared" si="31"/>
        <v>#DIV/0!</v>
      </c>
      <c r="AF1485" s="127" t="e">
        <f>ECB_reconst!#REF!*(AE1485-ECB_reconst!#REF!)</f>
        <v>#REF!</v>
      </c>
      <c r="AG1485" s="128" t="e">
        <f t="shared" si="32"/>
        <v>#REF!</v>
      </c>
    </row>
    <row r="1486" spans="1:33" ht="18.95" customHeight="1" x14ac:dyDescent="0.25">
      <c r="A1486" s="85"/>
      <c r="B1486" s="119">
        <v>38215</v>
      </c>
      <c r="C1486" s="120">
        <v>2.2080897174631402</v>
      </c>
      <c r="D1486" s="120">
        <v>2.53064194996188</v>
      </c>
      <c r="E1486" s="120">
        <v>2.8733494360210101</v>
      </c>
      <c r="F1486" s="120">
        <v>3.1640772496838001</v>
      </c>
      <c r="G1486" s="120">
        <v>3.4104138135572</v>
      </c>
      <c r="H1486" s="120">
        <v>3.6376528874004901</v>
      </c>
      <c r="I1486" s="120">
        <v>3.8360893781382601</v>
      </c>
      <c r="J1486" s="120">
        <v>4.0009153803822004</v>
      </c>
      <c r="K1486" s="120">
        <v>4.1451954170093703</v>
      </c>
      <c r="L1486" s="120">
        <v>4.2491838274557301</v>
      </c>
      <c r="M1486" s="120">
        <v>4.65006527419877</v>
      </c>
      <c r="N1486" s="120">
        <v>4.8733000000000004</v>
      </c>
      <c r="O1486" s="122">
        <v>5.1665999999999999</v>
      </c>
      <c r="P1486" s="85"/>
      <c r="Q1486" s="85"/>
      <c r="R1486" s="85"/>
      <c r="S1486" s="85"/>
      <c r="T1486" s="85"/>
      <c r="AC1486" s="126" t="e">
        <f>#REF!</f>
        <v>#REF!</v>
      </c>
      <c r="AD1486" s="127" t="e">
        <f t="shared" si="30"/>
        <v>#DIV/0!</v>
      </c>
      <c r="AE1486" s="128" t="e">
        <f t="shared" si="31"/>
        <v>#DIV/0!</v>
      </c>
      <c r="AF1486" s="127" t="e">
        <f>ECB_reconst!#REF!*(AE1486-ECB_reconst!#REF!)</f>
        <v>#REF!</v>
      </c>
      <c r="AG1486" s="128" t="e">
        <f t="shared" si="32"/>
        <v>#REF!</v>
      </c>
    </row>
    <row r="1487" spans="1:33" ht="18.95" customHeight="1" x14ac:dyDescent="0.25">
      <c r="A1487" s="85"/>
      <c r="B1487" s="119">
        <v>38216</v>
      </c>
      <c r="C1487" s="120">
        <v>2.1950897174631399</v>
      </c>
      <c r="D1487" s="120">
        <v>2.5087419499618799</v>
      </c>
      <c r="E1487" s="120">
        <v>2.85109943602101</v>
      </c>
      <c r="F1487" s="120">
        <v>3.1393772496837999</v>
      </c>
      <c r="G1487" s="120">
        <v>3.3865638135572</v>
      </c>
      <c r="H1487" s="120">
        <v>3.6145528874004902</v>
      </c>
      <c r="I1487" s="120">
        <v>3.8119893781382599</v>
      </c>
      <c r="J1487" s="120">
        <v>3.9784653803821999</v>
      </c>
      <c r="K1487" s="120">
        <v>4.1234954170093703</v>
      </c>
      <c r="L1487" s="120">
        <v>4.2265838274557304</v>
      </c>
      <c r="M1487" s="120">
        <v>4.6299152741987699</v>
      </c>
      <c r="N1487" s="120">
        <v>4.8529</v>
      </c>
      <c r="O1487" s="122">
        <v>5.1448999999999998</v>
      </c>
      <c r="P1487" s="85"/>
      <c r="Q1487" s="85"/>
      <c r="R1487" s="85"/>
      <c r="S1487" s="85"/>
      <c r="T1487" s="85"/>
      <c r="AC1487" s="126" t="e">
        <f>#REF!</f>
        <v>#REF!</v>
      </c>
      <c r="AD1487" s="127" t="e">
        <f t="shared" si="30"/>
        <v>#DIV/0!</v>
      </c>
      <c r="AE1487" s="128" t="e">
        <f t="shared" si="31"/>
        <v>#DIV/0!</v>
      </c>
      <c r="AF1487" s="127" t="e">
        <f>ECB_reconst!#REF!*(AE1487-ECB_reconst!#REF!)</f>
        <v>#REF!</v>
      </c>
      <c r="AG1487" s="128" t="e">
        <f t="shared" si="32"/>
        <v>#REF!</v>
      </c>
    </row>
    <row r="1488" spans="1:33" ht="18.95" customHeight="1" x14ac:dyDescent="0.25">
      <c r="A1488" s="85"/>
      <c r="B1488" s="119">
        <v>38217</v>
      </c>
      <c r="C1488" s="120">
        <v>2.20208971746314</v>
      </c>
      <c r="D1488" s="120">
        <v>2.5202919499618801</v>
      </c>
      <c r="E1488" s="120">
        <v>2.8637494360210098</v>
      </c>
      <c r="F1488" s="120">
        <v>3.1544772496837998</v>
      </c>
      <c r="G1488" s="120">
        <v>3.4010138135572001</v>
      </c>
      <c r="H1488" s="120">
        <v>3.6286528874004902</v>
      </c>
      <c r="I1488" s="120">
        <v>3.82738937813826</v>
      </c>
      <c r="J1488" s="120">
        <v>3.9949653803822001</v>
      </c>
      <c r="K1488" s="120">
        <v>4.1401954170093704</v>
      </c>
      <c r="L1488" s="120">
        <v>4.2442338274557301</v>
      </c>
      <c r="M1488" s="120">
        <v>4.6464652741987704</v>
      </c>
      <c r="N1488" s="120">
        <v>4.8676000000000004</v>
      </c>
      <c r="O1488" s="122">
        <v>5.1638999999999999</v>
      </c>
      <c r="P1488" s="85"/>
      <c r="Q1488" s="85"/>
      <c r="R1488" s="85"/>
      <c r="S1488" s="85"/>
      <c r="T1488" s="85"/>
      <c r="AC1488" s="126" t="e">
        <f>#REF!</f>
        <v>#REF!</v>
      </c>
      <c r="AD1488" s="127" t="e">
        <f t="shared" si="30"/>
        <v>#DIV/0!</v>
      </c>
      <c r="AE1488" s="128" t="e">
        <f t="shared" si="31"/>
        <v>#DIV/0!</v>
      </c>
      <c r="AF1488" s="127" t="e">
        <f>ECB_reconst!#REF!*(AE1488-ECB_reconst!#REF!)</f>
        <v>#REF!</v>
      </c>
      <c r="AG1488" s="128" t="e">
        <f t="shared" si="32"/>
        <v>#REF!</v>
      </c>
    </row>
    <row r="1489" spans="1:33" ht="18.95" customHeight="1" x14ac:dyDescent="0.25">
      <c r="A1489" s="85"/>
      <c r="B1489" s="119">
        <v>38218</v>
      </c>
      <c r="C1489" s="120">
        <v>2.2000897174631402</v>
      </c>
      <c r="D1489" s="120">
        <v>2.5147419499618802</v>
      </c>
      <c r="E1489" s="120">
        <v>2.8571494360210101</v>
      </c>
      <c r="F1489" s="120">
        <v>3.1461272496838002</v>
      </c>
      <c r="G1489" s="120">
        <v>3.3939138135571998</v>
      </c>
      <c r="H1489" s="120">
        <v>3.6219028874004899</v>
      </c>
      <c r="I1489" s="120">
        <v>3.8196393781382598</v>
      </c>
      <c r="J1489" s="120">
        <v>3.9868153803822</v>
      </c>
      <c r="K1489" s="120">
        <v>4.1311454170093702</v>
      </c>
      <c r="L1489" s="120">
        <v>4.23503382745574</v>
      </c>
      <c r="M1489" s="120">
        <v>4.63701527419878</v>
      </c>
      <c r="N1489" s="120">
        <v>4.8574000000000002</v>
      </c>
      <c r="O1489" s="122">
        <v>5.15</v>
      </c>
      <c r="P1489" s="85"/>
      <c r="Q1489" s="85"/>
      <c r="R1489" s="85"/>
      <c r="S1489" s="85"/>
      <c r="T1489" s="85"/>
      <c r="AC1489" s="126" t="e">
        <f>#REF!</f>
        <v>#REF!</v>
      </c>
      <c r="AD1489" s="127" t="e">
        <f t="shared" si="30"/>
        <v>#DIV/0!</v>
      </c>
      <c r="AE1489" s="128" t="e">
        <f t="shared" si="31"/>
        <v>#DIV/0!</v>
      </c>
      <c r="AF1489" s="127" t="e">
        <f>ECB_reconst!#REF!*(AE1489-ECB_reconst!#REF!)</f>
        <v>#REF!</v>
      </c>
      <c r="AG1489" s="128" t="e">
        <f t="shared" si="32"/>
        <v>#REF!</v>
      </c>
    </row>
    <row r="1490" spans="1:33" ht="18.95" customHeight="1" x14ac:dyDescent="0.25">
      <c r="A1490" s="85"/>
      <c r="B1490" s="119">
        <v>38219</v>
      </c>
      <c r="C1490" s="120">
        <v>2.1920897174631402</v>
      </c>
      <c r="D1490" s="120">
        <v>2.5006419499618802</v>
      </c>
      <c r="E1490" s="120">
        <v>2.8416494360210098</v>
      </c>
      <c r="F1490" s="120">
        <v>3.1313772496837999</v>
      </c>
      <c r="G1490" s="120">
        <v>3.3794638135572002</v>
      </c>
      <c r="H1490" s="120">
        <v>3.60795288740049</v>
      </c>
      <c r="I1490" s="120">
        <v>3.8061893781382601</v>
      </c>
      <c r="J1490" s="120">
        <v>3.9745653803822001</v>
      </c>
      <c r="K1490" s="120">
        <v>4.1192454170093704</v>
      </c>
      <c r="L1490" s="120">
        <v>4.22358382745574</v>
      </c>
      <c r="M1490" s="120">
        <v>4.6280152741987699</v>
      </c>
      <c r="N1490" s="120">
        <v>4.8502999999999998</v>
      </c>
      <c r="O1490" s="122">
        <v>5.1449999999999996</v>
      </c>
      <c r="P1490" s="85"/>
      <c r="Q1490" s="85"/>
      <c r="R1490" s="85"/>
      <c r="S1490" s="85"/>
      <c r="T1490" s="85"/>
      <c r="AC1490" s="126" t="e">
        <f>#REF!</f>
        <v>#REF!</v>
      </c>
      <c r="AD1490" s="127" t="e">
        <f t="shared" si="30"/>
        <v>#DIV/0!</v>
      </c>
      <c r="AE1490" s="128" t="e">
        <f t="shared" si="31"/>
        <v>#DIV/0!</v>
      </c>
      <c r="AF1490" s="127" t="e">
        <f>ECB_reconst!#REF!*(AE1490-ECB_reconst!#REF!)</f>
        <v>#REF!</v>
      </c>
      <c r="AG1490" s="128" t="e">
        <f t="shared" si="32"/>
        <v>#REF!</v>
      </c>
    </row>
    <row r="1491" spans="1:33" ht="18.95" customHeight="1" x14ac:dyDescent="0.25">
      <c r="A1491" s="85"/>
      <c r="B1491" s="119">
        <v>38222</v>
      </c>
      <c r="C1491" s="120">
        <v>2.2290897174631401</v>
      </c>
      <c r="D1491" s="120">
        <v>2.55979194996188</v>
      </c>
      <c r="E1491" s="120">
        <v>2.90349943602101</v>
      </c>
      <c r="F1491" s="120">
        <v>3.1941772496838001</v>
      </c>
      <c r="G1491" s="120">
        <v>3.4415638135572002</v>
      </c>
      <c r="H1491" s="120">
        <v>3.6691528874004899</v>
      </c>
      <c r="I1491" s="120">
        <v>3.8670393781382599</v>
      </c>
      <c r="J1491" s="120">
        <v>4.0329153803822004</v>
      </c>
      <c r="K1491" s="120">
        <v>4.1753454170093702</v>
      </c>
      <c r="L1491" s="120">
        <v>4.2789838274557299</v>
      </c>
      <c r="M1491" s="120">
        <v>4.6784152741987697</v>
      </c>
      <c r="N1491" s="120">
        <v>4.8973000000000004</v>
      </c>
      <c r="O1491" s="122">
        <v>5.1921999999999997</v>
      </c>
      <c r="P1491" s="85"/>
      <c r="Q1491" s="85"/>
      <c r="R1491" s="85"/>
      <c r="S1491" s="85"/>
      <c r="T1491" s="85"/>
      <c r="AC1491" s="126" t="e">
        <f>#REF!</f>
        <v>#REF!</v>
      </c>
      <c r="AD1491" s="127" t="e">
        <f t="shared" si="30"/>
        <v>#DIV/0!</v>
      </c>
      <c r="AE1491" s="128" t="e">
        <f t="shared" si="31"/>
        <v>#DIV/0!</v>
      </c>
      <c r="AF1491" s="127" t="e">
        <f>ECB_reconst!#REF!*(AE1491-ECB_reconst!#REF!)</f>
        <v>#REF!</v>
      </c>
      <c r="AG1491" s="128" t="e">
        <f t="shared" si="32"/>
        <v>#REF!</v>
      </c>
    </row>
    <row r="1492" spans="1:33" ht="18.95" customHeight="1" x14ac:dyDescent="0.25">
      <c r="A1492" s="85"/>
      <c r="B1492" s="119">
        <v>38223</v>
      </c>
      <c r="C1492" s="120">
        <v>2.2370897174631401</v>
      </c>
      <c r="D1492" s="120">
        <v>2.5701419499618798</v>
      </c>
      <c r="E1492" s="120">
        <v>2.91129943602101</v>
      </c>
      <c r="F1492" s="120">
        <v>3.2006272496838002</v>
      </c>
      <c r="G1492" s="120">
        <v>3.4456638135572</v>
      </c>
      <c r="H1492" s="120">
        <v>3.6715028874004898</v>
      </c>
      <c r="I1492" s="120">
        <v>3.86603937813826</v>
      </c>
      <c r="J1492" s="120">
        <v>4.0310653803822003</v>
      </c>
      <c r="K1492" s="120">
        <v>4.1716954170093699</v>
      </c>
      <c r="L1492" s="120">
        <v>4.27513382745573</v>
      </c>
      <c r="M1492" s="120">
        <v>4.6699152741987699</v>
      </c>
      <c r="N1492" s="120">
        <v>4.8851000000000004</v>
      </c>
      <c r="O1492" s="122">
        <v>5.1768999999999998</v>
      </c>
      <c r="P1492" s="85"/>
      <c r="Q1492" s="85"/>
      <c r="R1492" s="85"/>
      <c r="S1492" s="85"/>
      <c r="T1492" s="85"/>
      <c r="AC1492" s="126" t="e">
        <f>#REF!</f>
        <v>#REF!</v>
      </c>
      <c r="AD1492" s="127" t="e">
        <f t="shared" si="30"/>
        <v>#DIV/0!</v>
      </c>
      <c r="AE1492" s="128" t="e">
        <f t="shared" si="31"/>
        <v>#DIV/0!</v>
      </c>
      <c r="AF1492" s="127" t="e">
        <f>ECB_reconst!#REF!*(AE1492-ECB_reconst!#REF!)</f>
        <v>#REF!</v>
      </c>
      <c r="AG1492" s="128" t="e">
        <f t="shared" si="32"/>
        <v>#REF!</v>
      </c>
    </row>
    <row r="1493" spans="1:33" ht="18.95" customHeight="1" x14ac:dyDescent="0.25">
      <c r="A1493" s="85"/>
      <c r="B1493" s="119">
        <v>38224</v>
      </c>
      <c r="C1493" s="120">
        <v>2.21808971746314</v>
      </c>
      <c r="D1493" s="120">
        <v>2.5369419499618799</v>
      </c>
      <c r="E1493" s="120">
        <v>2.87549943602101</v>
      </c>
      <c r="F1493" s="120">
        <v>3.1632272496837999</v>
      </c>
      <c r="G1493" s="120">
        <v>3.4094138135572001</v>
      </c>
      <c r="H1493" s="120">
        <v>3.6333528874004899</v>
      </c>
      <c r="I1493" s="120">
        <v>3.8278393781382598</v>
      </c>
      <c r="J1493" s="120">
        <v>3.9927653803821999</v>
      </c>
      <c r="K1493" s="120">
        <v>4.1332954170093696</v>
      </c>
      <c r="L1493" s="120">
        <v>4.2364838274557401</v>
      </c>
      <c r="M1493" s="120">
        <v>4.6330152741987698</v>
      </c>
      <c r="N1493" s="120">
        <v>4.8506</v>
      </c>
      <c r="O1493" s="122">
        <v>5.1421000000000001</v>
      </c>
      <c r="P1493" s="85"/>
      <c r="Q1493" s="85"/>
      <c r="R1493" s="85"/>
      <c r="S1493" s="85"/>
      <c r="T1493" s="85"/>
      <c r="AC1493" s="126" t="e">
        <f>#REF!</f>
        <v>#REF!</v>
      </c>
      <c r="AD1493" s="127" t="e">
        <f t="shared" ref="AD1493:AD1556" si="33">AVERAGE(AA739:AA1493)</f>
        <v>#DIV/0!</v>
      </c>
      <c r="AE1493" s="128" t="e">
        <f t="shared" ref="AE1493:AE1556" si="34">(AA1493-AD1493)/AD1493*100</f>
        <v>#DIV/0!</v>
      </c>
      <c r="AF1493" s="127" t="e">
        <f>ECB_reconst!#REF!*(AE1493-ECB_reconst!#REF!)</f>
        <v>#REF!</v>
      </c>
      <c r="AG1493" s="128" t="e">
        <f t="shared" ref="AG1493:AG1556" si="35">MIN(MAX(AF1493,-10),10)</f>
        <v>#REF!</v>
      </c>
    </row>
    <row r="1494" spans="1:33" ht="18.95" customHeight="1" x14ac:dyDescent="0.25">
      <c r="A1494" s="85"/>
      <c r="B1494" s="119">
        <v>38225</v>
      </c>
      <c r="C1494" s="120">
        <v>2.2150897174631399</v>
      </c>
      <c r="D1494" s="120">
        <v>2.5278419499618798</v>
      </c>
      <c r="E1494" s="120">
        <v>2.8638494360210101</v>
      </c>
      <c r="F1494" s="120">
        <v>3.1493272496837998</v>
      </c>
      <c r="G1494" s="120">
        <v>3.3947638135572</v>
      </c>
      <c r="H1494" s="120">
        <v>3.6197028874004902</v>
      </c>
      <c r="I1494" s="120">
        <v>3.8153393781382601</v>
      </c>
      <c r="J1494" s="120">
        <v>3.9813153803821999</v>
      </c>
      <c r="K1494" s="120">
        <v>4.1227454170093703</v>
      </c>
      <c r="L1494" s="120">
        <v>4.2256338274557299</v>
      </c>
      <c r="M1494" s="120">
        <v>4.6208152741987698</v>
      </c>
      <c r="N1494" s="120">
        <v>4.8353000000000002</v>
      </c>
      <c r="O1494" s="122">
        <v>5.1242999999999999</v>
      </c>
      <c r="P1494" s="85"/>
      <c r="Q1494" s="85"/>
      <c r="R1494" s="85"/>
      <c r="S1494" s="85"/>
      <c r="T1494" s="85"/>
      <c r="AC1494" s="126" t="e">
        <f>#REF!</f>
        <v>#REF!</v>
      </c>
      <c r="AD1494" s="127" t="e">
        <f t="shared" si="33"/>
        <v>#DIV/0!</v>
      </c>
      <c r="AE1494" s="128" t="e">
        <f t="shared" si="34"/>
        <v>#DIV/0!</v>
      </c>
      <c r="AF1494" s="127" t="e">
        <f>ECB_reconst!#REF!*(AE1494-ECB_reconst!#REF!)</f>
        <v>#REF!</v>
      </c>
      <c r="AG1494" s="128" t="e">
        <f t="shared" si="35"/>
        <v>#REF!</v>
      </c>
    </row>
    <row r="1495" spans="1:33" ht="18.95" customHeight="1" x14ac:dyDescent="0.25">
      <c r="A1495" s="85"/>
      <c r="B1495" s="119">
        <v>38226</v>
      </c>
      <c r="C1495" s="120">
        <v>2.2120897174631402</v>
      </c>
      <c r="D1495" s="120">
        <v>2.52109194996188</v>
      </c>
      <c r="E1495" s="120">
        <v>2.8584994360210101</v>
      </c>
      <c r="F1495" s="120">
        <v>3.1461272496838002</v>
      </c>
      <c r="G1495" s="120">
        <v>3.3919138135572</v>
      </c>
      <c r="H1495" s="120">
        <v>3.61825288740049</v>
      </c>
      <c r="I1495" s="120">
        <v>3.8162393781382602</v>
      </c>
      <c r="J1495" s="120">
        <v>3.9834153803821999</v>
      </c>
      <c r="K1495" s="120">
        <v>4.1265454170093703</v>
      </c>
      <c r="L1495" s="120">
        <v>4.22968382745574</v>
      </c>
      <c r="M1495" s="120">
        <v>4.6265652741987697</v>
      </c>
      <c r="N1495" s="120">
        <v>4.8452999999999999</v>
      </c>
      <c r="O1495" s="122">
        <v>5.1387999999999998</v>
      </c>
      <c r="P1495" s="85"/>
      <c r="Q1495" s="85"/>
      <c r="R1495" s="85"/>
      <c r="S1495" s="85"/>
      <c r="T1495" s="85"/>
      <c r="AC1495" s="126" t="e">
        <f>#REF!</f>
        <v>#REF!</v>
      </c>
      <c r="AD1495" s="127" t="e">
        <f t="shared" si="33"/>
        <v>#DIV/0!</v>
      </c>
      <c r="AE1495" s="128" t="e">
        <f t="shared" si="34"/>
        <v>#DIV/0!</v>
      </c>
      <c r="AF1495" s="127" t="e">
        <f>ECB_reconst!#REF!*(AE1495-ECB_reconst!#REF!)</f>
        <v>#REF!</v>
      </c>
      <c r="AG1495" s="128" t="e">
        <f t="shared" si="35"/>
        <v>#REF!</v>
      </c>
    </row>
    <row r="1496" spans="1:33" ht="18.95" customHeight="1" x14ac:dyDescent="0.25">
      <c r="A1496" s="85"/>
      <c r="B1496" s="119">
        <v>38229</v>
      </c>
      <c r="C1496" s="120">
        <v>2.2150897174631399</v>
      </c>
      <c r="D1496" s="120">
        <v>2.5273419499618801</v>
      </c>
      <c r="E1496" s="120">
        <v>2.86234943602101</v>
      </c>
      <c r="F1496" s="120">
        <v>3.1482272496838002</v>
      </c>
      <c r="G1496" s="120">
        <v>3.3934138135572001</v>
      </c>
      <c r="H1496" s="120">
        <v>3.61710288740049</v>
      </c>
      <c r="I1496" s="120">
        <v>3.8134893781382599</v>
      </c>
      <c r="J1496" s="120">
        <v>3.9781153803821998</v>
      </c>
      <c r="K1496" s="120">
        <v>4.1203954170093704</v>
      </c>
      <c r="L1496" s="120">
        <v>4.2224838274557399</v>
      </c>
      <c r="M1496" s="120">
        <v>4.6179152741987703</v>
      </c>
      <c r="N1496" s="120">
        <v>4.8353000000000002</v>
      </c>
      <c r="O1496" s="122">
        <v>5.1276000000000002</v>
      </c>
      <c r="P1496" s="85"/>
      <c r="Q1496" s="85"/>
      <c r="R1496" s="85"/>
      <c r="S1496" s="85"/>
      <c r="T1496" s="85"/>
      <c r="AC1496" s="126" t="e">
        <f>#REF!</f>
        <v>#REF!</v>
      </c>
      <c r="AD1496" s="127" t="e">
        <f t="shared" si="33"/>
        <v>#DIV/0!</v>
      </c>
      <c r="AE1496" s="128" t="e">
        <f t="shared" si="34"/>
        <v>#DIV/0!</v>
      </c>
      <c r="AF1496" s="127" t="e">
        <f>ECB_reconst!#REF!*(AE1496-ECB_reconst!#REF!)</f>
        <v>#REF!</v>
      </c>
      <c r="AG1496" s="128" t="e">
        <f t="shared" si="35"/>
        <v>#REF!</v>
      </c>
    </row>
    <row r="1497" spans="1:33" ht="18.95" customHeight="1" x14ac:dyDescent="0.25">
      <c r="A1497" s="85"/>
      <c r="B1497" s="119">
        <v>38230</v>
      </c>
      <c r="C1497" s="120">
        <v>2.19408971746314</v>
      </c>
      <c r="D1497" s="120">
        <v>2.48739194996188</v>
      </c>
      <c r="E1497" s="120">
        <v>2.8188494360210101</v>
      </c>
      <c r="F1497" s="120">
        <v>3.0991272496838</v>
      </c>
      <c r="G1497" s="120">
        <v>3.3427638135572</v>
      </c>
      <c r="H1497" s="120">
        <v>3.5687528874004899</v>
      </c>
      <c r="I1497" s="120">
        <v>3.76563937813826</v>
      </c>
      <c r="J1497" s="120">
        <v>3.9346153803821999</v>
      </c>
      <c r="K1497" s="120">
        <v>4.0777954170093702</v>
      </c>
      <c r="L1497" s="120">
        <v>4.1809838274557301</v>
      </c>
      <c r="M1497" s="120">
        <v>4.5824652741987704</v>
      </c>
      <c r="N1497" s="120">
        <v>4.8018999999999998</v>
      </c>
      <c r="O1497" s="122">
        <v>5.0974000000000004</v>
      </c>
      <c r="P1497" s="85"/>
      <c r="Q1497" s="85"/>
      <c r="R1497" s="85"/>
      <c r="S1497" s="85"/>
      <c r="T1497" s="85"/>
      <c r="AC1497" s="126" t="e">
        <f>#REF!</f>
        <v>#REF!</v>
      </c>
      <c r="AD1497" s="127" t="e">
        <f t="shared" si="33"/>
        <v>#DIV/0!</v>
      </c>
      <c r="AE1497" s="128" t="e">
        <f t="shared" si="34"/>
        <v>#DIV/0!</v>
      </c>
      <c r="AF1497" s="127" t="e">
        <f>ECB_reconst!#REF!*(AE1497-ECB_reconst!#REF!)</f>
        <v>#REF!</v>
      </c>
      <c r="AG1497" s="128" t="e">
        <f t="shared" si="35"/>
        <v>#REF!</v>
      </c>
    </row>
    <row r="1498" spans="1:33" ht="18.95" customHeight="1" x14ac:dyDescent="0.25">
      <c r="A1498" s="85"/>
      <c r="B1498" s="119">
        <v>38231</v>
      </c>
      <c r="C1498" s="120">
        <v>2.2080897174631402</v>
      </c>
      <c r="D1498" s="120">
        <v>2.5036919499618802</v>
      </c>
      <c r="E1498" s="120">
        <v>2.8365494360210102</v>
      </c>
      <c r="F1498" s="120">
        <v>3.1207272496837999</v>
      </c>
      <c r="G1498" s="120">
        <v>3.3623638135572</v>
      </c>
      <c r="H1498" s="120">
        <v>3.5880528874004902</v>
      </c>
      <c r="I1498" s="120">
        <v>3.7864893781382598</v>
      </c>
      <c r="J1498" s="120">
        <v>3.9542653803821999</v>
      </c>
      <c r="K1498" s="120">
        <v>4.0976454170093701</v>
      </c>
      <c r="L1498" s="120">
        <v>4.2004838274557397</v>
      </c>
      <c r="M1498" s="120">
        <v>4.6026152741987696</v>
      </c>
      <c r="N1498" s="120">
        <v>4.8254000000000001</v>
      </c>
      <c r="O1498" s="122">
        <v>5.1219999999999999</v>
      </c>
      <c r="P1498" s="85"/>
      <c r="Q1498" s="85"/>
      <c r="R1498" s="85"/>
      <c r="S1498" s="85"/>
      <c r="T1498" s="85"/>
      <c r="AC1498" s="126" t="e">
        <f>#REF!</f>
        <v>#REF!</v>
      </c>
      <c r="AD1498" s="127" t="e">
        <f t="shared" si="33"/>
        <v>#DIV/0!</v>
      </c>
      <c r="AE1498" s="128" t="e">
        <f t="shared" si="34"/>
        <v>#DIV/0!</v>
      </c>
      <c r="AF1498" s="127" t="e">
        <f>ECB_reconst!#REF!*(AE1498-ECB_reconst!#REF!)</f>
        <v>#REF!</v>
      </c>
      <c r="AG1498" s="128" t="e">
        <f t="shared" si="35"/>
        <v>#REF!</v>
      </c>
    </row>
    <row r="1499" spans="1:33" ht="18.95" customHeight="1" x14ac:dyDescent="0.25">
      <c r="A1499" s="85"/>
      <c r="B1499" s="119">
        <v>38232</v>
      </c>
      <c r="C1499" s="120">
        <v>2.2400897174631398</v>
      </c>
      <c r="D1499" s="120">
        <v>2.5530419499618802</v>
      </c>
      <c r="E1499" s="120">
        <v>2.8838494360210101</v>
      </c>
      <c r="F1499" s="120">
        <v>3.1639772496837999</v>
      </c>
      <c r="G1499" s="120">
        <v>3.4013138135571999</v>
      </c>
      <c r="H1499" s="120">
        <v>3.6261028874004899</v>
      </c>
      <c r="I1499" s="120">
        <v>3.8219393781382598</v>
      </c>
      <c r="J1499" s="120">
        <v>3.9869153803822002</v>
      </c>
      <c r="K1499" s="120">
        <v>4.1285954170093699</v>
      </c>
      <c r="L1499" s="120">
        <v>4.2310838274557296</v>
      </c>
      <c r="M1499" s="120">
        <v>4.63176527419877</v>
      </c>
      <c r="N1499" s="120">
        <v>4.8498999999999999</v>
      </c>
      <c r="O1499" s="122">
        <v>5.1486999999999998</v>
      </c>
      <c r="P1499" s="85"/>
      <c r="Q1499" s="85"/>
      <c r="R1499" s="85"/>
      <c r="S1499" s="85"/>
      <c r="T1499" s="85"/>
      <c r="AC1499" s="126" t="e">
        <f>#REF!</f>
        <v>#REF!</v>
      </c>
      <c r="AD1499" s="127" t="e">
        <f t="shared" si="33"/>
        <v>#DIV/0!</v>
      </c>
      <c r="AE1499" s="128" t="e">
        <f t="shared" si="34"/>
        <v>#DIV/0!</v>
      </c>
      <c r="AF1499" s="127" t="e">
        <f>ECB_reconst!#REF!*(AE1499-ECB_reconst!#REF!)</f>
        <v>#REF!</v>
      </c>
      <c r="AG1499" s="128" t="e">
        <f t="shared" si="35"/>
        <v>#REF!</v>
      </c>
    </row>
    <row r="1500" spans="1:33" ht="18.95" customHeight="1" thickBot="1" x14ac:dyDescent="0.3">
      <c r="A1500" s="85"/>
      <c r="B1500" s="129">
        <v>38233</v>
      </c>
      <c r="C1500" s="130">
        <v>2.31108971746314</v>
      </c>
      <c r="D1500" s="130">
        <v>2.66744194996188</v>
      </c>
      <c r="E1500" s="130">
        <v>2.9940994360210098</v>
      </c>
      <c r="F1500" s="130">
        <v>3.2720272496837999</v>
      </c>
      <c r="G1500" s="130">
        <v>3.5059138135571999</v>
      </c>
      <c r="H1500" s="130">
        <v>3.7221528874004899</v>
      </c>
      <c r="I1500" s="130">
        <v>3.91178937813826</v>
      </c>
      <c r="J1500" s="130">
        <v>4.0709153803821998</v>
      </c>
      <c r="K1500" s="130">
        <v>4.2061954170093703</v>
      </c>
      <c r="L1500" s="130">
        <v>4.3068338274557298</v>
      </c>
      <c r="M1500" s="130">
        <v>4.6929652741987704</v>
      </c>
      <c r="N1500" s="130">
        <v>4.9013</v>
      </c>
      <c r="O1500" s="131">
        <v>5.1957000000000004</v>
      </c>
      <c r="P1500" s="85"/>
      <c r="Q1500" s="85"/>
      <c r="R1500" s="85"/>
      <c r="S1500" s="85"/>
      <c r="T1500" s="85"/>
      <c r="AC1500" s="126" t="e">
        <f>#REF!</f>
        <v>#REF!</v>
      </c>
      <c r="AD1500" s="127" t="e">
        <f t="shared" si="33"/>
        <v>#DIV/0!</v>
      </c>
      <c r="AE1500" s="128" t="e">
        <f t="shared" si="34"/>
        <v>#DIV/0!</v>
      </c>
      <c r="AF1500" s="127" t="e">
        <f>ECB_reconst!#REF!*(AE1500-ECB_reconst!#REF!)</f>
        <v>#REF!</v>
      </c>
      <c r="AG1500" s="128" t="e">
        <f t="shared" si="35"/>
        <v>#REF!</v>
      </c>
    </row>
    <row r="1501" spans="1:33" ht="18.95" customHeight="1" x14ac:dyDescent="0.25">
      <c r="A1501" s="85"/>
      <c r="B1501" s="86"/>
      <c r="C1501" s="85"/>
      <c r="D1501" s="85"/>
      <c r="E1501" s="85"/>
      <c r="F1501" s="85"/>
      <c r="G1501" s="85"/>
      <c r="H1501" s="85"/>
      <c r="I1501" s="85"/>
      <c r="J1501" s="85"/>
      <c r="K1501" s="85"/>
      <c r="L1501" s="85"/>
      <c r="M1501" s="85"/>
      <c r="N1501" s="85"/>
      <c r="O1501" s="85"/>
      <c r="P1501" s="85"/>
      <c r="Q1501" s="85"/>
      <c r="R1501" s="85"/>
      <c r="S1501" s="85"/>
      <c r="T1501" s="85"/>
      <c r="AC1501" s="126" t="e">
        <f>#REF!</f>
        <v>#REF!</v>
      </c>
      <c r="AD1501" s="127" t="e">
        <f t="shared" si="33"/>
        <v>#DIV/0!</v>
      </c>
      <c r="AE1501" s="128" t="e">
        <f t="shared" si="34"/>
        <v>#DIV/0!</v>
      </c>
      <c r="AF1501" s="127" t="e">
        <f>ECB_reconst!#REF!*(AE1501-ECB_reconst!#REF!)</f>
        <v>#REF!</v>
      </c>
      <c r="AG1501" s="128" t="e">
        <f t="shared" si="35"/>
        <v>#REF!</v>
      </c>
    </row>
    <row r="1502" spans="1:33" ht="18.95" customHeight="1" x14ac:dyDescent="0.25">
      <c r="A1502" s="85"/>
      <c r="B1502" s="86"/>
      <c r="C1502" s="85"/>
      <c r="D1502" s="85"/>
      <c r="E1502" s="85"/>
      <c r="F1502" s="85"/>
      <c r="G1502" s="85"/>
      <c r="H1502" s="85"/>
      <c r="I1502" s="85"/>
      <c r="J1502" s="85"/>
      <c r="K1502" s="85"/>
      <c r="L1502" s="85"/>
      <c r="M1502" s="85"/>
      <c r="N1502" s="85"/>
      <c r="O1502" s="85"/>
      <c r="P1502" s="85"/>
      <c r="Q1502" s="85"/>
      <c r="R1502" s="85"/>
      <c r="S1502" s="85"/>
      <c r="T1502" s="85"/>
      <c r="AC1502" s="126" t="e">
        <f>#REF!</f>
        <v>#REF!</v>
      </c>
      <c r="AD1502" s="127" t="e">
        <f t="shared" si="33"/>
        <v>#DIV/0!</v>
      </c>
      <c r="AE1502" s="128" t="e">
        <f t="shared" si="34"/>
        <v>#DIV/0!</v>
      </c>
      <c r="AF1502" s="127" t="e">
        <f>ECB_reconst!#REF!*(AE1502-ECB_reconst!#REF!)</f>
        <v>#REF!</v>
      </c>
      <c r="AG1502" s="128" t="e">
        <f t="shared" si="35"/>
        <v>#REF!</v>
      </c>
    </row>
    <row r="1503" spans="1:33" ht="18.95" customHeight="1" x14ac:dyDescent="0.25">
      <c r="A1503" s="85"/>
      <c r="B1503" s="86"/>
      <c r="C1503" s="85"/>
      <c r="D1503" s="85"/>
      <c r="E1503" s="85"/>
      <c r="F1503" s="85"/>
      <c r="G1503" s="85"/>
      <c r="H1503" s="85"/>
      <c r="I1503" s="85"/>
      <c r="J1503" s="85"/>
      <c r="K1503" s="85"/>
      <c r="L1503" s="85"/>
      <c r="M1503" s="85"/>
      <c r="N1503" s="85"/>
      <c r="O1503" s="85"/>
      <c r="P1503" s="85"/>
      <c r="Q1503" s="85"/>
      <c r="R1503" s="85"/>
      <c r="S1503" s="85"/>
      <c r="T1503" s="85"/>
      <c r="AC1503" s="126" t="e">
        <f>#REF!</f>
        <v>#REF!</v>
      </c>
      <c r="AD1503" s="127" t="e">
        <f t="shared" si="33"/>
        <v>#DIV/0!</v>
      </c>
      <c r="AE1503" s="128" t="e">
        <f t="shared" si="34"/>
        <v>#DIV/0!</v>
      </c>
      <c r="AF1503" s="127" t="e">
        <f>ECB_reconst!#REF!*(AE1503-ECB_reconst!#REF!)</f>
        <v>#REF!</v>
      </c>
      <c r="AG1503" s="128" t="e">
        <f t="shared" si="35"/>
        <v>#REF!</v>
      </c>
    </row>
    <row r="1504" spans="1:33" ht="18.95" customHeight="1" x14ac:dyDescent="0.25">
      <c r="A1504" s="85"/>
      <c r="B1504" s="86"/>
      <c r="C1504" s="85"/>
      <c r="D1504" s="85"/>
      <c r="E1504" s="85"/>
      <c r="F1504" s="85"/>
      <c r="G1504" s="85"/>
      <c r="H1504" s="85"/>
      <c r="I1504" s="85"/>
      <c r="J1504" s="85"/>
      <c r="K1504" s="85"/>
      <c r="L1504" s="85"/>
      <c r="M1504" s="85"/>
      <c r="N1504" s="85"/>
      <c r="O1504" s="85"/>
      <c r="P1504" s="85"/>
      <c r="Q1504" s="85"/>
      <c r="R1504" s="85"/>
      <c r="S1504" s="85"/>
      <c r="T1504" s="85"/>
      <c r="AC1504" s="126" t="e">
        <f>#REF!</f>
        <v>#REF!</v>
      </c>
      <c r="AD1504" s="127" t="e">
        <f t="shared" si="33"/>
        <v>#DIV/0!</v>
      </c>
      <c r="AE1504" s="128" t="e">
        <f t="shared" si="34"/>
        <v>#DIV/0!</v>
      </c>
      <c r="AF1504" s="127" t="e">
        <f>ECB_reconst!#REF!*(AE1504-ECB_reconst!#REF!)</f>
        <v>#REF!</v>
      </c>
      <c r="AG1504" s="128" t="e">
        <f t="shared" si="35"/>
        <v>#REF!</v>
      </c>
    </row>
    <row r="1505" spans="29:33" ht="18.95" hidden="1" customHeight="1" x14ac:dyDescent="0.25">
      <c r="AC1505" s="126" t="e">
        <f>#REF!</f>
        <v>#REF!</v>
      </c>
      <c r="AD1505" s="127" t="e">
        <f t="shared" si="33"/>
        <v>#DIV/0!</v>
      </c>
      <c r="AE1505" s="128" t="e">
        <f t="shared" si="34"/>
        <v>#DIV/0!</v>
      </c>
      <c r="AF1505" s="127" t="e">
        <f>ECB_reconst!#REF!*(AE1505-ECB_reconst!#REF!)</f>
        <v>#REF!</v>
      </c>
      <c r="AG1505" s="128" t="e">
        <f t="shared" si="35"/>
        <v>#REF!</v>
      </c>
    </row>
    <row r="1506" spans="29:33" ht="18.95" hidden="1" customHeight="1" x14ac:dyDescent="0.25">
      <c r="AC1506" s="126" t="e">
        <f>#REF!</f>
        <v>#REF!</v>
      </c>
      <c r="AD1506" s="127" t="e">
        <f t="shared" si="33"/>
        <v>#DIV/0!</v>
      </c>
      <c r="AE1506" s="128" t="e">
        <f t="shared" si="34"/>
        <v>#DIV/0!</v>
      </c>
      <c r="AF1506" s="127" t="e">
        <f>ECB_reconst!#REF!*(AE1506-ECB_reconst!#REF!)</f>
        <v>#REF!</v>
      </c>
      <c r="AG1506" s="128" t="e">
        <f t="shared" si="35"/>
        <v>#REF!</v>
      </c>
    </row>
    <row r="1507" spans="29:33" ht="18.95" hidden="1" customHeight="1" x14ac:dyDescent="0.25">
      <c r="AC1507" s="126" t="e">
        <f>#REF!</f>
        <v>#REF!</v>
      </c>
      <c r="AD1507" s="127" t="e">
        <f t="shared" si="33"/>
        <v>#DIV/0!</v>
      </c>
      <c r="AE1507" s="128" t="e">
        <f t="shared" si="34"/>
        <v>#DIV/0!</v>
      </c>
      <c r="AF1507" s="127" t="e">
        <f>ECB_reconst!#REF!*(AE1507-ECB_reconst!#REF!)</f>
        <v>#REF!</v>
      </c>
      <c r="AG1507" s="128" t="e">
        <f t="shared" si="35"/>
        <v>#REF!</v>
      </c>
    </row>
    <row r="1508" spans="29:33" ht="18.95" hidden="1" customHeight="1" x14ac:dyDescent="0.25">
      <c r="AC1508" s="126" t="e">
        <f>#REF!</f>
        <v>#REF!</v>
      </c>
      <c r="AD1508" s="127" t="e">
        <f t="shared" si="33"/>
        <v>#DIV/0!</v>
      </c>
      <c r="AE1508" s="128" t="e">
        <f t="shared" si="34"/>
        <v>#DIV/0!</v>
      </c>
      <c r="AF1508" s="127" t="e">
        <f>ECB_reconst!#REF!*(AE1508-ECB_reconst!#REF!)</f>
        <v>#REF!</v>
      </c>
      <c r="AG1508" s="128" t="e">
        <f t="shared" si="35"/>
        <v>#REF!</v>
      </c>
    </row>
    <row r="1509" spans="29:33" ht="18.95" hidden="1" customHeight="1" x14ac:dyDescent="0.25">
      <c r="AC1509" s="126" t="e">
        <f>#REF!</f>
        <v>#REF!</v>
      </c>
      <c r="AD1509" s="127" t="e">
        <f t="shared" si="33"/>
        <v>#DIV/0!</v>
      </c>
      <c r="AE1509" s="128" t="e">
        <f t="shared" si="34"/>
        <v>#DIV/0!</v>
      </c>
      <c r="AF1509" s="127" t="e">
        <f>ECB_reconst!#REF!*(AE1509-ECB_reconst!#REF!)</f>
        <v>#REF!</v>
      </c>
      <c r="AG1509" s="128" t="e">
        <f t="shared" si="35"/>
        <v>#REF!</v>
      </c>
    </row>
    <row r="1510" spans="29:33" ht="18.95" hidden="1" customHeight="1" x14ac:dyDescent="0.25">
      <c r="AC1510" s="126" t="e">
        <f>#REF!</f>
        <v>#REF!</v>
      </c>
      <c r="AD1510" s="127" t="e">
        <f t="shared" si="33"/>
        <v>#DIV/0!</v>
      </c>
      <c r="AE1510" s="128" t="e">
        <f t="shared" si="34"/>
        <v>#DIV/0!</v>
      </c>
      <c r="AF1510" s="127" t="e">
        <f>ECB_reconst!#REF!*(AE1510-ECB_reconst!#REF!)</f>
        <v>#REF!</v>
      </c>
      <c r="AG1510" s="128" t="e">
        <f t="shared" si="35"/>
        <v>#REF!</v>
      </c>
    </row>
    <row r="1511" spans="29:33" ht="18.95" hidden="1" customHeight="1" x14ac:dyDescent="0.25">
      <c r="AC1511" s="126" t="e">
        <f>#REF!</f>
        <v>#REF!</v>
      </c>
      <c r="AD1511" s="127" t="e">
        <f t="shared" si="33"/>
        <v>#DIV/0!</v>
      </c>
      <c r="AE1511" s="128" t="e">
        <f t="shared" si="34"/>
        <v>#DIV/0!</v>
      </c>
      <c r="AF1511" s="127" t="e">
        <f>ECB_reconst!#REF!*(AE1511-ECB_reconst!#REF!)</f>
        <v>#REF!</v>
      </c>
      <c r="AG1511" s="128" t="e">
        <f t="shared" si="35"/>
        <v>#REF!</v>
      </c>
    </row>
    <row r="1512" spans="29:33" ht="18.95" hidden="1" customHeight="1" x14ac:dyDescent="0.25">
      <c r="AC1512" s="126" t="e">
        <f>#REF!</f>
        <v>#REF!</v>
      </c>
      <c r="AD1512" s="127" t="e">
        <f t="shared" si="33"/>
        <v>#DIV/0!</v>
      </c>
      <c r="AE1512" s="128" t="e">
        <f t="shared" si="34"/>
        <v>#DIV/0!</v>
      </c>
      <c r="AF1512" s="127" t="e">
        <f>ECB_reconst!#REF!*(AE1512-ECB_reconst!#REF!)</f>
        <v>#REF!</v>
      </c>
      <c r="AG1512" s="128" t="e">
        <f t="shared" si="35"/>
        <v>#REF!</v>
      </c>
    </row>
    <row r="1513" spans="29:33" ht="18.95" hidden="1" customHeight="1" x14ac:dyDescent="0.25">
      <c r="AC1513" s="126" t="e">
        <f>#REF!</f>
        <v>#REF!</v>
      </c>
      <c r="AD1513" s="127" t="e">
        <f t="shared" si="33"/>
        <v>#DIV/0!</v>
      </c>
      <c r="AE1513" s="128" t="e">
        <f t="shared" si="34"/>
        <v>#DIV/0!</v>
      </c>
      <c r="AF1513" s="127" t="e">
        <f>ECB_reconst!#REF!*(AE1513-ECB_reconst!#REF!)</f>
        <v>#REF!</v>
      </c>
      <c r="AG1513" s="128" t="e">
        <f t="shared" si="35"/>
        <v>#REF!</v>
      </c>
    </row>
    <row r="1514" spans="29:33" ht="18.95" hidden="1" customHeight="1" x14ac:dyDescent="0.25">
      <c r="AC1514" s="126" t="e">
        <f>#REF!</f>
        <v>#REF!</v>
      </c>
      <c r="AD1514" s="127" t="e">
        <f t="shared" si="33"/>
        <v>#DIV/0!</v>
      </c>
      <c r="AE1514" s="128" t="e">
        <f t="shared" si="34"/>
        <v>#DIV/0!</v>
      </c>
      <c r="AF1514" s="127" t="e">
        <f>ECB_reconst!#REF!*(AE1514-ECB_reconst!#REF!)</f>
        <v>#REF!</v>
      </c>
      <c r="AG1514" s="128" t="e">
        <f t="shared" si="35"/>
        <v>#REF!</v>
      </c>
    </row>
    <row r="1515" spans="29:33" ht="18.95" hidden="1" customHeight="1" x14ac:dyDescent="0.25">
      <c r="AC1515" s="126" t="e">
        <f>#REF!</f>
        <v>#REF!</v>
      </c>
      <c r="AD1515" s="127" t="e">
        <f t="shared" si="33"/>
        <v>#DIV/0!</v>
      </c>
      <c r="AE1515" s="128" t="e">
        <f t="shared" si="34"/>
        <v>#DIV/0!</v>
      </c>
      <c r="AF1515" s="127" t="e">
        <f>ECB_reconst!#REF!*(AE1515-ECB_reconst!#REF!)</f>
        <v>#REF!</v>
      </c>
      <c r="AG1515" s="128" t="e">
        <f t="shared" si="35"/>
        <v>#REF!</v>
      </c>
    </row>
    <row r="1516" spans="29:33" ht="18.95" hidden="1" customHeight="1" x14ac:dyDescent="0.25">
      <c r="AC1516" s="126" t="e">
        <f>#REF!</f>
        <v>#REF!</v>
      </c>
      <c r="AD1516" s="127" t="e">
        <f t="shared" si="33"/>
        <v>#DIV/0!</v>
      </c>
      <c r="AE1516" s="128" t="e">
        <f t="shared" si="34"/>
        <v>#DIV/0!</v>
      </c>
      <c r="AF1516" s="127" t="e">
        <f>ECB_reconst!#REF!*(AE1516-ECB_reconst!#REF!)</f>
        <v>#REF!</v>
      </c>
      <c r="AG1516" s="128" t="e">
        <f t="shared" si="35"/>
        <v>#REF!</v>
      </c>
    </row>
    <row r="1517" spans="29:33" ht="18.95" hidden="1" customHeight="1" x14ac:dyDescent="0.25">
      <c r="AC1517" s="126" t="e">
        <f>#REF!</f>
        <v>#REF!</v>
      </c>
      <c r="AD1517" s="127" t="e">
        <f t="shared" si="33"/>
        <v>#DIV/0!</v>
      </c>
      <c r="AE1517" s="128" t="e">
        <f t="shared" si="34"/>
        <v>#DIV/0!</v>
      </c>
      <c r="AF1517" s="127" t="e">
        <f>ECB_reconst!#REF!*(AE1517-ECB_reconst!#REF!)</f>
        <v>#REF!</v>
      </c>
      <c r="AG1517" s="128" t="e">
        <f t="shared" si="35"/>
        <v>#REF!</v>
      </c>
    </row>
    <row r="1518" spans="29:33" ht="18.95" hidden="1" customHeight="1" x14ac:dyDescent="0.25">
      <c r="AC1518" s="126" t="e">
        <f>#REF!</f>
        <v>#REF!</v>
      </c>
      <c r="AD1518" s="127" t="e">
        <f t="shared" si="33"/>
        <v>#DIV/0!</v>
      </c>
      <c r="AE1518" s="128" t="e">
        <f t="shared" si="34"/>
        <v>#DIV/0!</v>
      </c>
      <c r="AF1518" s="127" t="e">
        <f>ECB_reconst!#REF!*(AE1518-ECB_reconst!#REF!)</f>
        <v>#REF!</v>
      </c>
      <c r="AG1518" s="128" t="e">
        <f t="shared" si="35"/>
        <v>#REF!</v>
      </c>
    </row>
    <row r="1519" spans="29:33" ht="18.95" hidden="1" customHeight="1" x14ac:dyDescent="0.25">
      <c r="AC1519" s="126" t="e">
        <f>#REF!</f>
        <v>#REF!</v>
      </c>
      <c r="AD1519" s="127" t="e">
        <f t="shared" si="33"/>
        <v>#DIV/0!</v>
      </c>
      <c r="AE1519" s="128" t="e">
        <f t="shared" si="34"/>
        <v>#DIV/0!</v>
      </c>
      <c r="AF1519" s="127" t="e">
        <f>ECB_reconst!#REF!*(AE1519-ECB_reconst!#REF!)</f>
        <v>#REF!</v>
      </c>
      <c r="AG1519" s="128" t="e">
        <f t="shared" si="35"/>
        <v>#REF!</v>
      </c>
    </row>
    <row r="1520" spans="29:33" ht="18.95" hidden="1" customHeight="1" x14ac:dyDescent="0.25">
      <c r="AC1520" s="126" t="e">
        <f>#REF!</f>
        <v>#REF!</v>
      </c>
      <c r="AD1520" s="127" t="e">
        <f t="shared" si="33"/>
        <v>#DIV/0!</v>
      </c>
      <c r="AE1520" s="128" t="e">
        <f t="shared" si="34"/>
        <v>#DIV/0!</v>
      </c>
      <c r="AF1520" s="127" t="e">
        <f>ECB_reconst!#REF!*(AE1520-ECB_reconst!#REF!)</f>
        <v>#REF!</v>
      </c>
      <c r="AG1520" s="128" t="e">
        <f t="shared" si="35"/>
        <v>#REF!</v>
      </c>
    </row>
    <row r="1521" spans="29:33" ht="18.95" hidden="1" customHeight="1" x14ac:dyDescent="0.25">
      <c r="AC1521" s="126" t="e">
        <f>#REF!</f>
        <v>#REF!</v>
      </c>
      <c r="AD1521" s="127" t="e">
        <f t="shared" si="33"/>
        <v>#DIV/0!</v>
      </c>
      <c r="AE1521" s="128" t="e">
        <f t="shared" si="34"/>
        <v>#DIV/0!</v>
      </c>
      <c r="AF1521" s="127" t="e">
        <f>ECB_reconst!#REF!*(AE1521-ECB_reconst!#REF!)</f>
        <v>#REF!</v>
      </c>
      <c r="AG1521" s="128" t="e">
        <f t="shared" si="35"/>
        <v>#REF!</v>
      </c>
    </row>
    <row r="1522" spans="29:33" ht="18.95" hidden="1" customHeight="1" x14ac:dyDescent="0.25">
      <c r="AC1522" s="126" t="e">
        <f>#REF!</f>
        <v>#REF!</v>
      </c>
      <c r="AD1522" s="127" t="e">
        <f t="shared" si="33"/>
        <v>#DIV/0!</v>
      </c>
      <c r="AE1522" s="128" t="e">
        <f t="shared" si="34"/>
        <v>#DIV/0!</v>
      </c>
      <c r="AF1522" s="127" t="e">
        <f>ECB_reconst!#REF!*(AE1522-ECB_reconst!#REF!)</f>
        <v>#REF!</v>
      </c>
      <c r="AG1522" s="128" t="e">
        <f t="shared" si="35"/>
        <v>#REF!</v>
      </c>
    </row>
    <row r="1523" spans="29:33" ht="18.95" hidden="1" customHeight="1" x14ac:dyDescent="0.25">
      <c r="AC1523" s="126" t="e">
        <f>#REF!</f>
        <v>#REF!</v>
      </c>
      <c r="AD1523" s="127" t="e">
        <f t="shared" si="33"/>
        <v>#DIV/0!</v>
      </c>
      <c r="AE1523" s="128" t="e">
        <f t="shared" si="34"/>
        <v>#DIV/0!</v>
      </c>
      <c r="AF1523" s="127" t="e">
        <f>ECB_reconst!#REF!*(AE1523-ECB_reconst!#REF!)</f>
        <v>#REF!</v>
      </c>
      <c r="AG1523" s="128" t="e">
        <f t="shared" si="35"/>
        <v>#REF!</v>
      </c>
    </row>
    <row r="1524" spans="29:33" ht="18.95" hidden="1" customHeight="1" x14ac:dyDescent="0.25">
      <c r="AC1524" s="126" t="e">
        <f>#REF!</f>
        <v>#REF!</v>
      </c>
      <c r="AD1524" s="127" t="e">
        <f t="shared" si="33"/>
        <v>#DIV/0!</v>
      </c>
      <c r="AE1524" s="128" t="e">
        <f t="shared" si="34"/>
        <v>#DIV/0!</v>
      </c>
      <c r="AF1524" s="127" t="e">
        <f>ECB_reconst!#REF!*(AE1524-ECB_reconst!#REF!)</f>
        <v>#REF!</v>
      </c>
      <c r="AG1524" s="128" t="e">
        <f t="shared" si="35"/>
        <v>#REF!</v>
      </c>
    </row>
    <row r="1525" spans="29:33" ht="18.95" hidden="1" customHeight="1" x14ac:dyDescent="0.25">
      <c r="AC1525" s="126" t="e">
        <f>#REF!</f>
        <v>#REF!</v>
      </c>
      <c r="AD1525" s="127" t="e">
        <f t="shared" si="33"/>
        <v>#DIV/0!</v>
      </c>
      <c r="AE1525" s="128" t="e">
        <f t="shared" si="34"/>
        <v>#DIV/0!</v>
      </c>
      <c r="AF1525" s="127" t="e">
        <f>ECB_reconst!#REF!*(AE1525-ECB_reconst!#REF!)</f>
        <v>#REF!</v>
      </c>
      <c r="AG1525" s="128" t="e">
        <f t="shared" si="35"/>
        <v>#REF!</v>
      </c>
    </row>
    <row r="1526" spans="29:33" ht="18.95" hidden="1" customHeight="1" x14ac:dyDescent="0.25">
      <c r="AC1526" s="126" t="e">
        <f>#REF!</f>
        <v>#REF!</v>
      </c>
      <c r="AD1526" s="127" t="e">
        <f t="shared" si="33"/>
        <v>#DIV/0!</v>
      </c>
      <c r="AE1526" s="128" t="e">
        <f t="shared" si="34"/>
        <v>#DIV/0!</v>
      </c>
      <c r="AF1526" s="127" t="e">
        <f>ECB_reconst!#REF!*(AE1526-ECB_reconst!#REF!)</f>
        <v>#REF!</v>
      </c>
      <c r="AG1526" s="128" t="e">
        <f t="shared" si="35"/>
        <v>#REF!</v>
      </c>
    </row>
    <row r="1527" spans="29:33" ht="18.95" hidden="1" customHeight="1" x14ac:dyDescent="0.25">
      <c r="AC1527" s="126" t="e">
        <f>#REF!</f>
        <v>#REF!</v>
      </c>
      <c r="AD1527" s="127" t="e">
        <f t="shared" si="33"/>
        <v>#DIV/0!</v>
      </c>
      <c r="AE1527" s="128" t="e">
        <f t="shared" si="34"/>
        <v>#DIV/0!</v>
      </c>
      <c r="AF1527" s="127" t="e">
        <f>ECB_reconst!#REF!*(AE1527-ECB_reconst!#REF!)</f>
        <v>#REF!</v>
      </c>
      <c r="AG1527" s="128" t="e">
        <f t="shared" si="35"/>
        <v>#REF!</v>
      </c>
    </row>
    <row r="1528" spans="29:33" ht="18.95" hidden="1" customHeight="1" x14ac:dyDescent="0.25">
      <c r="AC1528" s="126" t="e">
        <f>#REF!</f>
        <v>#REF!</v>
      </c>
      <c r="AD1528" s="127" t="e">
        <f t="shared" si="33"/>
        <v>#DIV/0!</v>
      </c>
      <c r="AE1528" s="128" t="e">
        <f t="shared" si="34"/>
        <v>#DIV/0!</v>
      </c>
      <c r="AF1528" s="127" t="e">
        <f>ECB_reconst!#REF!*(AE1528-ECB_reconst!#REF!)</f>
        <v>#REF!</v>
      </c>
      <c r="AG1528" s="128" t="e">
        <f t="shared" si="35"/>
        <v>#REF!</v>
      </c>
    </row>
    <row r="1529" spans="29:33" ht="18.95" hidden="1" customHeight="1" x14ac:dyDescent="0.25">
      <c r="AC1529" s="126" t="e">
        <f>#REF!</f>
        <v>#REF!</v>
      </c>
      <c r="AD1529" s="127" t="e">
        <f t="shared" si="33"/>
        <v>#DIV/0!</v>
      </c>
      <c r="AE1529" s="128" t="e">
        <f t="shared" si="34"/>
        <v>#DIV/0!</v>
      </c>
      <c r="AF1529" s="127" t="e">
        <f>ECB_reconst!#REF!*(AE1529-ECB_reconst!#REF!)</f>
        <v>#REF!</v>
      </c>
      <c r="AG1529" s="128" t="e">
        <f t="shared" si="35"/>
        <v>#REF!</v>
      </c>
    </row>
    <row r="1530" spans="29:33" ht="18.95" hidden="1" customHeight="1" x14ac:dyDescent="0.25">
      <c r="AC1530" s="126" t="e">
        <f>#REF!</f>
        <v>#REF!</v>
      </c>
      <c r="AD1530" s="127" t="e">
        <f t="shared" si="33"/>
        <v>#DIV/0!</v>
      </c>
      <c r="AE1530" s="128" t="e">
        <f t="shared" si="34"/>
        <v>#DIV/0!</v>
      </c>
      <c r="AF1530" s="127" t="e">
        <f>ECB_reconst!#REF!*(AE1530-ECB_reconst!#REF!)</f>
        <v>#REF!</v>
      </c>
      <c r="AG1530" s="128" t="e">
        <f t="shared" si="35"/>
        <v>#REF!</v>
      </c>
    </row>
    <row r="1531" spans="29:33" ht="18.95" hidden="1" customHeight="1" x14ac:dyDescent="0.25">
      <c r="AC1531" s="126" t="e">
        <f>#REF!</f>
        <v>#REF!</v>
      </c>
      <c r="AD1531" s="127" t="e">
        <f t="shared" si="33"/>
        <v>#DIV/0!</v>
      </c>
      <c r="AE1531" s="128" t="e">
        <f t="shared" si="34"/>
        <v>#DIV/0!</v>
      </c>
      <c r="AF1531" s="127" t="e">
        <f>ECB_reconst!#REF!*(AE1531-ECB_reconst!#REF!)</f>
        <v>#REF!</v>
      </c>
      <c r="AG1531" s="128" t="e">
        <f t="shared" si="35"/>
        <v>#REF!</v>
      </c>
    </row>
    <row r="1532" spans="29:33" ht="18.95" hidden="1" customHeight="1" x14ac:dyDescent="0.25">
      <c r="AC1532" s="126" t="e">
        <f>#REF!</f>
        <v>#REF!</v>
      </c>
      <c r="AD1532" s="127" t="e">
        <f t="shared" si="33"/>
        <v>#DIV/0!</v>
      </c>
      <c r="AE1532" s="128" t="e">
        <f t="shared" si="34"/>
        <v>#DIV/0!</v>
      </c>
      <c r="AF1532" s="127" t="e">
        <f>ECB_reconst!#REF!*(AE1532-ECB_reconst!#REF!)</f>
        <v>#REF!</v>
      </c>
      <c r="AG1532" s="128" t="e">
        <f t="shared" si="35"/>
        <v>#REF!</v>
      </c>
    </row>
    <row r="1533" spans="29:33" ht="18.95" hidden="1" customHeight="1" x14ac:dyDescent="0.25">
      <c r="AC1533" s="126" t="e">
        <f>#REF!</f>
        <v>#REF!</v>
      </c>
      <c r="AD1533" s="127" t="e">
        <f t="shared" si="33"/>
        <v>#DIV/0!</v>
      </c>
      <c r="AE1533" s="128" t="e">
        <f t="shared" si="34"/>
        <v>#DIV/0!</v>
      </c>
      <c r="AF1533" s="127" t="e">
        <f>ECB_reconst!#REF!*(AE1533-ECB_reconst!#REF!)</f>
        <v>#REF!</v>
      </c>
      <c r="AG1533" s="128" t="e">
        <f t="shared" si="35"/>
        <v>#REF!</v>
      </c>
    </row>
    <row r="1534" spans="29:33" ht="18.95" hidden="1" customHeight="1" x14ac:dyDescent="0.25">
      <c r="AC1534" s="126" t="e">
        <f>#REF!</f>
        <v>#REF!</v>
      </c>
      <c r="AD1534" s="127" t="e">
        <f t="shared" si="33"/>
        <v>#DIV/0!</v>
      </c>
      <c r="AE1534" s="128" t="e">
        <f t="shared" si="34"/>
        <v>#DIV/0!</v>
      </c>
      <c r="AF1534" s="127" t="e">
        <f>ECB_reconst!#REF!*(AE1534-ECB_reconst!#REF!)</f>
        <v>#REF!</v>
      </c>
      <c r="AG1534" s="128" t="e">
        <f t="shared" si="35"/>
        <v>#REF!</v>
      </c>
    </row>
    <row r="1535" spans="29:33" ht="18.95" hidden="1" customHeight="1" x14ac:dyDescent="0.25">
      <c r="AC1535" s="126" t="e">
        <f>#REF!</f>
        <v>#REF!</v>
      </c>
      <c r="AD1535" s="127" t="e">
        <f t="shared" si="33"/>
        <v>#DIV/0!</v>
      </c>
      <c r="AE1535" s="128" t="e">
        <f t="shared" si="34"/>
        <v>#DIV/0!</v>
      </c>
      <c r="AF1535" s="127" t="e">
        <f>ECB_reconst!#REF!*(AE1535-ECB_reconst!#REF!)</f>
        <v>#REF!</v>
      </c>
      <c r="AG1535" s="128" t="e">
        <f t="shared" si="35"/>
        <v>#REF!</v>
      </c>
    </row>
    <row r="1536" spans="29:33" ht="18.95" hidden="1" customHeight="1" x14ac:dyDescent="0.25">
      <c r="AC1536" s="126" t="e">
        <f>#REF!</f>
        <v>#REF!</v>
      </c>
      <c r="AD1536" s="127" t="e">
        <f t="shared" si="33"/>
        <v>#DIV/0!</v>
      </c>
      <c r="AE1536" s="128" t="e">
        <f t="shared" si="34"/>
        <v>#DIV/0!</v>
      </c>
      <c r="AF1536" s="127" t="e">
        <f>ECB_reconst!#REF!*(AE1536-ECB_reconst!#REF!)</f>
        <v>#REF!</v>
      </c>
      <c r="AG1536" s="128" t="e">
        <f t="shared" si="35"/>
        <v>#REF!</v>
      </c>
    </row>
    <row r="1537" spans="29:33" ht="18.95" hidden="1" customHeight="1" x14ac:dyDescent="0.25">
      <c r="AC1537" s="126" t="e">
        <f>#REF!</f>
        <v>#REF!</v>
      </c>
      <c r="AD1537" s="127" t="e">
        <f t="shared" si="33"/>
        <v>#DIV/0!</v>
      </c>
      <c r="AE1537" s="128" t="e">
        <f t="shared" si="34"/>
        <v>#DIV/0!</v>
      </c>
      <c r="AF1537" s="127" t="e">
        <f>ECB_reconst!#REF!*(AE1537-ECB_reconst!#REF!)</f>
        <v>#REF!</v>
      </c>
      <c r="AG1537" s="128" t="e">
        <f t="shared" si="35"/>
        <v>#REF!</v>
      </c>
    </row>
    <row r="1538" spans="29:33" ht="18.95" hidden="1" customHeight="1" x14ac:dyDescent="0.25">
      <c r="AC1538" s="126" t="e">
        <f>#REF!</f>
        <v>#REF!</v>
      </c>
      <c r="AD1538" s="127" t="e">
        <f t="shared" si="33"/>
        <v>#DIV/0!</v>
      </c>
      <c r="AE1538" s="128" t="e">
        <f t="shared" si="34"/>
        <v>#DIV/0!</v>
      </c>
      <c r="AF1538" s="127" t="e">
        <f>ECB_reconst!#REF!*(AE1538-ECB_reconst!#REF!)</f>
        <v>#REF!</v>
      </c>
      <c r="AG1538" s="128" t="e">
        <f t="shared" si="35"/>
        <v>#REF!</v>
      </c>
    </row>
    <row r="1539" spans="29:33" ht="18.95" hidden="1" customHeight="1" x14ac:dyDescent="0.25">
      <c r="AC1539" s="126" t="e">
        <f>#REF!</f>
        <v>#REF!</v>
      </c>
      <c r="AD1539" s="127" t="e">
        <f t="shared" si="33"/>
        <v>#DIV/0!</v>
      </c>
      <c r="AE1539" s="128" t="e">
        <f t="shared" si="34"/>
        <v>#DIV/0!</v>
      </c>
      <c r="AF1539" s="127" t="e">
        <f>ECB_reconst!#REF!*(AE1539-ECB_reconst!#REF!)</f>
        <v>#REF!</v>
      </c>
      <c r="AG1539" s="128" t="e">
        <f t="shared" si="35"/>
        <v>#REF!</v>
      </c>
    </row>
    <row r="1540" spans="29:33" ht="18.95" hidden="1" customHeight="1" x14ac:dyDescent="0.25">
      <c r="AC1540" s="126" t="e">
        <f>#REF!</f>
        <v>#REF!</v>
      </c>
      <c r="AD1540" s="127" t="e">
        <f t="shared" si="33"/>
        <v>#DIV/0!</v>
      </c>
      <c r="AE1540" s="128" t="e">
        <f t="shared" si="34"/>
        <v>#DIV/0!</v>
      </c>
      <c r="AF1540" s="127" t="e">
        <f>ECB_reconst!#REF!*(AE1540-ECB_reconst!#REF!)</f>
        <v>#REF!</v>
      </c>
      <c r="AG1540" s="128" t="e">
        <f t="shared" si="35"/>
        <v>#REF!</v>
      </c>
    </row>
    <row r="1541" spans="29:33" ht="18.95" hidden="1" customHeight="1" x14ac:dyDescent="0.25">
      <c r="AC1541" s="126" t="e">
        <f>#REF!</f>
        <v>#REF!</v>
      </c>
      <c r="AD1541" s="127" t="e">
        <f t="shared" si="33"/>
        <v>#DIV/0!</v>
      </c>
      <c r="AE1541" s="128" t="e">
        <f t="shared" si="34"/>
        <v>#DIV/0!</v>
      </c>
      <c r="AF1541" s="127" t="e">
        <f>ECB_reconst!#REF!*(AE1541-ECB_reconst!#REF!)</f>
        <v>#REF!</v>
      </c>
      <c r="AG1541" s="128" t="e">
        <f t="shared" si="35"/>
        <v>#REF!</v>
      </c>
    </row>
    <row r="1542" spans="29:33" ht="18.95" hidden="1" customHeight="1" x14ac:dyDescent="0.25">
      <c r="AC1542" s="126" t="e">
        <f>#REF!</f>
        <v>#REF!</v>
      </c>
      <c r="AD1542" s="127" t="e">
        <f t="shared" si="33"/>
        <v>#DIV/0!</v>
      </c>
      <c r="AE1542" s="128" t="e">
        <f t="shared" si="34"/>
        <v>#DIV/0!</v>
      </c>
      <c r="AF1542" s="127" t="e">
        <f>ECB_reconst!#REF!*(AE1542-ECB_reconst!#REF!)</f>
        <v>#REF!</v>
      </c>
      <c r="AG1542" s="128" t="e">
        <f t="shared" si="35"/>
        <v>#REF!</v>
      </c>
    </row>
    <row r="1543" spans="29:33" ht="18.95" hidden="1" customHeight="1" x14ac:dyDescent="0.25">
      <c r="AC1543" s="126" t="e">
        <f>#REF!</f>
        <v>#REF!</v>
      </c>
      <c r="AD1543" s="127" t="e">
        <f t="shared" si="33"/>
        <v>#DIV/0!</v>
      </c>
      <c r="AE1543" s="128" t="e">
        <f t="shared" si="34"/>
        <v>#DIV/0!</v>
      </c>
      <c r="AF1543" s="127" t="e">
        <f>ECB_reconst!#REF!*(AE1543-ECB_reconst!#REF!)</f>
        <v>#REF!</v>
      </c>
      <c r="AG1543" s="128" t="e">
        <f t="shared" si="35"/>
        <v>#REF!</v>
      </c>
    </row>
    <row r="1544" spans="29:33" ht="18.95" hidden="1" customHeight="1" x14ac:dyDescent="0.25">
      <c r="AC1544" s="126" t="e">
        <f>#REF!</f>
        <v>#REF!</v>
      </c>
      <c r="AD1544" s="127" t="e">
        <f t="shared" si="33"/>
        <v>#DIV/0!</v>
      </c>
      <c r="AE1544" s="128" t="e">
        <f t="shared" si="34"/>
        <v>#DIV/0!</v>
      </c>
      <c r="AF1544" s="127" t="e">
        <f>ECB_reconst!#REF!*(AE1544-ECB_reconst!#REF!)</f>
        <v>#REF!</v>
      </c>
      <c r="AG1544" s="128" t="e">
        <f t="shared" si="35"/>
        <v>#REF!</v>
      </c>
    </row>
    <row r="1545" spans="29:33" ht="18.95" hidden="1" customHeight="1" x14ac:dyDescent="0.25">
      <c r="AC1545" s="126" t="e">
        <f>#REF!</f>
        <v>#REF!</v>
      </c>
      <c r="AD1545" s="127" t="e">
        <f t="shared" si="33"/>
        <v>#DIV/0!</v>
      </c>
      <c r="AE1545" s="128" t="e">
        <f t="shared" si="34"/>
        <v>#DIV/0!</v>
      </c>
      <c r="AF1545" s="127" t="e">
        <f>ECB_reconst!#REF!*(AE1545-ECB_reconst!#REF!)</f>
        <v>#REF!</v>
      </c>
      <c r="AG1545" s="128" t="e">
        <f t="shared" si="35"/>
        <v>#REF!</v>
      </c>
    </row>
    <row r="1546" spans="29:33" ht="18.95" hidden="1" customHeight="1" x14ac:dyDescent="0.25">
      <c r="AC1546" s="126" t="e">
        <f>#REF!</f>
        <v>#REF!</v>
      </c>
      <c r="AD1546" s="127" t="e">
        <f t="shared" si="33"/>
        <v>#DIV/0!</v>
      </c>
      <c r="AE1546" s="128" t="e">
        <f t="shared" si="34"/>
        <v>#DIV/0!</v>
      </c>
      <c r="AF1546" s="127" t="e">
        <f>ECB_reconst!#REF!*(AE1546-ECB_reconst!#REF!)</f>
        <v>#REF!</v>
      </c>
      <c r="AG1546" s="128" t="e">
        <f t="shared" si="35"/>
        <v>#REF!</v>
      </c>
    </row>
    <row r="1547" spans="29:33" ht="18.95" hidden="1" customHeight="1" x14ac:dyDescent="0.25">
      <c r="AC1547" s="126" t="e">
        <f>#REF!</f>
        <v>#REF!</v>
      </c>
      <c r="AD1547" s="127" t="e">
        <f t="shared" si="33"/>
        <v>#DIV/0!</v>
      </c>
      <c r="AE1547" s="128" t="e">
        <f t="shared" si="34"/>
        <v>#DIV/0!</v>
      </c>
      <c r="AF1547" s="127" t="e">
        <f>ECB_reconst!#REF!*(AE1547-ECB_reconst!#REF!)</f>
        <v>#REF!</v>
      </c>
      <c r="AG1547" s="128" t="e">
        <f t="shared" si="35"/>
        <v>#REF!</v>
      </c>
    </row>
    <row r="1548" spans="29:33" ht="18.95" hidden="1" customHeight="1" x14ac:dyDescent="0.25">
      <c r="AC1548" s="126" t="e">
        <f>#REF!</f>
        <v>#REF!</v>
      </c>
      <c r="AD1548" s="127" t="e">
        <f t="shared" si="33"/>
        <v>#DIV/0!</v>
      </c>
      <c r="AE1548" s="128" t="e">
        <f t="shared" si="34"/>
        <v>#DIV/0!</v>
      </c>
      <c r="AF1548" s="127" t="e">
        <f>ECB_reconst!#REF!*(AE1548-ECB_reconst!#REF!)</f>
        <v>#REF!</v>
      </c>
      <c r="AG1548" s="128" t="e">
        <f t="shared" si="35"/>
        <v>#REF!</v>
      </c>
    </row>
    <row r="1549" spans="29:33" ht="18.95" hidden="1" customHeight="1" x14ac:dyDescent="0.25">
      <c r="AC1549" s="126" t="e">
        <f>#REF!</f>
        <v>#REF!</v>
      </c>
      <c r="AD1549" s="127" t="e">
        <f t="shared" si="33"/>
        <v>#DIV/0!</v>
      </c>
      <c r="AE1549" s="128" t="e">
        <f t="shared" si="34"/>
        <v>#DIV/0!</v>
      </c>
      <c r="AF1549" s="127" t="e">
        <f>ECB_reconst!#REF!*(AE1549-ECB_reconst!#REF!)</f>
        <v>#REF!</v>
      </c>
      <c r="AG1549" s="128" t="e">
        <f t="shared" si="35"/>
        <v>#REF!</v>
      </c>
    </row>
    <row r="1550" spans="29:33" ht="18.95" hidden="1" customHeight="1" x14ac:dyDescent="0.25">
      <c r="AC1550" s="126" t="e">
        <f>#REF!</f>
        <v>#REF!</v>
      </c>
      <c r="AD1550" s="127" t="e">
        <f t="shared" si="33"/>
        <v>#DIV/0!</v>
      </c>
      <c r="AE1550" s="128" t="e">
        <f t="shared" si="34"/>
        <v>#DIV/0!</v>
      </c>
      <c r="AF1550" s="127" t="e">
        <f>ECB_reconst!#REF!*(AE1550-ECB_reconst!#REF!)</f>
        <v>#REF!</v>
      </c>
      <c r="AG1550" s="128" t="e">
        <f t="shared" si="35"/>
        <v>#REF!</v>
      </c>
    </row>
    <row r="1551" spans="29:33" ht="18.95" hidden="1" customHeight="1" x14ac:dyDescent="0.25">
      <c r="AC1551" s="126" t="e">
        <f>#REF!</f>
        <v>#REF!</v>
      </c>
      <c r="AD1551" s="127" t="e">
        <f t="shared" si="33"/>
        <v>#DIV/0!</v>
      </c>
      <c r="AE1551" s="128" t="e">
        <f t="shared" si="34"/>
        <v>#DIV/0!</v>
      </c>
      <c r="AF1551" s="127" t="e">
        <f>ECB_reconst!#REF!*(AE1551-ECB_reconst!#REF!)</f>
        <v>#REF!</v>
      </c>
      <c r="AG1551" s="128" t="e">
        <f t="shared" si="35"/>
        <v>#REF!</v>
      </c>
    </row>
    <row r="1552" spans="29:33" ht="18.95" hidden="1" customHeight="1" x14ac:dyDescent="0.25">
      <c r="AC1552" s="126" t="e">
        <f>#REF!</f>
        <v>#REF!</v>
      </c>
      <c r="AD1552" s="127" t="e">
        <f t="shared" si="33"/>
        <v>#DIV/0!</v>
      </c>
      <c r="AE1552" s="128" t="e">
        <f t="shared" si="34"/>
        <v>#DIV/0!</v>
      </c>
      <c r="AF1552" s="127" t="e">
        <f>ECB_reconst!#REF!*(AE1552-ECB_reconst!#REF!)</f>
        <v>#REF!</v>
      </c>
      <c r="AG1552" s="128" t="e">
        <f t="shared" si="35"/>
        <v>#REF!</v>
      </c>
    </row>
    <row r="1553" spans="29:33" ht="18.95" hidden="1" customHeight="1" x14ac:dyDescent="0.25">
      <c r="AC1553" s="126" t="e">
        <f>#REF!</f>
        <v>#REF!</v>
      </c>
      <c r="AD1553" s="127" t="e">
        <f t="shared" si="33"/>
        <v>#DIV/0!</v>
      </c>
      <c r="AE1553" s="128" t="e">
        <f t="shared" si="34"/>
        <v>#DIV/0!</v>
      </c>
      <c r="AF1553" s="127" t="e">
        <f>ECB_reconst!#REF!*(AE1553-ECB_reconst!#REF!)</f>
        <v>#REF!</v>
      </c>
      <c r="AG1553" s="128" t="e">
        <f t="shared" si="35"/>
        <v>#REF!</v>
      </c>
    </row>
    <row r="1554" spans="29:33" ht="18.95" hidden="1" customHeight="1" x14ac:dyDescent="0.25">
      <c r="AC1554" s="126" t="e">
        <f>#REF!</f>
        <v>#REF!</v>
      </c>
      <c r="AD1554" s="127" t="e">
        <f t="shared" si="33"/>
        <v>#DIV/0!</v>
      </c>
      <c r="AE1554" s="128" t="e">
        <f t="shared" si="34"/>
        <v>#DIV/0!</v>
      </c>
      <c r="AF1554" s="127" t="e">
        <f>ECB_reconst!#REF!*(AE1554-ECB_reconst!#REF!)</f>
        <v>#REF!</v>
      </c>
      <c r="AG1554" s="128" t="e">
        <f t="shared" si="35"/>
        <v>#REF!</v>
      </c>
    </row>
    <row r="1555" spans="29:33" ht="18.95" hidden="1" customHeight="1" x14ac:dyDescent="0.25">
      <c r="AC1555" s="126" t="e">
        <f>#REF!</f>
        <v>#REF!</v>
      </c>
      <c r="AD1555" s="127" t="e">
        <f t="shared" si="33"/>
        <v>#DIV/0!</v>
      </c>
      <c r="AE1555" s="128" t="e">
        <f t="shared" si="34"/>
        <v>#DIV/0!</v>
      </c>
      <c r="AF1555" s="127" t="e">
        <f>ECB_reconst!#REF!*(AE1555-ECB_reconst!#REF!)</f>
        <v>#REF!</v>
      </c>
      <c r="AG1555" s="128" t="e">
        <f t="shared" si="35"/>
        <v>#REF!</v>
      </c>
    </row>
    <row r="1556" spans="29:33" ht="18.95" hidden="1" customHeight="1" x14ac:dyDescent="0.25">
      <c r="AC1556" s="126" t="e">
        <f>#REF!</f>
        <v>#REF!</v>
      </c>
      <c r="AD1556" s="127" t="e">
        <f t="shared" si="33"/>
        <v>#DIV/0!</v>
      </c>
      <c r="AE1556" s="128" t="e">
        <f t="shared" si="34"/>
        <v>#DIV/0!</v>
      </c>
      <c r="AF1556" s="127" t="e">
        <f>ECB_reconst!#REF!*(AE1556-ECB_reconst!#REF!)</f>
        <v>#REF!</v>
      </c>
      <c r="AG1556" s="128" t="e">
        <f t="shared" si="35"/>
        <v>#REF!</v>
      </c>
    </row>
    <row r="1557" spans="29:33" ht="18.95" hidden="1" customHeight="1" x14ac:dyDescent="0.25">
      <c r="AC1557" s="126" t="e">
        <f>#REF!</f>
        <v>#REF!</v>
      </c>
      <c r="AD1557" s="127" t="e">
        <f t="shared" ref="AD1557:AD1620" si="36">AVERAGE(AA803:AA1557)</f>
        <v>#DIV/0!</v>
      </c>
      <c r="AE1557" s="128" t="e">
        <f t="shared" ref="AE1557:AE1620" si="37">(AA1557-AD1557)/AD1557*100</f>
        <v>#DIV/0!</v>
      </c>
      <c r="AF1557" s="127" t="e">
        <f>ECB_reconst!#REF!*(AE1557-ECB_reconst!#REF!)</f>
        <v>#REF!</v>
      </c>
      <c r="AG1557" s="128" t="e">
        <f t="shared" ref="AG1557:AG1620" si="38">MIN(MAX(AF1557,-10),10)</f>
        <v>#REF!</v>
      </c>
    </row>
    <row r="1558" spans="29:33" ht="18.95" hidden="1" customHeight="1" x14ac:dyDescent="0.25">
      <c r="AC1558" s="126" t="e">
        <f>#REF!</f>
        <v>#REF!</v>
      </c>
      <c r="AD1558" s="127" t="e">
        <f t="shared" si="36"/>
        <v>#DIV/0!</v>
      </c>
      <c r="AE1558" s="128" t="e">
        <f t="shared" si="37"/>
        <v>#DIV/0!</v>
      </c>
      <c r="AF1558" s="127" t="e">
        <f>ECB_reconst!#REF!*(AE1558-ECB_reconst!#REF!)</f>
        <v>#REF!</v>
      </c>
      <c r="AG1558" s="128" t="e">
        <f t="shared" si="38"/>
        <v>#REF!</v>
      </c>
    </row>
    <row r="1559" spans="29:33" ht="18.95" hidden="1" customHeight="1" x14ac:dyDescent="0.25">
      <c r="AC1559" s="126" t="e">
        <f>#REF!</f>
        <v>#REF!</v>
      </c>
      <c r="AD1559" s="127" t="e">
        <f t="shared" si="36"/>
        <v>#DIV/0!</v>
      </c>
      <c r="AE1559" s="128" t="e">
        <f t="shared" si="37"/>
        <v>#DIV/0!</v>
      </c>
      <c r="AF1559" s="127" t="e">
        <f>ECB_reconst!#REF!*(AE1559-ECB_reconst!#REF!)</f>
        <v>#REF!</v>
      </c>
      <c r="AG1559" s="128" t="e">
        <f t="shared" si="38"/>
        <v>#REF!</v>
      </c>
    </row>
    <row r="1560" spans="29:33" ht="18.95" hidden="1" customHeight="1" x14ac:dyDescent="0.25">
      <c r="AC1560" s="126" t="e">
        <f>#REF!</f>
        <v>#REF!</v>
      </c>
      <c r="AD1560" s="127" t="e">
        <f t="shared" si="36"/>
        <v>#DIV/0!</v>
      </c>
      <c r="AE1560" s="128" t="e">
        <f t="shared" si="37"/>
        <v>#DIV/0!</v>
      </c>
      <c r="AF1560" s="127" t="e">
        <f>ECB_reconst!#REF!*(AE1560-ECB_reconst!#REF!)</f>
        <v>#REF!</v>
      </c>
      <c r="AG1560" s="128" t="e">
        <f t="shared" si="38"/>
        <v>#REF!</v>
      </c>
    </row>
    <row r="1561" spans="29:33" ht="18.95" hidden="1" customHeight="1" x14ac:dyDescent="0.25">
      <c r="AC1561" s="126" t="e">
        <f>#REF!</f>
        <v>#REF!</v>
      </c>
      <c r="AD1561" s="127" t="e">
        <f t="shared" si="36"/>
        <v>#DIV/0!</v>
      </c>
      <c r="AE1561" s="128" t="e">
        <f t="shared" si="37"/>
        <v>#DIV/0!</v>
      </c>
      <c r="AF1561" s="127" t="e">
        <f>ECB_reconst!#REF!*(AE1561-ECB_reconst!#REF!)</f>
        <v>#REF!</v>
      </c>
      <c r="AG1561" s="128" t="e">
        <f t="shared" si="38"/>
        <v>#REF!</v>
      </c>
    </row>
    <row r="1562" spans="29:33" ht="18.95" hidden="1" customHeight="1" x14ac:dyDescent="0.25">
      <c r="AC1562" s="126" t="e">
        <f>#REF!</f>
        <v>#REF!</v>
      </c>
      <c r="AD1562" s="127" t="e">
        <f t="shared" si="36"/>
        <v>#DIV/0!</v>
      </c>
      <c r="AE1562" s="128" t="e">
        <f t="shared" si="37"/>
        <v>#DIV/0!</v>
      </c>
      <c r="AF1562" s="127" t="e">
        <f>ECB_reconst!#REF!*(AE1562-ECB_reconst!#REF!)</f>
        <v>#REF!</v>
      </c>
      <c r="AG1562" s="128" t="e">
        <f t="shared" si="38"/>
        <v>#REF!</v>
      </c>
    </row>
    <row r="1563" spans="29:33" ht="18.95" hidden="1" customHeight="1" x14ac:dyDescent="0.25">
      <c r="AC1563" s="126" t="e">
        <f>#REF!</f>
        <v>#REF!</v>
      </c>
      <c r="AD1563" s="127" t="e">
        <f t="shared" si="36"/>
        <v>#DIV/0!</v>
      </c>
      <c r="AE1563" s="128" t="e">
        <f t="shared" si="37"/>
        <v>#DIV/0!</v>
      </c>
      <c r="AF1563" s="127" t="e">
        <f>ECB_reconst!#REF!*(AE1563-ECB_reconst!#REF!)</f>
        <v>#REF!</v>
      </c>
      <c r="AG1563" s="128" t="e">
        <f t="shared" si="38"/>
        <v>#REF!</v>
      </c>
    </row>
    <row r="1564" spans="29:33" ht="18.95" hidden="1" customHeight="1" x14ac:dyDescent="0.25">
      <c r="AC1564" s="126" t="e">
        <f>#REF!</f>
        <v>#REF!</v>
      </c>
      <c r="AD1564" s="127" t="e">
        <f t="shared" si="36"/>
        <v>#DIV/0!</v>
      </c>
      <c r="AE1564" s="128" t="e">
        <f t="shared" si="37"/>
        <v>#DIV/0!</v>
      </c>
      <c r="AF1564" s="127" t="e">
        <f>ECB_reconst!#REF!*(AE1564-ECB_reconst!#REF!)</f>
        <v>#REF!</v>
      </c>
      <c r="AG1564" s="128" t="e">
        <f t="shared" si="38"/>
        <v>#REF!</v>
      </c>
    </row>
    <row r="1565" spans="29:33" ht="18.95" hidden="1" customHeight="1" x14ac:dyDescent="0.25">
      <c r="AC1565" s="126" t="e">
        <f>#REF!</f>
        <v>#REF!</v>
      </c>
      <c r="AD1565" s="127" t="e">
        <f t="shared" si="36"/>
        <v>#DIV/0!</v>
      </c>
      <c r="AE1565" s="128" t="e">
        <f t="shared" si="37"/>
        <v>#DIV/0!</v>
      </c>
      <c r="AF1565" s="127" t="e">
        <f>ECB_reconst!#REF!*(AE1565-ECB_reconst!#REF!)</f>
        <v>#REF!</v>
      </c>
      <c r="AG1565" s="128" t="e">
        <f t="shared" si="38"/>
        <v>#REF!</v>
      </c>
    </row>
    <row r="1566" spans="29:33" ht="18.95" hidden="1" customHeight="1" x14ac:dyDescent="0.25">
      <c r="AC1566" s="126" t="e">
        <f>#REF!</f>
        <v>#REF!</v>
      </c>
      <c r="AD1566" s="127" t="e">
        <f t="shared" si="36"/>
        <v>#DIV/0!</v>
      </c>
      <c r="AE1566" s="128" t="e">
        <f t="shared" si="37"/>
        <v>#DIV/0!</v>
      </c>
      <c r="AF1566" s="127" t="e">
        <f>ECB_reconst!#REF!*(AE1566-ECB_reconst!#REF!)</f>
        <v>#REF!</v>
      </c>
      <c r="AG1566" s="128" t="e">
        <f t="shared" si="38"/>
        <v>#REF!</v>
      </c>
    </row>
    <row r="1567" spans="29:33" ht="18.95" hidden="1" customHeight="1" x14ac:dyDescent="0.25">
      <c r="AC1567" s="126" t="e">
        <f>#REF!</f>
        <v>#REF!</v>
      </c>
      <c r="AD1567" s="127" t="e">
        <f t="shared" si="36"/>
        <v>#DIV/0!</v>
      </c>
      <c r="AE1567" s="128" t="e">
        <f t="shared" si="37"/>
        <v>#DIV/0!</v>
      </c>
      <c r="AF1567" s="127" t="e">
        <f>ECB_reconst!#REF!*(AE1567-ECB_reconst!#REF!)</f>
        <v>#REF!</v>
      </c>
      <c r="AG1567" s="128" t="e">
        <f t="shared" si="38"/>
        <v>#REF!</v>
      </c>
    </row>
    <row r="1568" spans="29:33" ht="18.95" hidden="1" customHeight="1" x14ac:dyDescent="0.25">
      <c r="AC1568" s="126" t="e">
        <f>#REF!</f>
        <v>#REF!</v>
      </c>
      <c r="AD1568" s="127" t="e">
        <f t="shared" si="36"/>
        <v>#DIV/0!</v>
      </c>
      <c r="AE1568" s="128" t="e">
        <f t="shared" si="37"/>
        <v>#DIV/0!</v>
      </c>
      <c r="AF1568" s="127" t="e">
        <f>ECB_reconst!#REF!*(AE1568-ECB_reconst!#REF!)</f>
        <v>#REF!</v>
      </c>
      <c r="AG1568" s="128" t="e">
        <f t="shared" si="38"/>
        <v>#REF!</v>
      </c>
    </row>
    <row r="1569" spans="29:33" ht="18.95" hidden="1" customHeight="1" x14ac:dyDescent="0.25">
      <c r="AC1569" s="126" t="e">
        <f>#REF!</f>
        <v>#REF!</v>
      </c>
      <c r="AD1569" s="127" t="e">
        <f t="shared" si="36"/>
        <v>#DIV/0!</v>
      </c>
      <c r="AE1569" s="128" t="e">
        <f t="shared" si="37"/>
        <v>#DIV/0!</v>
      </c>
      <c r="AF1569" s="127" t="e">
        <f>ECB_reconst!#REF!*(AE1569-ECB_reconst!#REF!)</f>
        <v>#REF!</v>
      </c>
      <c r="AG1569" s="128" t="e">
        <f t="shared" si="38"/>
        <v>#REF!</v>
      </c>
    </row>
    <row r="1570" spans="29:33" ht="18.95" hidden="1" customHeight="1" x14ac:dyDescent="0.25">
      <c r="AC1570" s="126" t="e">
        <f>#REF!</f>
        <v>#REF!</v>
      </c>
      <c r="AD1570" s="127" t="e">
        <f t="shared" si="36"/>
        <v>#DIV/0!</v>
      </c>
      <c r="AE1570" s="128" t="e">
        <f t="shared" si="37"/>
        <v>#DIV/0!</v>
      </c>
      <c r="AF1570" s="127" t="e">
        <f>ECB_reconst!#REF!*(AE1570-ECB_reconst!#REF!)</f>
        <v>#REF!</v>
      </c>
      <c r="AG1570" s="128" t="e">
        <f t="shared" si="38"/>
        <v>#REF!</v>
      </c>
    </row>
    <row r="1571" spans="29:33" ht="18.95" hidden="1" customHeight="1" x14ac:dyDescent="0.25">
      <c r="AC1571" s="126" t="e">
        <f>#REF!</f>
        <v>#REF!</v>
      </c>
      <c r="AD1571" s="127" t="e">
        <f t="shared" si="36"/>
        <v>#DIV/0!</v>
      </c>
      <c r="AE1571" s="128" t="e">
        <f t="shared" si="37"/>
        <v>#DIV/0!</v>
      </c>
      <c r="AF1571" s="127" t="e">
        <f>ECB_reconst!#REF!*(AE1571-ECB_reconst!#REF!)</f>
        <v>#REF!</v>
      </c>
      <c r="AG1571" s="128" t="e">
        <f t="shared" si="38"/>
        <v>#REF!</v>
      </c>
    </row>
    <row r="1572" spans="29:33" ht="18.95" hidden="1" customHeight="1" x14ac:dyDescent="0.25">
      <c r="AC1572" s="126" t="e">
        <f>#REF!</f>
        <v>#REF!</v>
      </c>
      <c r="AD1572" s="127" t="e">
        <f t="shared" si="36"/>
        <v>#DIV/0!</v>
      </c>
      <c r="AE1572" s="128" t="e">
        <f t="shared" si="37"/>
        <v>#DIV/0!</v>
      </c>
      <c r="AF1572" s="127" t="e">
        <f>ECB_reconst!#REF!*(AE1572-ECB_reconst!#REF!)</f>
        <v>#REF!</v>
      </c>
      <c r="AG1572" s="128" t="e">
        <f t="shared" si="38"/>
        <v>#REF!</v>
      </c>
    </row>
    <row r="1573" spans="29:33" ht="18.95" hidden="1" customHeight="1" x14ac:dyDescent="0.25">
      <c r="AC1573" s="126" t="e">
        <f>#REF!</f>
        <v>#REF!</v>
      </c>
      <c r="AD1573" s="127" t="e">
        <f t="shared" si="36"/>
        <v>#DIV/0!</v>
      </c>
      <c r="AE1573" s="128" t="e">
        <f t="shared" si="37"/>
        <v>#DIV/0!</v>
      </c>
      <c r="AF1573" s="127" t="e">
        <f>ECB_reconst!#REF!*(AE1573-ECB_reconst!#REF!)</f>
        <v>#REF!</v>
      </c>
      <c r="AG1573" s="128" t="e">
        <f t="shared" si="38"/>
        <v>#REF!</v>
      </c>
    </row>
    <row r="1574" spans="29:33" ht="18.95" hidden="1" customHeight="1" x14ac:dyDescent="0.25">
      <c r="AC1574" s="126" t="e">
        <f>#REF!</f>
        <v>#REF!</v>
      </c>
      <c r="AD1574" s="127" t="e">
        <f t="shared" si="36"/>
        <v>#DIV/0!</v>
      </c>
      <c r="AE1574" s="128" t="e">
        <f t="shared" si="37"/>
        <v>#DIV/0!</v>
      </c>
      <c r="AF1574" s="127" t="e">
        <f>ECB_reconst!#REF!*(AE1574-ECB_reconst!#REF!)</f>
        <v>#REF!</v>
      </c>
      <c r="AG1574" s="128" t="e">
        <f t="shared" si="38"/>
        <v>#REF!</v>
      </c>
    </row>
    <row r="1575" spans="29:33" ht="18.95" hidden="1" customHeight="1" x14ac:dyDescent="0.25">
      <c r="AC1575" s="126" t="e">
        <f>#REF!</f>
        <v>#REF!</v>
      </c>
      <c r="AD1575" s="127" t="e">
        <f t="shared" si="36"/>
        <v>#DIV/0!</v>
      </c>
      <c r="AE1575" s="128" t="e">
        <f t="shared" si="37"/>
        <v>#DIV/0!</v>
      </c>
      <c r="AF1575" s="127" t="e">
        <f>ECB_reconst!#REF!*(AE1575-ECB_reconst!#REF!)</f>
        <v>#REF!</v>
      </c>
      <c r="AG1575" s="128" t="e">
        <f t="shared" si="38"/>
        <v>#REF!</v>
      </c>
    </row>
    <row r="1576" spans="29:33" ht="18.95" hidden="1" customHeight="1" x14ac:dyDescent="0.25">
      <c r="AC1576" s="126" t="e">
        <f>#REF!</f>
        <v>#REF!</v>
      </c>
      <c r="AD1576" s="127" t="e">
        <f t="shared" si="36"/>
        <v>#DIV/0!</v>
      </c>
      <c r="AE1576" s="128" t="e">
        <f t="shared" si="37"/>
        <v>#DIV/0!</v>
      </c>
      <c r="AF1576" s="127" t="e">
        <f>ECB_reconst!#REF!*(AE1576-ECB_reconst!#REF!)</f>
        <v>#REF!</v>
      </c>
      <c r="AG1576" s="128" t="e">
        <f t="shared" si="38"/>
        <v>#REF!</v>
      </c>
    </row>
    <row r="1577" spans="29:33" ht="18.95" hidden="1" customHeight="1" x14ac:dyDescent="0.25">
      <c r="AC1577" s="126" t="e">
        <f>#REF!</f>
        <v>#REF!</v>
      </c>
      <c r="AD1577" s="127" t="e">
        <f t="shared" si="36"/>
        <v>#DIV/0!</v>
      </c>
      <c r="AE1577" s="128" t="e">
        <f t="shared" si="37"/>
        <v>#DIV/0!</v>
      </c>
      <c r="AF1577" s="127" t="e">
        <f>ECB_reconst!#REF!*(AE1577-ECB_reconst!#REF!)</f>
        <v>#REF!</v>
      </c>
      <c r="AG1577" s="128" t="e">
        <f t="shared" si="38"/>
        <v>#REF!</v>
      </c>
    </row>
    <row r="1578" spans="29:33" ht="18.95" hidden="1" customHeight="1" x14ac:dyDescent="0.25">
      <c r="AC1578" s="126" t="e">
        <f>#REF!</f>
        <v>#REF!</v>
      </c>
      <c r="AD1578" s="127" t="e">
        <f t="shared" si="36"/>
        <v>#DIV/0!</v>
      </c>
      <c r="AE1578" s="128" t="e">
        <f t="shared" si="37"/>
        <v>#DIV/0!</v>
      </c>
      <c r="AF1578" s="127" t="e">
        <f>ECB_reconst!#REF!*(AE1578-ECB_reconst!#REF!)</f>
        <v>#REF!</v>
      </c>
      <c r="AG1578" s="128" t="e">
        <f t="shared" si="38"/>
        <v>#REF!</v>
      </c>
    </row>
    <row r="1579" spans="29:33" ht="18.95" hidden="1" customHeight="1" x14ac:dyDescent="0.25">
      <c r="AC1579" s="126" t="e">
        <f>#REF!</f>
        <v>#REF!</v>
      </c>
      <c r="AD1579" s="127" t="e">
        <f t="shared" si="36"/>
        <v>#DIV/0!</v>
      </c>
      <c r="AE1579" s="128" t="e">
        <f t="shared" si="37"/>
        <v>#DIV/0!</v>
      </c>
      <c r="AF1579" s="127" t="e">
        <f>ECB_reconst!#REF!*(AE1579-ECB_reconst!#REF!)</f>
        <v>#REF!</v>
      </c>
      <c r="AG1579" s="128" t="e">
        <f t="shared" si="38"/>
        <v>#REF!</v>
      </c>
    </row>
    <row r="1580" spans="29:33" ht="18.95" hidden="1" customHeight="1" x14ac:dyDescent="0.25">
      <c r="AC1580" s="126" t="e">
        <f>#REF!</f>
        <v>#REF!</v>
      </c>
      <c r="AD1580" s="127" t="e">
        <f t="shared" si="36"/>
        <v>#DIV/0!</v>
      </c>
      <c r="AE1580" s="128" t="e">
        <f t="shared" si="37"/>
        <v>#DIV/0!</v>
      </c>
      <c r="AF1580" s="127" t="e">
        <f>ECB_reconst!#REF!*(AE1580-ECB_reconst!#REF!)</f>
        <v>#REF!</v>
      </c>
      <c r="AG1580" s="128" t="e">
        <f t="shared" si="38"/>
        <v>#REF!</v>
      </c>
    </row>
    <row r="1581" spans="29:33" ht="18.95" hidden="1" customHeight="1" x14ac:dyDescent="0.25">
      <c r="AC1581" s="126" t="e">
        <f>#REF!</f>
        <v>#REF!</v>
      </c>
      <c r="AD1581" s="127" t="e">
        <f t="shared" si="36"/>
        <v>#DIV/0!</v>
      </c>
      <c r="AE1581" s="128" t="e">
        <f t="shared" si="37"/>
        <v>#DIV/0!</v>
      </c>
      <c r="AF1581" s="127" t="e">
        <f>ECB_reconst!#REF!*(AE1581-ECB_reconst!#REF!)</f>
        <v>#REF!</v>
      </c>
      <c r="AG1581" s="128" t="e">
        <f t="shared" si="38"/>
        <v>#REF!</v>
      </c>
    </row>
    <row r="1582" spans="29:33" ht="18.95" hidden="1" customHeight="1" x14ac:dyDescent="0.25">
      <c r="AC1582" s="126" t="e">
        <f>#REF!</f>
        <v>#REF!</v>
      </c>
      <c r="AD1582" s="127" t="e">
        <f t="shared" si="36"/>
        <v>#DIV/0!</v>
      </c>
      <c r="AE1582" s="128" t="e">
        <f t="shared" si="37"/>
        <v>#DIV/0!</v>
      </c>
      <c r="AF1582" s="127" t="e">
        <f>ECB_reconst!#REF!*(AE1582-ECB_reconst!#REF!)</f>
        <v>#REF!</v>
      </c>
      <c r="AG1582" s="128" t="e">
        <f t="shared" si="38"/>
        <v>#REF!</v>
      </c>
    </row>
    <row r="1583" spans="29:33" ht="18.95" hidden="1" customHeight="1" x14ac:dyDescent="0.25">
      <c r="AC1583" s="126" t="e">
        <f>#REF!</f>
        <v>#REF!</v>
      </c>
      <c r="AD1583" s="127" t="e">
        <f t="shared" si="36"/>
        <v>#DIV/0!</v>
      </c>
      <c r="AE1583" s="128" t="e">
        <f t="shared" si="37"/>
        <v>#DIV/0!</v>
      </c>
      <c r="AF1583" s="127" t="e">
        <f>ECB_reconst!#REF!*(AE1583-ECB_reconst!#REF!)</f>
        <v>#REF!</v>
      </c>
      <c r="AG1583" s="128" t="e">
        <f t="shared" si="38"/>
        <v>#REF!</v>
      </c>
    </row>
    <row r="1584" spans="29:33" ht="18.95" hidden="1" customHeight="1" x14ac:dyDescent="0.25">
      <c r="AC1584" s="126" t="e">
        <f>#REF!</f>
        <v>#REF!</v>
      </c>
      <c r="AD1584" s="127" t="e">
        <f t="shared" si="36"/>
        <v>#DIV/0!</v>
      </c>
      <c r="AE1584" s="128" t="e">
        <f t="shared" si="37"/>
        <v>#DIV/0!</v>
      </c>
      <c r="AF1584" s="127" t="e">
        <f>ECB_reconst!#REF!*(AE1584-ECB_reconst!#REF!)</f>
        <v>#REF!</v>
      </c>
      <c r="AG1584" s="128" t="e">
        <f t="shared" si="38"/>
        <v>#REF!</v>
      </c>
    </row>
    <row r="1585" spans="29:33" ht="18.95" hidden="1" customHeight="1" x14ac:dyDescent="0.25">
      <c r="AC1585" s="126" t="e">
        <f>#REF!</f>
        <v>#REF!</v>
      </c>
      <c r="AD1585" s="127" t="e">
        <f t="shared" si="36"/>
        <v>#DIV/0!</v>
      </c>
      <c r="AE1585" s="128" t="e">
        <f t="shared" si="37"/>
        <v>#DIV/0!</v>
      </c>
      <c r="AF1585" s="127" t="e">
        <f>ECB_reconst!#REF!*(AE1585-ECB_reconst!#REF!)</f>
        <v>#REF!</v>
      </c>
      <c r="AG1585" s="128" t="e">
        <f t="shared" si="38"/>
        <v>#REF!</v>
      </c>
    </row>
    <row r="1586" spans="29:33" ht="18.95" hidden="1" customHeight="1" x14ac:dyDescent="0.25">
      <c r="AC1586" s="126" t="e">
        <f>#REF!</f>
        <v>#REF!</v>
      </c>
      <c r="AD1586" s="127" t="e">
        <f t="shared" si="36"/>
        <v>#DIV/0!</v>
      </c>
      <c r="AE1586" s="128" t="e">
        <f t="shared" si="37"/>
        <v>#DIV/0!</v>
      </c>
      <c r="AF1586" s="127" t="e">
        <f>ECB_reconst!#REF!*(AE1586-ECB_reconst!#REF!)</f>
        <v>#REF!</v>
      </c>
      <c r="AG1586" s="128" t="e">
        <f t="shared" si="38"/>
        <v>#REF!</v>
      </c>
    </row>
    <row r="1587" spans="29:33" ht="18.95" hidden="1" customHeight="1" x14ac:dyDescent="0.25">
      <c r="AC1587" s="126" t="e">
        <f>#REF!</f>
        <v>#REF!</v>
      </c>
      <c r="AD1587" s="127" t="e">
        <f t="shared" si="36"/>
        <v>#DIV/0!</v>
      </c>
      <c r="AE1587" s="128" t="e">
        <f t="shared" si="37"/>
        <v>#DIV/0!</v>
      </c>
      <c r="AF1587" s="127" t="e">
        <f>ECB_reconst!#REF!*(AE1587-ECB_reconst!#REF!)</f>
        <v>#REF!</v>
      </c>
      <c r="AG1587" s="128" t="e">
        <f t="shared" si="38"/>
        <v>#REF!</v>
      </c>
    </row>
    <row r="1588" spans="29:33" ht="18.95" hidden="1" customHeight="1" x14ac:dyDescent="0.25">
      <c r="AC1588" s="126" t="e">
        <f>#REF!</f>
        <v>#REF!</v>
      </c>
      <c r="AD1588" s="127" t="e">
        <f t="shared" si="36"/>
        <v>#DIV/0!</v>
      </c>
      <c r="AE1588" s="128" t="e">
        <f t="shared" si="37"/>
        <v>#DIV/0!</v>
      </c>
      <c r="AF1588" s="127" t="e">
        <f>ECB_reconst!#REF!*(AE1588-ECB_reconst!#REF!)</f>
        <v>#REF!</v>
      </c>
      <c r="AG1588" s="128" t="e">
        <f t="shared" si="38"/>
        <v>#REF!</v>
      </c>
    </row>
    <row r="1589" spans="29:33" ht="18.95" hidden="1" customHeight="1" x14ac:dyDescent="0.25">
      <c r="AC1589" s="126" t="e">
        <f>#REF!</f>
        <v>#REF!</v>
      </c>
      <c r="AD1589" s="127" t="e">
        <f t="shared" si="36"/>
        <v>#DIV/0!</v>
      </c>
      <c r="AE1589" s="128" t="e">
        <f t="shared" si="37"/>
        <v>#DIV/0!</v>
      </c>
      <c r="AF1589" s="127" t="e">
        <f>ECB_reconst!#REF!*(AE1589-ECB_reconst!#REF!)</f>
        <v>#REF!</v>
      </c>
      <c r="AG1589" s="128" t="e">
        <f t="shared" si="38"/>
        <v>#REF!</v>
      </c>
    </row>
    <row r="1590" spans="29:33" ht="18.95" hidden="1" customHeight="1" x14ac:dyDescent="0.25">
      <c r="AC1590" s="126" t="e">
        <f>#REF!</f>
        <v>#REF!</v>
      </c>
      <c r="AD1590" s="127" t="e">
        <f t="shared" si="36"/>
        <v>#DIV/0!</v>
      </c>
      <c r="AE1590" s="128" t="e">
        <f t="shared" si="37"/>
        <v>#DIV/0!</v>
      </c>
      <c r="AF1590" s="127" t="e">
        <f>ECB_reconst!#REF!*(AE1590-ECB_reconst!#REF!)</f>
        <v>#REF!</v>
      </c>
      <c r="AG1590" s="128" t="e">
        <f t="shared" si="38"/>
        <v>#REF!</v>
      </c>
    </row>
    <row r="1591" spans="29:33" ht="18.95" hidden="1" customHeight="1" x14ac:dyDescent="0.25">
      <c r="AC1591" s="126" t="e">
        <f>#REF!</f>
        <v>#REF!</v>
      </c>
      <c r="AD1591" s="127" t="e">
        <f t="shared" si="36"/>
        <v>#DIV/0!</v>
      </c>
      <c r="AE1591" s="128" t="e">
        <f t="shared" si="37"/>
        <v>#DIV/0!</v>
      </c>
      <c r="AF1591" s="127" t="e">
        <f>ECB_reconst!#REF!*(AE1591-ECB_reconst!#REF!)</f>
        <v>#REF!</v>
      </c>
      <c r="AG1591" s="128" t="e">
        <f t="shared" si="38"/>
        <v>#REF!</v>
      </c>
    </row>
    <row r="1592" spans="29:33" ht="18.95" hidden="1" customHeight="1" x14ac:dyDescent="0.25">
      <c r="AC1592" s="126" t="e">
        <f>#REF!</f>
        <v>#REF!</v>
      </c>
      <c r="AD1592" s="127" t="e">
        <f t="shared" si="36"/>
        <v>#DIV/0!</v>
      </c>
      <c r="AE1592" s="128" t="e">
        <f t="shared" si="37"/>
        <v>#DIV/0!</v>
      </c>
      <c r="AF1592" s="127" t="e">
        <f>ECB_reconst!#REF!*(AE1592-ECB_reconst!#REF!)</f>
        <v>#REF!</v>
      </c>
      <c r="AG1592" s="128" t="e">
        <f t="shared" si="38"/>
        <v>#REF!</v>
      </c>
    </row>
    <row r="1593" spans="29:33" ht="18.95" hidden="1" customHeight="1" x14ac:dyDescent="0.25">
      <c r="AC1593" s="126" t="e">
        <f>#REF!</f>
        <v>#REF!</v>
      </c>
      <c r="AD1593" s="127" t="e">
        <f t="shared" si="36"/>
        <v>#DIV/0!</v>
      </c>
      <c r="AE1593" s="128" t="e">
        <f t="shared" si="37"/>
        <v>#DIV/0!</v>
      </c>
      <c r="AF1593" s="127" t="e">
        <f>ECB_reconst!#REF!*(AE1593-ECB_reconst!#REF!)</f>
        <v>#REF!</v>
      </c>
      <c r="AG1593" s="128" t="e">
        <f t="shared" si="38"/>
        <v>#REF!</v>
      </c>
    </row>
    <row r="1594" spans="29:33" ht="18.95" hidden="1" customHeight="1" x14ac:dyDescent="0.25">
      <c r="AC1594" s="126" t="e">
        <f>#REF!</f>
        <v>#REF!</v>
      </c>
      <c r="AD1594" s="127" t="e">
        <f t="shared" si="36"/>
        <v>#DIV/0!</v>
      </c>
      <c r="AE1594" s="128" t="e">
        <f t="shared" si="37"/>
        <v>#DIV/0!</v>
      </c>
      <c r="AF1594" s="127" t="e">
        <f>ECB_reconst!#REF!*(AE1594-ECB_reconst!#REF!)</f>
        <v>#REF!</v>
      </c>
      <c r="AG1594" s="128" t="e">
        <f t="shared" si="38"/>
        <v>#REF!</v>
      </c>
    </row>
    <row r="1595" spans="29:33" ht="18.95" hidden="1" customHeight="1" x14ac:dyDescent="0.25">
      <c r="AC1595" s="126" t="e">
        <f>#REF!</f>
        <v>#REF!</v>
      </c>
      <c r="AD1595" s="127" t="e">
        <f t="shared" si="36"/>
        <v>#DIV/0!</v>
      </c>
      <c r="AE1595" s="128" t="e">
        <f t="shared" si="37"/>
        <v>#DIV/0!</v>
      </c>
      <c r="AF1595" s="127" t="e">
        <f>ECB_reconst!#REF!*(AE1595-ECB_reconst!#REF!)</f>
        <v>#REF!</v>
      </c>
      <c r="AG1595" s="128" t="e">
        <f t="shared" si="38"/>
        <v>#REF!</v>
      </c>
    </row>
    <row r="1596" spans="29:33" ht="18.95" hidden="1" customHeight="1" x14ac:dyDescent="0.25">
      <c r="AC1596" s="126" t="e">
        <f>#REF!</f>
        <v>#REF!</v>
      </c>
      <c r="AD1596" s="127" t="e">
        <f t="shared" si="36"/>
        <v>#DIV/0!</v>
      </c>
      <c r="AE1596" s="128" t="e">
        <f t="shared" si="37"/>
        <v>#DIV/0!</v>
      </c>
      <c r="AF1596" s="127" t="e">
        <f>ECB_reconst!#REF!*(AE1596-ECB_reconst!#REF!)</f>
        <v>#REF!</v>
      </c>
      <c r="AG1596" s="128" t="e">
        <f t="shared" si="38"/>
        <v>#REF!</v>
      </c>
    </row>
    <row r="1597" spans="29:33" ht="18.95" hidden="1" customHeight="1" x14ac:dyDescent="0.25">
      <c r="AC1597" s="126" t="e">
        <f>#REF!</f>
        <v>#REF!</v>
      </c>
      <c r="AD1597" s="127" t="e">
        <f t="shared" si="36"/>
        <v>#DIV/0!</v>
      </c>
      <c r="AE1597" s="128" t="e">
        <f t="shared" si="37"/>
        <v>#DIV/0!</v>
      </c>
      <c r="AF1597" s="127" t="e">
        <f>ECB_reconst!#REF!*(AE1597-ECB_reconst!#REF!)</f>
        <v>#REF!</v>
      </c>
      <c r="AG1597" s="128" t="e">
        <f t="shared" si="38"/>
        <v>#REF!</v>
      </c>
    </row>
    <row r="1598" spans="29:33" ht="18.95" hidden="1" customHeight="1" x14ac:dyDescent="0.25">
      <c r="AC1598" s="126" t="e">
        <f>#REF!</f>
        <v>#REF!</v>
      </c>
      <c r="AD1598" s="127" t="e">
        <f t="shared" si="36"/>
        <v>#DIV/0!</v>
      </c>
      <c r="AE1598" s="128" t="e">
        <f t="shared" si="37"/>
        <v>#DIV/0!</v>
      </c>
      <c r="AF1598" s="127" t="e">
        <f>ECB_reconst!#REF!*(AE1598-ECB_reconst!#REF!)</f>
        <v>#REF!</v>
      </c>
      <c r="AG1598" s="128" t="e">
        <f t="shared" si="38"/>
        <v>#REF!</v>
      </c>
    </row>
    <row r="1599" spans="29:33" ht="18.95" hidden="1" customHeight="1" x14ac:dyDescent="0.25">
      <c r="AC1599" s="126" t="e">
        <f>#REF!</f>
        <v>#REF!</v>
      </c>
      <c r="AD1599" s="127" t="e">
        <f t="shared" si="36"/>
        <v>#DIV/0!</v>
      </c>
      <c r="AE1599" s="128" t="e">
        <f t="shared" si="37"/>
        <v>#DIV/0!</v>
      </c>
      <c r="AF1599" s="127" t="e">
        <f>ECB_reconst!#REF!*(AE1599-ECB_reconst!#REF!)</f>
        <v>#REF!</v>
      </c>
      <c r="AG1599" s="128" t="e">
        <f t="shared" si="38"/>
        <v>#REF!</v>
      </c>
    </row>
    <row r="1600" spans="29:33" ht="18.95" hidden="1" customHeight="1" x14ac:dyDescent="0.25">
      <c r="AC1600" s="126" t="e">
        <f>#REF!</f>
        <v>#REF!</v>
      </c>
      <c r="AD1600" s="127" t="e">
        <f t="shared" si="36"/>
        <v>#DIV/0!</v>
      </c>
      <c r="AE1600" s="128" t="e">
        <f t="shared" si="37"/>
        <v>#DIV/0!</v>
      </c>
      <c r="AF1600" s="127" t="e">
        <f>ECB_reconst!#REF!*(AE1600-ECB_reconst!#REF!)</f>
        <v>#REF!</v>
      </c>
      <c r="AG1600" s="128" t="e">
        <f t="shared" si="38"/>
        <v>#REF!</v>
      </c>
    </row>
    <row r="1601" spans="29:33" ht="18.95" hidden="1" customHeight="1" x14ac:dyDescent="0.25">
      <c r="AC1601" s="126" t="e">
        <f>#REF!</f>
        <v>#REF!</v>
      </c>
      <c r="AD1601" s="127" t="e">
        <f t="shared" si="36"/>
        <v>#DIV/0!</v>
      </c>
      <c r="AE1601" s="128" t="e">
        <f t="shared" si="37"/>
        <v>#DIV/0!</v>
      </c>
      <c r="AF1601" s="127" t="e">
        <f>ECB_reconst!#REF!*(AE1601-ECB_reconst!#REF!)</f>
        <v>#REF!</v>
      </c>
      <c r="AG1601" s="128" t="e">
        <f t="shared" si="38"/>
        <v>#REF!</v>
      </c>
    </row>
    <row r="1602" spans="29:33" ht="18.95" hidden="1" customHeight="1" x14ac:dyDescent="0.25">
      <c r="AC1602" s="126" t="e">
        <f>#REF!</f>
        <v>#REF!</v>
      </c>
      <c r="AD1602" s="127" t="e">
        <f t="shared" si="36"/>
        <v>#DIV/0!</v>
      </c>
      <c r="AE1602" s="128" t="e">
        <f t="shared" si="37"/>
        <v>#DIV/0!</v>
      </c>
      <c r="AF1602" s="127" t="e">
        <f>ECB_reconst!#REF!*(AE1602-ECB_reconst!#REF!)</f>
        <v>#REF!</v>
      </c>
      <c r="AG1602" s="128" t="e">
        <f t="shared" si="38"/>
        <v>#REF!</v>
      </c>
    </row>
    <row r="1603" spans="29:33" ht="18.95" hidden="1" customHeight="1" x14ac:dyDescent="0.25">
      <c r="AC1603" s="126" t="e">
        <f>#REF!</f>
        <v>#REF!</v>
      </c>
      <c r="AD1603" s="127" t="e">
        <f t="shared" si="36"/>
        <v>#DIV/0!</v>
      </c>
      <c r="AE1603" s="128" t="e">
        <f t="shared" si="37"/>
        <v>#DIV/0!</v>
      </c>
      <c r="AF1603" s="127" t="e">
        <f>ECB_reconst!#REF!*(AE1603-ECB_reconst!#REF!)</f>
        <v>#REF!</v>
      </c>
      <c r="AG1603" s="128" t="e">
        <f t="shared" si="38"/>
        <v>#REF!</v>
      </c>
    </row>
    <row r="1604" spans="29:33" ht="18.95" hidden="1" customHeight="1" x14ac:dyDescent="0.25">
      <c r="AC1604" s="126" t="e">
        <f>#REF!</f>
        <v>#REF!</v>
      </c>
      <c r="AD1604" s="127" t="e">
        <f t="shared" si="36"/>
        <v>#DIV/0!</v>
      </c>
      <c r="AE1604" s="128" t="e">
        <f t="shared" si="37"/>
        <v>#DIV/0!</v>
      </c>
      <c r="AF1604" s="127" t="e">
        <f>ECB_reconst!#REF!*(AE1604-ECB_reconst!#REF!)</f>
        <v>#REF!</v>
      </c>
      <c r="AG1604" s="128" t="e">
        <f t="shared" si="38"/>
        <v>#REF!</v>
      </c>
    </row>
    <row r="1605" spans="29:33" ht="18.95" hidden="1" customHeight="1" x14ac:dyDescent="0.25">
      <c r="AC1605" s="126" t="e">
        <f>#REF!</f>
        <v>#REF!</v>
      </c>
      <c r="AD1605" s="127" t="e">
        <f t="shared" si="36"/>
        <v>#DIV/0!</v>
      </c>
      <c r="AE1605" s="128" t="e">
        <f t="shared" si="37"/>
        <v>#DIV/0!</v>
      </c>
      <c r="AF1605" s="127" t="e">
        <f>ECB_reconst!#REF!*(AE1605-ECB_reconst!#REF!)</f>
        <v>#REF!</v>
      </c>
      <c r="AG1605" s="128" t="e">
        <f t="shared" si="38"/>
        <v>#REF!</v>
      </c>
    </row>
    <row r="1606" spans="29:33" ht="18.95" hidden="1" customHeight="1" x14ac:dyDescent="0.25">
      <c r="AC1606" s="126" t="e">
        <f>#REF!</f>
        <v>#REF!</v>
      </c>
      <c r="AD1606" s="127" t="e">
        <f t="shared" si="36"/>
        <v>#DIV/0!</v>
      </c>
      <c r="AE1606" s="128" t="e">
        <f t="shared" si="37"/>
        <v>#DIV/0!</v>
      </c>
      <c r="AF1606" s="127" t="e">
        <f>ECB_reconst!#REF!*(AE1606-ECB_reconst!#REF!)</f>
        <v>#REF!</v>
      </c>
      <c r="AG1606" s="128" t="e">
        <f t="shared" si="38"/>
        <v>#REF!</v>
      </c>
    </row>
    <row r="1607" spans="29:33" ht="18.95" hidden="1" customHeight="1" x14ac:dyDescent="0.25">
      <c r="AC1607" s="126" t="e">
        <f>#REF!</f>
        <v>#REF!</v>
      </c>
      <c r="AD1607" s="127" t="e">
        <f t="shared" si="36"/>
        <v>#DIV/0!</v>
      </c>
      <c r="AE1607" s="128" t="e">
        <f t="shared" si="37"/>
        <v>#DIV/0!</v>
      </c>
      <c r="AF1607" s="127" t="e">
        <f>ECB_reconst!#REF!*(AE1607-ECB_reconst!#REF!)</f>
        <v>#REF!</v>
      </c>
      <c r="AG1607" s="128" t="e">
        <f t="shared" si="38"/>
        <v>#REF!</v>
      </c>
    </row>
    <row r="1608" spans="29:33" ht="18.95" hidden="1" customHeight="1" x14ac:dyDescent="0.25">
      <c r="AC1608" s="126" t="e">
        <f>#REF!</f>
        <v>#REF!</v>
      </c>
      <c r="AD1608" s="127" t="e">
        <f t="shared" si="36"/>
        <v>#DIV/0!</v>
      </c>
      <c r="AE1608" s="128" t="e">
        <f t="shared" si="37"/>
        <v>#DIV/0!</v>
      </c>
      <c r="AF1608" s="127" t="e">
        <f>ECB_reconst!#REF!*(AE1608-ECB_reconst!#REF!)</f>
        <v>#REF!</v>
      </c>
      <c r="AG1608" s="128" t="e">
        <f t="shared" si="38"/>
        <v>#REF!</v>
      </c>
    </row>
    <row r="1609" spans="29:33" ht="18.95" hidden="1" customHeight="1" x14ac:dyDescent="0.25">
      <c r="AC1609" s="126" t="e">
        <f>#REF!</f>
        <v>#REF!</v>
      </c>
      <c r="AD1609" s="127" t="e">
        <f t="shared" si="36"/>
        <v>#DIV/0!</v>
      </c>
      <c r="AE1609" s="128" t="e">
        <f t="shared" si="37"/>
        <v>#DIV/0!</v>
      </c>
      <c r="AF1609" s="127" t="e">
        <f>ECB_reconst!#REF!*(AE1609-ECB_reconst!#REF!)</f>
        <v>#REF!</v>
      </c>
      <c r="AG1609" s="128" t="e">
        <f t="shared" si="38"/>
        <v>#REF!</v>
      </c>
    </row>
    <row r="1610" spans="29:33" ht="18.95" hidden="1" customHeight="1" x14ac:dyDescent="0.25">
      <c r="AC1610" s="126" t="e">
        <f>#REF!</f>
        <v>#REF!</v>
      </c>
      <c r="AD1610" s="127" t="e">
        <f t="shared" si="36"/>
        <v>#DIV/0!</v>
      </c>
      <c r="AE1610" s="128" t="e">
        <f t="shared" si="37"/>
        <v>#DIV/0!</v>
      </c>
      <c r="AF1610" s="127" t="e">
        <f>ECB_reconst!#REF!*(AE1610-ECB_reconst!#REF!)</f>
        <v>#REF!</v>
      </c>
      <c r="AG1610" s="128" t="e">
        <f t="shared" si="38"/>
        <v>#REF!</v>
      </c>
    </row>
    <row r="1611" spans="29:33" ht="18.95" hidden="1" customHeight="1" x14ac:dyDescent="0.25">
      <c r="AC1611" s="126" t="e">
        <f>#REF!</f>
        <v>#REF!</v>
      </c>
      <c r="AD1611" s="127" t="e">
        <f t="shared" si="36"/>
        <v>#DIV/0!</v>
      </c>
      <c r="AE1611" s="128" t="e">
        <f t="shared" si="37"/>
        <v>#DIV/0!</v>
      </c>
      <c r="AF1611" s="127" t="e">
        <f>ECB_reconst!#REF!*(AE1611-ECB_reconst!#REF!)</f>
        <v>#REF!</v>
      </c>
      <c r="AG1611" s="128" t="e">
        <f t="shared" si="38"/>
        <v>#REF!</v>
      </c>
    </row>
    <row r="1612" spans="29:33" ht="18.95" hidden="1" customHeight="1" x14ac:dyDescent="0.25">
      <c r="AC1612" s="126" t="e">
        <f>#REF!</f>
        <v>#REF!</v>
      </c>
      <c r="AD1612" s="127" t="e">
        <f t="shared" si="36"/>
        <v>#DIV/0!</v>
      </c>
      <c r="AE1612" s="128" t="e">
        <f t="shared" si="37"/>
        <v>#DIV/0!</v>
      </c>
      <c r="AF1612" s="127" t="e">
        <f>ECB_reconst!#REF!*(AE1612-ECB_reconst!#REF!)</f>
        <v>#REF!</v>
      </c>
      <c r="AG1612" s="128" t="e">
        <f t="shared" si="38"/>
        <v>#REF!</v>
      </c>
    </row>
    <row r="1613" spans="29:33" ht="18.95" hidden="1" customHeight="1" x14ac:dyDescent="0.25">
      <c r="AC1613" s="126" t="e">
        <f>#REF!</f>
        <v>#REF!</v>
      </c>
      <c r="AD1613" s="127" t="e">
        <f t="shared" si="36"/>
        <v>#DIV/0!</v>
      </c>
      <c r="AE1613" s="128" t="e">
        <f t="shared" si="37"/>
        <v>#DIV/0!</v>
      </c>
      <c r="AF1613" s="127" t="e">
        <f>ECB_reconst!#REF!*(AE1613-ECB_reconst!#REF!)</f>
        <v>#REF!</v>
      </c>
      <c r="AG1613" s="128" t="e">
        <f t="shared" si="38"/>
        <v>#REF!</v>
      </c>
    </row>
    <row r="1614" spans="29:33" ht="18.95" hidden="1" customHeight="1" x14ac:dyDescent="0.25">
      <c r="AC1614" s="126" t="e">
        <f>#REF!</f>
        <v>#REF!</v>
      </c>
      <c r="AD1614" s="127" t="e">
        <f t="shared" si="36"/>
        <v>#DIV/0!</v>
      </c>
      <c r="AE1614" s="128" t="e">
        <f t="shared" si="37"/>
        <v>#DIV/0!</v>
      </c>
      <c r="AF1614" s="127" t="e">
        <f>ECB_reconst!#REF!*(AE1614-ECB_reconst!#REF!)</f>
        <v>#REF!</v>
      </c>
      <c r="AG1614" s="128" t="e">
        <f t="shared" si="38"/>
        <v>#REF!</v>
      </c>
    </row>
    <row r="1615" spans="29:33" ht="18.95" hidden="1" customHeight="1" x14ac:dyDescent="0.25">
      <c r="AC1615" s="126" t="e">
        <f>#REF!</f>
        <v>#REF!</v>
      </c>
      <c r="AD1615" s="127" t="e">
        <f t="shared" si="36"/>
        <v>#DIV/0!</v>
      </c>
      <c r="AE1615" s="128" t="e">
        <f t="shared" si="37"/>
        <v>#DIV/0!</v>
      </c>
      <c r="AF1615" s="127" t="e">
        <f>ECB_reconst!#REF!*(AE1615-ECB_reconst!#REF!)</f>
        <v>#REF!</v>
      </c>
      <c r="AG1615" s="128" t="e">
        <f t="shared" si="38"/>
        <v>#REF!</v>
      </c>
    </row>
    <row r="1616" spans="29:33" ht="18.95" hidden="1" customHeight="1" x14ac:dyDescent="0.25">
      <c r="AC1616" s="126" t="e">
        <f>#REF!</f>
        <v>#REF!</v>
      </c>
      <c r="AD1616" s="127" t="e">
        <f t="shared" si="36"/>
        <v>#DIV/0!</v>
      </c>
      <c r="AE1616" s="128" t="e">
        <f t="shared" si="37"/>
        <v>#DIV/0!</v>
      </c>
      <c r="AF1616" s="127" t="e">
        <f>ECB_reconst!#REF!*(AE1616-ECB_reconst!#REF!)</f>
        <v>#REF!</v>
      </c>
      <c r="AG1616" s="128" t="e">
        <f t="shared" si="38"/>
        <v>#REF!</v>
      </c>
    </row>
    <row r="1617" spans="29:33" ht="18.95" hidden="1" customHeight="1" x14ac:dyDescent="0.25">
      <c r="AC1617" s="126" t="e">
        <f>#REF!</f>
        <v>#REF!</v>
      </c>
      <c r="AD1617" s="127" t="e">
        <f t="shared" si="36"/>
        <v>#DIV/0!</v>
      </c>
      <c r="AE1617" s="128" t="e">
        <f t="shared" si="37"/>
        <v>#DIV/0!</v>
      </c>
      <c r="AF1617" s="127" t="e">
        <f>ECB_reconst!#REF!*(AE1617-ECB_reconst!#REF!)</f>
        <v>#REF!</v>
      </c>
      <c r="AG1617" s="128" t="e">
        <f t="shared" si="38"/>
        <v>#REF!</v>
      </c>
    </row>
    <row r="1618" spans="29:33" ht="18.95" hidden="1" customHeight="1" x14ac:dyDescent="0.25">
      <c r="AC1618" s="126" t="e">
        <f>#REF!</f>
        <v>#REF!</v>
      </c>
      <c r="AD1618" s="127" t="e">
        <f t="shared" si="36"/>
        <v>#DIV/0!</v>
      </c>
      <c r="AE1618" s="128" t="e">
        <f t="shared" si="37"/>
        <v>#DIV/0!</v>
      </c>
      <c r="AF1618" s="127" t="e">
        <f>ECB_reconst!#REF!*(AE1618-ECB_reconst!#REF!)</f>
        <v>#REF!</v>
      </c>
      <c r="AG1618" s="128" t="e">
        <f t="shared" si="38"/>
        <v>#REF!</v>
      </c>
    </row>
    <row r="1619" spans="29:33" ht="18.95" hidden="1" customHeight="1" x14ac:dyDescent="0.25">
      <c r="AC1619" s="126" t="e">
        <f>#REF!</f>
        <v>#REF!</v>
      </c>
      <c r="AD1619" s="127" t="e">
        <f t="shared" si="36"/>
        <v>#DIV/0!</v>
      </c>
      <c r="AE1619" s="128" t="e">
        <f t="shared" si="37"/>
        <v>#DIV/0!</v>
      </c>
      <c r="AF1619" s="127" t="e">
        <f>ECB_reconst!#REF!*(AE1619-ECB_reconst!#REF!)</f>
        <v>#REF!</v>
      </c>
      <c r="AG1619" s="128" t="e">
        <f t="shared" si="38"/>
        <v>#REF!</v>
      </c>
    </row>
    <row r="1620" spans="29:33" ht="18.95" hidden="1" customHeight="1" x14ac:dyDescent="0.25">
      <c r="AC1620" s="126" t="e">
        <f>#REF!</f>
        <v>#REF!</v>
      </c>
      <c r="AD1620" s="127" t="e">
        <f t="shared" si="36"/>
        <v>#DIV/0!</v>
      </c>
      <c r="AE1620" s="128" t="e">
        <f t="shared" si="37"/>
        <v>#DIV/0!</v>
      </c>
      <c r="AF1620" s="127" t="e">
        <f>ECB_reconst!#REF!*(AE1620-ECB_reconst!#REF!)</f>
        <v>#REF!</v>
      </c>
      <c r="AG1620" s="128" t="e">
        <f t="shared" si="38"/>
        <v>#REF!</v>
      </c>
    </row>
    <row r="1621" spans="29:33" ht="18.95" hidden="1" customHeight="1" x14ac:dyDescent="0.25">
      <c r="AC1621" s="126" t="e">
        <f>#REF!</f>
        <v>#REF!</v>
      </c>
      <c r="AD1621" s="127" t="e">
        <f t="shared" ref="AD1621:AD1684" si="39">AVERAGE(AA867:AA1621)</f>
        <v>#DIV/0!</v>
      </c>
      <c r="AE1621" s="128" t="e">
        <f t="shared" ref="AE1621:AE1684" si="40">(AA1621-AD1621)/AD1621*100</f>
        <v>#DIV/0!</v>
      </c>
      <c r="AF1621" s="127" t="e">
        <f>ECB_reconst!#REF!*(AE1621-ECB_reconst!#REF!)</f>
        <v>#REF!</v>
      </c>
      <c r="AG1621" s="128" t="e">
        <f t="shared" ref="AG1621:AG1684" si="41">MIN(MAX(AF1621,-10),10)</f>
        <v>#REF!</v>
      </c>
    </row>
    <row r="1622" spans="29:33" ht="18.95" hidden="1" customHeight="1" x14ac:dyDescent="0.25">
      <c r="AC1622" s="126" t="e">
        <f>#REF!</f>
        <v>#REF!</v>
      </c>
      <c r="AD1622" s="127" t="e">
        <f t="shared" si="39"/>
        <v>#DIV/0!</v>
      </c>
      <c r="AE1622" s="128" t="e">
        <f t="shared" si="40"/>
        <v>#DIV/0!</v>
      </c>
      <c r="AF1622" s="127" t="e">
        <f>ECB_reconst!#REF!*(AE1622-ECB_reconst!#REF!)</f>
        <v>#REF!</v>
      </c>
      <c r="AG1622" s="128" t="e">
        <f t="shared" si="41"/>
        <v>#REF!</v>
      </c>
    </row>
    <row r="1623" spans="29:33" ht="18.95" hidden="1" customHeight="1" x14ac:dyDescent="0.25">
      <c r="AC1623" s="126" t="e">
        <f>#REF!</f>
        <v>#REF!</v>
      </c>
      <c r="AD1623" s="127" t="e">
        <f t="shared" si="39"/>
        <v>#DIV/0!</v>
      </c>
      <c r="AE1623" s="128" t="e">
        <f t="shared" si="40"/>
        <v>#DIV/0!</v>
      </c>
      <c r="AF1623" s="127" t="e">
        <f>ECB_reconst!#REF!*(AE1623-ECB_reconst!#REF!)</f>
        <v>#REF!</v>
      </c>
      <c r="AG1623" s="128" t="e">
        <f t="shared" si="41"/>
        <v>#REF!</v>
      </c>
    </row>
    <row r="1624" spans="29:33" ht="18.95" hidden="1" customHeight="1" x14ac:dyDescent="0.25">
      <c r="AC1624" s="126" t="e">
        <f>#REF!</f>
        <v>#REF!</v>
      </c>
      <c r="AD1624" s="127" t="e">
        <f t="shared" si="39"/>
        <v>#DIV/0!</v>
      </c>
      <c r="AE1624" s="128" t="e">
        <f t="shared" si="40"/>
        <v>#DIV/0!</v>
      </c>
      <c r="AF1624" s="127" t="e">
        <f>ECB_reconst!#REF!*(AE1624-ECB_reconst!#REF!)</f>
        <v>#REF!</v>
      </c>
      <c r="AG1624" s="128" t="e">
        <f t="shared" si="41"/>
        <v>#REF!</v>
      </c>
    </row>
    <row r="1625" spans="29:33" ht="18.95" hidden="1" customHeight="1" x14ac:dyDescent="0.25">
      <c r="AC1625" s="126" t="e">
        <f>#REF!</f>
        <v>#REF!</v>
      </c>
      <c r="AD1625" s="127" t="e">
        <f t="shared" si="39"/>
        <v>#DIV/0!</v>
      </c>
      <c r="AE1625" s="128" t="e">
        <f t="shared" si="40"/>
        <v>#DIV/0!</v>
      </c>
      <c r="AF1625" s="127" t="e">
        <f>ECB_reconst!#REF!*(AE1625-ECB_reconst!#REF!)</f>
        <v>#REF!</v>
      </c>
      <c r="AG1625" s="128" t="e">
        <f t="shared" si="41"/>
        <v>#REF!</v>
      </c>
    </row>
    <row r="1626" spans="29:33" ht="18.95" hidden="1" customHeight="1" x14ac:dyDescent="0.25">
      <c r="AC1626" s="126" t="e">
        <f>#REF!</f>
        <v>#REF!</v>
      </c>
      <c r="AD1626" s="127" t="e">
        <f t="shared" si="39"/>
        <v>#DIV/0!</v>
      </c>
      <c r="AE1626" s="128" t="e">
        <f t="shared" si="40"/>
        <v>#DIV/0!</v>
      </c>
      <c r="AF1626" s="127" t="e">
        <f>ECB_reconst!#REF!*(AE1626-ECB_reconst!#REF!)</f>
        <v>#REF!</v>
      </c>
      <c r="AG1626" s="128" t="e">
        <f t="shared" si="41"/>
        <v>#REF!</v>
      </c>
    </row>
    <row r="1627" spans="29:33" ht="18.95" hidden="1" customHeight="1" x14ac:dyDescent="0.25">
      <c r="AC1627" s="126" t="e">
        <f>#REF!</f>
        <v>#REF!</v>
      </c>
      <c r="AD1627" s="127" t="e">
        <f t="shared" si="39"/>
        <v>#DIV/0!</v>
      </c>
      <c r="AE1627" s="128" t="e">
        <f t="shared" si="40"/>
        <v>#DIV/0!</v>
      </c>
      <c r="AF1627" s="127" t="e">
        <f>ECB_reconst!#REF!*(AE1627-ECB_reconst!#REF!)</f>
        <v>#REF!</v>
      </c>
      <c r="AG1627" s="128" t="e">
        <f t="shared" si="41"/>
        <v>#REF!</v>
      </c>
    </row>
    <row r="1628" spans="29:33" ht="18.95" hidden="1" customHeight="1" x14ac:dyDescent="0.25">
      <c r="AC1628" s="126" t="e">
        <f>#REF!</f>
        <v>#REF!</v>
      </c>
      <c r="AD1628" s="127" t="e">
        <f t="shared" si="39"/>
        <v>#DIV/0!</v>
      </c>
      <c r="AE1628" s="128" t="e">
        <f t="shared" si="40"/>
        <v>#DIV/0!</v>
      </c>
      <c r="AF1628" s="127" t="e">
        <f>ECB_reconst!#REF!*(AE1628-ECB_reconst!#REF!)</f>
        <v>#REF!</v>
      </c>
      <c r="AG1628" s="128" t="e">
        <f t="shared" si="41"/>
        <v>#REF!</v>
      </c>
    </row>
    <row r="1629" spans="29:33" ht="18.95" hidden="1" customHeight="1" x14ac:dyDescent="0.25">
      <c r="AC1629" s="126" t="e">
        <f>#REF!</f>
        <v>#REF!</v>
      </c>
      <c r="AD1629" s="127" t="e">
        <f t="shared" si="39"/>
        <v>#DIV/0!</v>
      </c>
      <c r="AE1629" s="128" t="e">
        <f t="shared" si="40"/>
        <v>#DIV/0!</v>
      </c>
      <c r="AF1629" s="127" t="e">
        <f>ECB_reconst!#REF!*(AE1629-ECB_reconst!#REF!)</f>
        <v>#REF!</v>
      </c>
      <c r="AG1629" s="128" t="e">
        <f t="shared" si="41"/>
        <v>#REF!</v>
      </c>
    </row>
    <row r="1630" spans="29:33" ht="18.95" hidden="1" customHeight="1" x14ac:dyDescent="0.25">
      <c r="AC1630" s="126" t="e">
        <f>#REF!</f>
        <v>#REF!</v>
      </c>
      <c r="AD1630" s="127" t="e">
        <f t="shared" si="39"/>
        <v>#DIV/0!</v>
      </c>
      <c r="AE1630" s="128" t="e">
        <f t="shared" si="40"/>
        <v>#DIV/0!</v>
      </c>
      <c r="AF1630" s="127" t="e">
        <f>ECB_reconst!#REF!*(AE1630-ECB_reconst!#REF!)</f>
        <v>#REF!</v>
      </c>
      <c r="AG1630" s="128" t="e">
        <f t="shared" si="41"/>
        <v>#REF!</v>
      </c>
    </row>
    <row r="1631" spans="29:33" ht="18.95" hidden="1" customHeight="1" x14ac:dyDescent="0.25">
      <c r="AC1631" s="126" t="e">
        <f>#REF!</f>
        <v>#REF!</v>
      </c>
      <c r="AD1631" s="127" t="e">
        <f t="shared" si="39"/>
        <v>#DIV/0!</v>
      </c>
      <c r="AE1631" s="128" t="e">
        <f t="shared" si="40"/>
        <v>#DIV/0!</v>
      </c>
      <c r="AF1631" s="127" t="e">
        <f>ECB_reconst!#REF!*(AE1631-ECB_reconst!#REF!)</f>
        <v>#REF!</v>
      </c>
      <c r="AG1631" s="128" t="e">
        <f t="shared" si="41"/>
        <v>#REF!</v>
      </c>
    </row>
    <row r="1632" spans="29:33" ht="18.95" hidden="1" customHeight="1" x14ac:dyDescent="0.25">
      <c r="AC1632" s="126" t="e">
        <f>#REF!</f>
        <v>#REF!</v>
      </c>
      <c r="AD1632" s="127" t="e">
        <f t="shared" si="39"/>
        <v>#DIV/0!</v>
      </c>
      <c r="AE1632" s="128" t="e">
        <f t="shared" si="40"/>
        <v>#DIV/0!</v>
      </c>
      <c r="AF1632" s="127" t="e">
        <f>ECB_reconst!#REF!*(AE1632-ECB_reconst!#REF!)</f>
        <v>#REF!</v>
      </c>
      <c r="AG1632" s="128" t="e">
        <f t="shared" si="41"/>
        <v>#REF!</v>
      </c>
    </row>
    <row r="1633" spans="29:33" ht="18.95" hidden="1" customHeight="1" x14ac:dyDescent="0.25">
      <c r="AC1633" s="126" t="e">
        <f>#REF!</f>
        <v>#REF!</v>
      </c>
      <c r="AD1633" s="127" t="e">
        <f t="shared" si="39"/>
        <v>#DIV/0!</v>
      </c>
      <c r="AE1633" s="128" t="e">
        <f t="shared" si="40"/>
        <v>#DIV/0!</v>
      </c>
      <c r="AF1633" s="127" t="e">
        <f>ECB_reconst!#REF!*(AE1633-ECB_reconst!#REF!)</f>
        <v>#REF!</v>
      </c>
      <c r="AG1633" s="128" t="e">
        <f t="shared" si="41"/>
        <v>#REF!</v>
      </c>
    </row>
    <row r="1634" spans="29:33" ht="18.95" hidden="1" customHeight="1" x14ac:dyDescent="0.25">
      <c r="AC1634" s="126" t="e">
        <f>#REF!</f>
        <v>#REF!</v>
      </c>
      <c r="AD1634" s="127" t="e">
        <f t="shared" si="39"/>
        <v>#DIV/0!</v>
      </c>
      <c r="AE1634" s="128" t="e">
        <f t="shared" si="40"/>
        <v>#DIV/0!</v>
      </c>
      <c r="AF1634" s="127" t="e">
        <f>ECB_reconst!#REF!*(AE1634-ECB_reconst!#REF!)</f>
        <v>#REF!</v>
      </c>
      <c r="AG1634" s="128" t="e">
        <f t="shared" si="41"/>
        <v>#REF!</v>
      </c>
    </row>
    <row r="1635" spans="29:33" ht="18.95" hidden="1" customHeight="1" x14ac:dyDescent="0.25">
      <c r="AC1635" s="126" t="e">
        <f>#REF!</f>
        <v>#REF!</v>
      </c>
      <c r="AD1635" s="127" t="e">
        <f t="shared" si="39"/>
        <v>#DIV/0!</v>
      </c>
      <c r="AE1635" s="128" t="e">
        <f t="shared" si="40"/>
        <v>#DIV/0!</v>
      </c>
      <c r="AF1635" s="127" t="e">
        <f>ECB_reconst!#REF!*(AE1635-ECB_reconst!#REF!)</f>
        <v>#REF!</v>
      </c>
      <c r="AG1635" s="128" t="e">
        <f t="shared" si="41"/>
        <v>#REF!</v>
      </c>
    </row>
    <row r="1636" spans="29:33" ht="18.95" hidden="1" customHeight="1" x14ac:dyDescent="0.25">
      <c r="AC1636" s="126" t="e">
        <f>#REF!</f>
        <v>#REF!</v>
      </c>
      <c r="AD1636" s="127" t="e">
        <f t="shared" si="39"/>
        <v>#DIV/0!</v>
      </c>
      <c r="AE1636" s="128" t="e">
        <f t="shared" si="40"/>
        <v>#DIV/0!</v>
      </c>
      <c r="AF1636" s="127" t="e">
        <f>ECB_reconst!#REF!*(AE1636-ECB_reconst!#REF!)</f>
        <v>#REF!</v>
      </c>
      <c r="AG1636" s="128" t="e">
        <f t="shared" si="41"/>
        <v>#REF!</v>
      </c>
    </row>
    <row r="1637" spans="29:33" ht="18.95" hidden="1" customHeight="1" x14ac:dyDescent="0.25">
      <c r="AC1637" s="126" t="e">
        <f>#REF!</f>
        <v>#REF!</v>
      </c>
      <c r="AD1637" s="127" t="e">
        <f t="shared" si="39"/>
        <v>#DIV/0!</v>
      </c>
      <c r="AE1637" s="128" t="e">
        <f t="shared" si="40"/>
        <v>#DIV/0!</v>
      </c>
      <c r="AF1637" s="127" t="e">
        <f>ECB_reconst!#REF!*(AE1637-ECB_reconst!#REF!)</f>
        <v>#REF!</v>
      </c>
      <c r="AG1637" s="128" t="e">
        <f t="shared" si="41"/>
        <v>#REF!</v>
      </c>
    </row>
    <row r="1638" spans="29:33" ht="18.95" hidden="1" customHeight="1" x14ac:dyDescent="0.25">
      <c r="AC1638" s="126" t="e">
        <f>#REF!</f>
        <v>#REF!</v>
      </c>
      <c r="AD1638" s="127" t="e">
        <f t="shared" si="39"/>
        <v>#DIV/0!</v>
      </c>
      <c r="AE1638" s="128" t="e">
        <f t="shared" si="40"/>
        <v>#DIV/0!</v>
      </c>
      <c r="AF1638" s="127" t="e">
        <f>ECB_reconst!#REF!*(AE1638-ECB_reconst!#REF!)</f>
        <v>#REF!</v>
      </c>
      <c r="AG1638" s="128" t="e">
        <f t="shared" si="41"/>
        <v>#REF!</v>
      </c>
    </row>
    <row r="1639" spans="29:33" ht="18.95" hidden="1" customHeight="1" x14ac:dyDescent="0.25">
      <c r="AC1639" s="126" t="e">
        <f>#REF!</f>
        <v>#REF!</v>
      </c>
      <c r="AD1639" s="127" t="e">
        <f t="shared" si="39"/>
        <v>#DIV/0!</v>
      </c>
      <c r="AE1639" s="128" t="e">
        <f t="shared" si="40"/>
        <v>#DIV/0!</v>
      </c>
      <c r="AF1639" s="127" t="e">
        <f>ECB_reconst!#REF!*(AE1639-ECB_reconst!#REF!)</f>
        <v>#REF!</v>
      </c>
      <c r="AG1639" s="128" t="e">
        <f t="shared" si="41"/>
        <v>#REF!</v>
      </c>
    </row>
    <row r="1640" spans="29:33" ht="18.95" hidden="1" customHeight="1" x14ac:dyDescent="0.25">
      <c r="AC1640" s="126" t="e">
        <f>#REF!</f>
        <v>#REF!</v>
      </c>
      <c r="AD1640" s="127" t="e">
        <f t="shared" si="39"/>
        <v>#DIV/0!</v>
      </c>
      <c r="AE1640" s="128" t="e">
        <f t="shared" si="40"/>
        <v>#DIV/0!</v>
      </c>
      <c r="AF1640" s="127" t="e">
        <f>ECB_reconst!#REF!*(AE1640-ECB_reconst!#REF!)</f>
        <v>#REF!</v>
      </c>
      <c r="AG1640" s="128" t="e">
        <f t="shared" si="41"/>
        <v>#REF!</v>
      </c>
    </row>
    <row r="1641" spans="29:33" ht="18.95" hidden="1" customHeight="1" x14ac:dyDescent="0.25">
      <c r="AC1641" s="126" t="e">
        <f>#REF!</f>
        <v>#REF!</v>
      </c>
      <c r="AD1641" s="127" t="e">
        <f t="shared" si="39"/>
        <v>#DIV/0!</v>
      </c>
      <c r="AE1641" s="128" t="e">
        <f t="shared" si="40"/>
        <v>#DIV/0!</v>
      </c>
      <c r="AF1641" s="127" t="e">
        <f>ECB_reconst!#REF!*(AE1641-ECB_reconst!#REF!)</f>
        <v>#REF!</v>
      </c>
      <c r="AG1641" s="128" t="e">
        <f t="shared" si="41"/>
        <v>#REF!</v>
      </c>
    </row>
    <row r="1642" spans="29:33" ht="18.95" hidden="1" customHeight="1" x14ac:dyDescent="0.25">
      <c r="AC1642" s="126" t="e">
        <f>#REF!</f>
        <v>#REF!</v>
      </c>
      <c r="AD1642" s="127" t="e">
        <f t="shared" si="39"/>
        <v>#DIV/0!</v>
      </c>
      <c r="AE1642" s="128" t="e">
        <f t="shared" si="40"/>
        <v>#DIV/0!</v>
      </c>
      <c r="AF1642" s="127" t="e">
        <f>ECB_reconst!#REF!*(AE1642-ECB_reconst!#REF!)</f>
        <v>#REF!</v>
      </c>
      <c r="AG1642" s="128" t="e">
        <f t="shared" si="41"/>
        <v>#REF!</v>
      </c>
    </row>
    <row r="1643" spans="29:33" ht="18.95" hidden="1" customHeight="1" x14ac:dyDescent="0.25">
      <c r="AC1643" s="126" t="e">
        <f>#REF!</f>
        <v>#REF!</v>
      </c>
      <c r="AD1643" s="127" t="e">
        <f t="shared" si="39"/>
        <v>#DIV/0!</v>
      </c>
      <c r="AE1643" s="128" t="e">
        <f t="shared" si="40"/>
        <v>#DIV/0!</v>
      </c>
      <c r="AF1643" s="127" t="e">
        <f>ECB_reconst!#REF!*(AE1643-ECB_reconst!#REF!)</f>
        <v>#REF!</v>
      </c>
      <c r="AG1643" s="128" t="e">
        <f t="shared" si="41"/>
        <v>#REF!</v>
      </c>
    </row>
    <row r="1644" spans="29:33" ht="18.95" hidden="1" customHeight="1" x14ac:dyDescent="0.25">
      <c r="AC1644" s="126" t="e">
        <f>#REF!</f>
        <v>#REF!</v>
      </c>
      <c r="AD1644" s="127" t="e">
        <f t="shared" si="39"/>
        <v>#DIV/0!</v>
      </c>
      <c r="AE1644" s="128" t="e">
        <f t="shared" si="40"/>
        <v>#DIV/0!</v>
      </c>
      <c r="AF1644" s="127" t="e">
        <f>ECB_reconst!#REF!*(AE1644-ECB_reconst!#REF!)</f>
        <v>#REF!</v>
      </c>
      <c r="AG1644" s="128" t="e">
        <f t="shared" si="41"/>
        <v>#REF!</v>
      </c>
    </row>
    <row r="1645" spans="29:33" ht="18.95" hidden="1" customHeight="1" x14ac:dyDescent="0.25">
      <c r="AC1645" s="126" t="e">
        <f>#REF!</f>
        <v>#REF!</v>
      </c>
      <c r="AD1645" s="127" t="e">
        <f t="shared" si="39"/>
        <v>#DIV/0!</v>
      </c>
      <c r="AE1645" s="128" t="e">
        <f t="shared" si="40"/>
        <v>#DIV/0!</v>
      </c>
      <c r="AF1645" s="127" t="e">
        <f>ECB_reconst!#REF!*(AE1645-ECB_reconst!#REF!)</f>
        <v>#REF!</v>
      </c>
      <c r="AG1645" s="128" t="e">
        <f t="shared" si="41"/>
        <v>#REF!</v>
      </c>
    </row>
    <row r="1646" spans="29:33" ht="18.95" hidden="1" customHeight="1" x14ac:dyDescent="0.25">
      <c r="AC1646" s="126" t="e">
        <f>#REF!</f>
        <v>#REF!</v>
      </c>
      <c r="AD1646" s="127" t="e">
        <f t="shared" si="39"/>
        <v>#DIV/0!</v>
      </c>
      <c r="AE1646" s="128" t="e">
        <f t="shared" si="40"/>
        <v>#DIV/0!</v>
      </c>
      <c r="AF1646" s="127" t="e">
        <f>ECB_reconst!#REF!*(AE1646-ECB_reconst!#REF!)</f>
        <v>#REF!</v>
      </c>
      <c r="AG1646" s="128" t="e">
        <f t="shared" si="41"/>
        <v>#REF!</v>
      </c>
    </row>
    <row r="1647" spans="29:33" ht="18.95" hidden="1" customHeight="1" x14ac:dyDescent="0.25">
      <c r="AC1647" s="126" t="e">
        <f>#REF!</f>
        <v>#REF!</v>
      </c>
      <c r="AD1647" s="127" t="e">
        <f t="shared" si="39"/>
        <v>#DIV/0!</v>
      </c>
      <c r="AE1647" s="128" t="e">
        <f t="shared" si="40"/>
        <v>#DIV/0!</v>
      </c>
      <c r="AF1647" s="127" t="e">
        <f>ECB_reconst!#REF!*(AE1647-ECB_reconst!#REF!)</f>
        <v>#REF!</v>
      </c>
      <c r="AG1647" s="128" t="e">
        <f t="shared" si="41"/>
        <v>#REF!</v>
      </c>
    </row>
    <row r="1648" spans="29:33" ht="18.95" hidden="1" customHeight="1" x14ac:dyDescent="0.25">
      <c r="AC1648" s="126" t="e">
        <f>#REF!</f>
        <v>#REF!</v>
      </c>
      <c r="AD1648" s="127" t="e">
        <f t="shared" si="39"/>
        <v>#DIV/0!</v>
      </c>
      <c r="AE1648" s="128" t="e">
        <f t="shared" si="40"/>
        <v>#DIV/0!</v>
      </c>
      <c r="AF1648" s="127" t="e">
        <f>ECB_reconst!#REF!*(AE1648-ECB_reconst!#REF!)</f>
        <v>#REF!</v>
      </c>
      <c r="AG1648" s="128" t="e">
        <f t="shared" si="41"/>
        <v>#REF!</v>
      </c>
    </row>
    <row r="1649" spans="29:33" ht="18.95" hidden="1" customHeight="1" x14ac:dyDescent="0.25">
      <c r="AC1649" s="126" t="e">
        <f>#REF!</f>
        <v>#REF!</v>
      </c>
      <c r="AD1649" s="127" t="e">
        <f t="shared" si="39"/>
        <v>#DIV/0!</v>
      </c>
      <c r="AE1649" s="128" t="e">
        <f t="shared" si="40"/>
        <v>#DIV/0!</v>
      </c>
      <c r="AF1649" s="127" t="e">
        <f>ECB_reconst!#REF!*(AE1649-ECB_reconst!#REF!)</f>
        <v>#REF!</v>
      </c>
      <c r="AG1649" s="128" t="e">
        <f t="shared" si="41"/>
        <v>#REF!</v>
      </c>
    </row>
    <row r="1650" spans="29:33" ht="18.95" hidden="1" customHeight="1" x14ac:dyDescent="0.25">
      <c r="AC1650" s="126" t="e">
        <f>#REF!</f>
        <v>#REF!</v>
      </c>
      <c r="AD1650" s="127" t="e">
        <f t="shared" si="39"/>
        <v>#DIV/0!</v>
      </c>
      <c r="AE1650" s="128" t="e">
        <f t="shared" si="40"/>
        <v>#DIV/0!</v>
      </c>
      <c r="AF1650" s="127" t="e">
        <f>ECB_reconst!#REF!*(AE1650-ECB_reconst!#REF!)</f>
        <v>#REF!</v>
      </c>
      <c r="AG1650" s="128" t="e">
        <f t="shared" si="41"/>
        <v>#REF!</v>
      </c>
    </row>
    <row r="1651" spans="29:33" ht="18.95" hidden="1" customHeight="1" x14ac:dyDescent="0.25">
      <c r="AC1651" s="126" t="e">
        <f>#REF!</f>
        <v>#REF!</v>
      </c>
      <c r="AD1651" s="127" t="e">
        <f t="shared" si="39"/>
        <v>#DIV/0!</v>
      </c>
      <c r="AE1651" s="128" t="e">
        <f t="shared" si="40"/>
        <v>#DIV/0!</v>
      </c>
      <c r="AF1651" s="127" t="e">
        <f>ECB_reconst!#REF!*(AE1651-ECB_reconst!#REF!)</f>
        <v>#REF!</v>
      </c>
      <c r="AG1651" s="128" t="e">
        <f t="shared" si="41"/>
        <v>#REF!</v>
      </c>
    </row>
    <row r="1652" spans="29:33" ht="18.95" hidden="1" customHeight="1" x14ac:dyDescent="0.25">
      <c r="AC1652" s="126" t="e">
        <f>#REF!</f>
        <v>#REF!</v>
      </c>
      <c r="AD1652" s="127" t="e">
        <f t="shared" si="39"/>
        <v>#DIV/0!</v>
      </c>
      <c r="AE1652" s="128" t="e">
        <f t="shared" si="40"/>
        <v>#DIV/0!</v>
      </c>
      <c r="AF1652" s="127" t="e">
        <f>ECB_reconst!#REF!*(AE1652-ECB_reconst!#REF!)</f>
        <v>#REF!</v>
      </c>
      <c r="AG1652" s="128" t="e">
        <f t="shared" si="41"/>
        <v>#REF!</v>
      </c>
    </row>
    <row r="1653" spans="29:33" ht="18.95" hidden="1" customHeight="1" x14ac:dyDescent="0.25">
      <c r="AC1653" s="126" t="e">
        <f>#REF!</f>
        <v>#REF!</v>
      </c>
      <c r="AD1653" s="127" t="e">
        <f t="shared" si="39"/>
        <v>#DIV/0!</v>
      </c>
      <c r="AE1653" s="128" t="e">
        <f t="shared" si="40"/>
        <v>#DIV/0!</v>
      </c>
      <c r="AF1653" s="127" t="e">
        <f>ECB_reconst!#REF!*(AE1653-ECB_reconst!#REF!)</f>
        <v>#REF!</v>
      </c>
      <c r="AG1653" s="128" t="e">
        <f t="shared" si="41"/>
        <v>#REF!</v>
      </c>
    </row>
    <row r="1654" spans="29:33" ht="18.95" hidden="1" customHeight="1" x14ac:dyDescent="0.25">
      <c r="AC1654" s="126" t="e">
        <f>#REF!</f>
        <v>#REF!</v>
      </c>
      <c r="AD1654" s="127" t="e">
        <f t="shared" si="39"/>
        <v>#DIV/0!</v>
      </c>
      <c r="AE1654" s="128" t="e">
        <f t="shared" si="40"/>
        <v>#DIV/0!</v>
      </c>
      <c r="AF1654" s="127" t="e">
        <f>ECB_reconst!#REF!*(AE1654-ECB_reconst!#REF!)</f>
        <v>#REF!</v>
      </c>
      <c r="AG1654" s="128" t="e">
        <f t="shared" si="41"/>
        <v>#REF!</v>
      </c>
    </row>
    <row r="1655" spans="29:33" ht="18.95" hidden="1" customHeight="1" x14ac:dyDescent="0.25">
      <c r="AC1655" s="126" t="e">
        <f>#REF!</f>
        <v>#REF!</v>
      </c>
      <c r="AD1655" s="127" t="e">
        <f t="shared" si="39"/>
        <v>#DIV/0!</v>
      </c>
      <c r="AE1655" s="128" t="e">
        <f t="shared" si="40"/>
        <v>#DIV/0!</v>
      </c>
      <c r="AF1655" s="127" t="e">
        <f>ECB_reconst!#REF!*(AE1655-ECB_reconst!#REF!)</f>
        <v>#REF!</v>
      </c>
      <c r="AG1655" s="128" t="e">
        <f t="shared" si="41"/>
        <v>#REF!</v>
      </c>
    </row>
    <row r="1656" spans="29:33" ht="18.95" hidden="1" customHeight="1" x14ac:dyDescent="0.25">
      <c r="AC1656" s="126" t="e">
        <f>#REF!</f>
        <v>#REF!</v>
      </c>
      <c r="AD1656" s="127" t="e">
        <f t="shared" si="39"/>
        <v>#DIV/0!</v>
      </c>
      <c r="AE1656" s="128" t="e">
        <f t="shared" si="40"/>
        <v>#DIV/0!</v>
      </c>
      <c r="AF1656" s="127" t="e">
        <f>ECB_reconst!#REF!*(AE1656-ECB_reconst!#REF!)</f>
        <v>#REF!</v>
      </c>
      <c r="AG1656" s="128" t="e">
        <f t="shared" si="41"/>
        <v>#REF!</v>
      </c>
    </row>
    <row r="1657" spans="29:33" ht="18.95" hidden="1" customHeight="1" x14ac:dyDescent="0.25">
      <c r="AC1657" s="126" t="e">
        <f>#REF!</f>
        <v>#REF!</v>
      </c>
      <c r="AD1657" s="127" t="e">
        <f t="shared" si="39"/>
        <v>#DIV/0!</v>
      </c>
      <c r="AE1657" s="128" t="e">
        <f t="shared" si="40"/>
        <v>#DIV/0!</v>
      </c>
      <c r="AF1657" s="127" t="e">
        <f>ECB_reconst!#REF!*(AE1657-ECB_reconst!#REF!)</f>
        <v>#REF!</v>
      </c>
      <c r="AG1657" s="128" t="e">
        <f t="shared" si="41"/>
        <v>#REF!</v>
      </c>
    </row>
    <row r="1658" spans="29:33" ht="18.95" hidden="1" customHeight="1" x14ac:dyDescent="0.25">
      <c r="AC1658" s="126" t="e">
        <f>#REF!</f>
        <v>#REF!</v>
      </c>
      <c r="AD1658" s="127" t="e">
        <f t="shared" si="39"/>
        <v>#DIV/0!</v>
      </c>
      <c r="AE1658" s="128" t="e">
        <f t="shared" si="40"/>
        <v>#DIV/0!</v>
      </c>
      <c r="AF1658" s="127" t="e">
        <f>ECB_reconst!#REF!*(AE1658-ECB_reconst!#REF!)</f>
        <v>#REF!</v>
      </c>
      <c r="AG1658" s="128" t="e">
        <f t="shared" si="41"/>
        <v>#REF!</v>
      </c>
    </row>
    <row r="1659" spans="29:33" ht="18.95" hidden="1" customHeight="1" x14ac:dyDescent="0.25">
      <c r="AC1659" s="126" t="e">
        <f>#REF!</f>
        <v>#REF!</v>
      </c>
      <c r="AD1659" s="127" t="e">
        <f t="shared" si="39"/>
        <v>#DIV/0!</v>
      </c>
      <c r="AE1659" s="128" t="e">
        <f t="shared" si="40"/>
        <v>#DIV/0!</v>
      </c>
      <c r="AF1659" s="127" t="e">
        <f>ECB_reconst!#REF!*(AE1659-ECB_reconst!#REF!)</f>
        <v>#REF!</v>
      </c>
      <c r="AG1659" s="128" t="e">
        <f t="shared" si="41"/>
        <v>#REF!</v>
      </c>
    </row>
    <row r="1660" spans="29:33" ht="18.95" hidden="1" customHeight="1" x14ac:dyDescent="0.25">
      <c r="AC1660" s="126" t="e">
        <f>#REF!</f>
        <v>#REF!</v>
      </c>
      <c r="AD1660" s="127" t="e">
        <f t="shared" si="39"/>
        <v>#DIV/0!</v>
      </c>
      <c r="AE1660" s="128" t="e">
        <f t="shared" si="40"/>
        <v>#DIV/0!</v>
      </c>
      <c r="AF1660" s="127" t="e">
        <f>ECB_reconst!#REF!*(AE1660-ECB_reconst!#REF!)</f>
        <v>#REF!</v>
      </c>
      <c r="AG1660" s="128" t="e">
        <f t="shared" si="41"/>
        <v>#REF!</v>
      </c>
    </row>
    <row r="1661" spans="29:33" ht="18.95" hidden="1" customHeight="1" x14ac:dyDescent="0.25">
      <c r="AC1661" s="126" t="e">
        <f>#REF!</f>
        <v>#REF!</v>
      </c>
      <c r="AD1661" s="127" t="e">
        <f t="shared" si="39"/>
        <v>#DIV/0!</v>
      </c>
      <c r="AE1661" s="128" t="e">
        <f t="shared" si="40"/>
        <v>#DIV/0!</v>
      </c>
      <c r="AF1661" s="127" t="e">
        <f>ECB_reconst!#REF!*(AE1661-ECB_reconst!#REF!)</f>
        <v>#REF!</v>
      </c>
      <c r="AG1661" s="128" t="e">
        <f t="shared" si="41"/>
        <v>#REF!</v>
      </c>
    </row>
    <row r="1662" spans="29:33" ht="18.95" hidden="1" customHeight="1" x14ac:dyDescent="0.25">
      <c r="AC1662" s="126" t="e">
        <f>#REF!</f>
        <v>#REF!</v>
      </c>
      <c r="AD1662" s="127" t="e">
        <f t="shared" si="39"/>
        <v>#DIV/0!</v>
      </c>
      <c r="AE1662" s="128" t="e">
        <f t="shared" si="40"/>
        <v>#DIV/0!</v>
      </c>
      <c r="AF1662" s="127" t="e">
        <f>ECB_reconst!#REF!*(AE1662-ECB_reconst!#REF!)</f>
        <v>#REF!</v>
      </c>
      <c r="AG1662" s="128" t="e">
        <f t="shared" si="41"/>
        <v>#REF!</v>
      </c>
    </row>
    <row r="1663" spans="29:33" ht="18.95" hidden="1" customHeight="1" x14ac:dyDescent="0.25">
      <c r="AC1663" s="126" t="e">
        <f>#REF!</f>
        <v>#REF!</v>
      </c>
      <c r="AD1663" s="127" t="e">
        <f t="shared" si="39"/>
        <v>#DIV/0!</v>
      </c>
      <c r="AE1663" s="128" t="e">
        <f t="shared" si="40"/>
        <v>#DIV/0!</v>
      </c>
      <c r="AF1663" s="127" t="e">
        <f>ECB_reconst!#REF!*(AE1663-ECB_reconst!#REF!)</f>
        <v>#REF!</v>
      </c>
      <c r="AG1663" s="128" t="e">
        <f t="shared" si="41"/>
        <v>#REF!</v>
      </c>
    </row>
    <row r="1664" spans="29:33" ht="18.95" hidden="1" customHeight="1" x14ac:dyDescent="0.25">
      <c r="AC1664" s="126" t="e">
        <f>#REF!</f>
        <v>#REF!</v>
      </c>
      <c r="AD1664" s="127" t="e">
        <f t="shared" si="39"/>
        <v>#DIV/0!</v>
      </c>
      <c r="AE1664" s="128" t="e">
        <f t="shared" si="40"/>
        <v>#DIV/0!</v>
      </c>
      <c r="AF1664" s="127" t="e">
        <f>ECB_reconst!#REF!*(AE1664-ECB_reconst!#REF!)</f>
        <v>#REF!</v>
      </c>
      <c r="AG1664" s="128" t="e">
        <f t="shared" si="41"/>
        <v>#REF!</v>
      </c>
    </row>
    <row r="1665" spans="29:33" ht="18.95" hidden="1" customHeight="1" x14ac:dyDescent="0.25">
      <c r="AC1665" s="126" t="e">
        <f>#REF!</f>
        <v>#REF!</v>
      </c>
      <c r="AD1665" s="127" t="e">
        <f t="shared" si="39"/>
        <v>#DIV/0!</v>
      </c>
      <c r="AE1665" s="128" t="e">
        <f t="shared" si="40"/>
        <v>#DIV/0!</v>
      </c>
      <c r="AF1665" s="127" t="e">
        <f>ECB_reconst!#REF!*(AE1665-ECB_reconst!#REF!)</f>
        <v>#REF!</v>
      </c>
      <c r="AG1665" s="128" t="e">
        <f t="shared" si="41"/>
        <v>#REF!</v>
      </c>
    </row>
    <row r="1666" spans="29:33" ht="18.95" hidden="1" customHeight="1" x14ac:dyDescent="0.25">
      <c r="AC1666" s="126" t="e">
        <f>#REF!</f>
        <v>#REF!</v>
      </c>
      <c r="AD1666" s="127" t="e">
        <f t="shared" si="39"/>
        <v>#DIV/0!</v>
      </c>
      <c r="AE1666" s="128" t="e">
        <f t="shared" si="40"/>
        <v>#DIV/0!</v>
      </c>
      <c r="AF1666" s="127" t="e">
        <f>ECB_reconst!#REF!*(AE1666-ECB_reconst!#REF!)</f>
        <v>#REF!</v>
      </c>
      <c r="AG1666" s="128" t="e">
        <f t="shared" si="41"/>
        <v>#REF!</v>
      </c>
    </row>
    <row r="1667" spans="29:33" ht="18.95" hidden="1" customHeight="1" x14ac:dyDescent="0.25">
      <c r="AC1667" s="126" t="e">
        <f>#REF!</f>
        <v>#REF!</v>
      </c>
      <c r="AD1667" s="127" t="e">
        <f t="shared" si="39"/>
        <v>#DIV/0!</v>
      </c>
      <c r="AE1667" s="128" t="e">
        <f t="shared" si="40"/>
        <v>#DIV/0!</v>
      </c>
      <c r="AF1667" s="127" t="e">
        <f>ECB_reconst!#REF!*(AE1667-ECB_reconst!#REF!)</f>
        <v>#REF!</v>
      </c>
      <c r="AG1667" s="128" t="e">
        <f t="shared" si="41"/>
        <v>#REF!</v>
      </c>
    </row>
    <row r="1668" spans="29:33" ht="18.95" hidden="1" customHeight="1" x14ac:dyDescent="0.25">
      <c r="AC1668" s="126" t="e">
        <f>#REF!</f>
        <v>#REF!</v>
      </c>
      <c r="AD1668" s="127" t="e">
        <f t="shared" si="39"/>
        <v>#DIV/0!</v>
      </c>
      <c r="AE1668" s="128" t="e">
        <f t="shared" si="40"/>
        <v>#DIV/0!</v>
      </c>
      <c r="AF1668" s="127" t="e">
        <f>ECB_reconst!#REF!*(AE1668-ECB_reconst!#REF!)</f>
        <v>#REF!</v>
      </c>
      <c r="AG1668" s="128" t="e">
        <f t="shared" si="41"/>
        <v>#REF!</v>
      </c>
    </row>
    <row r="1669" spans="29:33" ht="18.95" hidden="1" customHeight="1" x14ac:dyDescent="0.25">
      <c r="AC1669" s="126" t="e">
        <f>#REF!</f>
        <v>#REF!</v>
      </c>
      <c r="AD1669" s="127" t="e">
        <f t="shared" si="39"/>
        <v>#DIV/0!</v>
      </c>
      <c r="AE1669" s="128" t="e">
        <f t="shared" si="40"/>
        <v>#DIV/0!</v>
      </c>
      <c r="AF1669" s="127" t="e">
        <f>ECB_reconst!#REF!*(AE1669-ECB_reconst!#REF!)</f>
        <v>#REF!</v>
      </c>
      <c r="AG1669" s="128" t="e">
        <f t="shared" si="41"/>
        <v>#REF!</v>
      </c>
    </row>
    <row r="1670" spans="29:33" ht="18.95" hidden="1" customHeight="1" x14ac:dyDescent="0.25">
      <c r="AC1670" s="126" t="e">
        <f>#REF!</f>
        <v>#REF!</v>
      </c>
      <c r="AD1670" s="127" t="e">
        <f t="shared" si="39"/>
        <v>#DIV/0!</v>
      </c>
      <c r="AE1670" s="128" t="e">
        <f t="shared" si="40"/>
        <v>#DIV/0!</v>
      </c>
      <c r="AF1670" s="127" t="e">
        <f>ECB_reconst!#REF!*(AE1670-ECB_reconst!#REF!)</f>
        <v>#REF!</v>
      </c>
      <c r="AG1670" s="128" t="e">
        <f t="shared" si="41"/>
        <v>#REF!</v>
      </c>
    </row>
    <row r="1671" spans="29:33" ht="18.95" hidden="1" customHeight="1" x14ac:dyDescent="0.25">
      <c r="AC1671" s="126" t="e">
        <f>#REF!</f>
        <v>#REF!</v>
      </c>
      <c r="AD1671" s="127" t="e">
        <f t="shared" si="39"/>
        <v>#DIV/0!</v>
      </c>
      <c r="AE1671" s="128" t="e">
        <f t="shared" si="40"/>
        <v>#DIV/0!</v>
      </c>
      <c r="AF1671" s="127" t="e">
        <f>ECB_reconst!#REF!*(AE1671-ECB_reconst!#REF!)</f>
        <v>#REF!</v>
      </c>
      <c r="AG1671" s="128" t="e">
        <f t="shared" si="41"/>
        <v>#REF!</v>
      </c>
    </row>
    <row r="1672" spans="29:33" ht="18.95" hidden="1" customHeight="1" x14ac:dyDescent="0.25">
      <c r="AC1672" s="126" t="e">
        <f>#REF!</f>
        <v>#REF!</v>
      </c>
      <c r="AD1672" s="127" t="e">
        <f t="shared" si="39"/>
        <v>#DIV/0!</v>
      </c>
      <c r="AE1672" s="128" t="e">
        <f t="shared" si="40"/>
        <v>#DIV/0!</v>
      </c>
      <c r="AF1672" s="127" t="e">
        <f>ECB_reconst!#REF!*(AE1672-ECB_reconst!#REF!)</f>
        <v>#REF!</v>
      </c>
      <c r="AG1672" s="128" t="e">
        <f t="shared" si="41"/>
        <v>#REF!</v>
      </c>
    </row>
    <row r="1673" spans="29:33" ht="18.95" hidden="1" customHeight="1" x14ac:dyDescent="0.25">
      <c r="AC1673" s="126" t="e">
        <f>#REF!</f>
        <v>#REF!</v>
      </c>
      <c r="AD1673" s="127" t="e">
        <f t="shared" si="39"/>
        <v>#DIV/0!</v>
      </c>
      <c r="AE1673" s="128" t="e">
        <f t="shared" si="40"/>
        <v>#DIV/0!</v>
      </c>
      <c r="AF1673" s="127" t="e">
        <f>ECB_reconst!#REF!*(AE1673-ECB_reconst!#REF!)</f>
        <v>#REF!</v>
      </c>
      <c r="AG1673" s="128" t="e">
        <f t="shared" si="41"/>
        <v>#REF!</v>
      </c>
    </row>
    <row r="1674" spans="29:33" ht="18.95" hidden="1" customHeight="1" x14ac:dyDescent="0.25">
      <c r="AC1674" s="126" t="e">
        <f>#REF!</f>
        <v>#REF!</v>
      </c>
      <c r="AD1674" s="127" t="e">
        <f t="shared" si="39"/>
        <v>#DIV/0!</v>
      </c>
      <c r="AE1674" s="128" t="e">
        <f t="shared" si="40"/>
        <v>#DIV/0!</v>
      </c>
      <c r="AF1674" s="127" t="e">
        <f>ECB_reconst!#REF!*(AE1674-ECB_reconst!#REF!)</f>
        <v>#REF!</v>
      </c>
      <c r="AG1674" s="128" t="e">
        <f t="shared" si="41"/>
        <v>#REF!</v>
      </c>
    </row>
    <row r="1675" spans="29:33" ht="18.95" hidden="1" customHeight="1" x14ac:dyDescent="0.25">
      <c r="AC1675" s="126" t="e">
        <f>#REF!</f>
        <v>#REF!</v>
      </c>
      <c r="AD1675" s="127" t="e">
        <f t="shared" si="39"/>
        <v>#DIV/0!</v>
      </c>
      <c r="AE1675" s="128" t="e">
        <f t="shared" si="40"/>
        <v>#DIV/0!</v>
      </c>
      <c r="AF1675" s="127" t="e">
        <f>ECB_reconst!#REF!*(AE1675-ECB_reconst!#REF!)</f>
        <v>#REF!</v>
      </c>
      <c r="AG1675" s="128" t="e">
        <f t="shared" si="41"/>
        <v>#REF!</v>
      </c>
    </row>
    <row r="1676" spans="29:33" ht="18.95" hidden="1" customHeight="1" x14ac:dyDescent="0.25">
      <c r="AC1676" s="126" t="e">
        <f>#REF!</f>
        <v>#REF!</v>
      </c>
      <c r="AD1676" s="127" t="e">
        <f t="shared" si="39"/>
        <v>#DIV/0!</v>
      </c>
      <c r="AE1676" s="128" t="e">
        <f t="shared" si="40"/>
        <v>#DIV/0!</v>
      </c>
      <c r="AF1676" s="127" t="e">
        <f>ECB_reconst!#REF!*(AE1676-ECB_reconst!#REF!)</f>
        <v>#REF!</v>
      </c>
      <c r="AG1676" s="128" t="e">
        <f t="shared" si="41"/>
        <v>#REF!</v>
      </c>
    </row>
    <row r="1677" spans="29:33" ht="18.95" hidden="1" customHeight="1" x14ac:dyDescent="0.25">
      <c r="AC1677" s="126" t="e">
        <f>#REF!</f>
        <v>#REF!</v>
      </c>
      <c r="AD1677" s="127" t="e">
        <f t="shared" si="39"/>
        <v>#DIV/0!</v>
      </c>
      <c r="AE1677" s="128" t="e">
        <f t="shared" si="40"/>
        <v>#DIV/0!</v>
      </c>
      <c r="AF1677" s="127" t="e">
        <f>ECB_reconst!#REF!*(AE1677-ECB_reconst!#REF!)</f>
        <v>#REF!</v>
      </c>
      <c r="AG1677" s="128" t="e">
        <f t="shared" si="41"/>
        <v>#REF!</v>
      </c>
    </row>
    <row r="1678" spans="29:33" ht="18.95" hidden="1" customHeight="1" x14ac:dyDescent="0.25">
      <c r="AC1678" s="126" t="e">
        <f>#REF!</f>
        <v>#REF!</v>
      </c>
      <c r="AD1678" s="127" t="e">
        <f t="shared" si="39"/>
        <v>#DIV/0!</v>
      </c>
      <c r="AE1678" s="128" t="e">
        <f t="shared" si="40"/>
        <v>#DIV/0!</v>
      </c>
      <c r="AF1678" s="127" t="e">
        <f>ECB_reconst!#REF!*(AE1678-ECB_reconst!#REF!)</f>
        <v>#REF!</v>
      </c>
      <c r="AG1678" s="128" t="e">
        <f t="shared" si="41"/>
        <v>#REF!</v>
      </c>
    </row>
    <row r="1679" spans="29:33" ht="18.95" hidden="1" customHeight="1" x14ac:dyDescent="0.25">
      <c r="AC1679" s="126" t="e">
        <f>#REF!</f>
        <v>#REF!</v>
      </c>
      <c r="AD1679" s="127" t="e">
        <f t="shared" si="39"/>
        <v>#DIV/0!</v>
      </c>
      <c r="AE1679" s="128" t="e">
        <f t="shared" si="40"/>
        <v>#DIV/0!</v>
      </c>
      <c r="AF1679" s="127" t="e">
        <f>ECB_reconst!#REF!*(AE1679-ECB_reconst!#REF!)</f>
        <v>#REF!</v>
      </c>
      <c r="AG1679" s="128" t="e">
        <f t="shared" si="41"/>
        <v>#REF!</v>
      </c>
    </row>
    <row r="1680" spans="29:33" ht="18.95" hidden="1" customHeight="1" x14ac:dyDescent="0.25">
      <c r="AC1680" s="126" t="e">
        <f>#REF!</f>
        <v>#REF!</v>
      </c>
      <c r="AD1680" s="127" t="e">
        <f t="shared" si="39"/>
        <v>#DIV/0!</v>
      </c>
      <c r="AE1680" s="128" t="e">
        <f t="shared" si="40"/>
        <v>#DIV/0!</v>
      </c>
      <c r="AF1680" s="127" t="e">
        <f>ECB_reconst!#REF!*(AE1680-ECB_reconst!#REF!)</f>
        <v>#REF!</v>
      </c>
      <c r="AG1680" s="128" t="e">
        <f t="shared" si="41"/>
        <v>#REF!</v>
      </c>
    </row>
    <row r="1681" spans="29:33" ht="18.95" hidden="1" customHeight="1" x14ac:dyDescent="0.25">
      <c r="AC1681" s="126" t="e">
        <f>#REF!</f>
        <v>#REF!</v>
      </c>
      <c r="AD1681" s="127" t="e">
        <f t="shared" si="39"/>
        <v>#DIV/0!</v>
      </c>
      <c r="AE1681" s="128" t="e">
        <f t="shared" si="40"/>
        <v>#DIV/0!</v>
      </c>
      <c r="AF1681" s="127" t="e">
        <f>ECB_reconst!#REF!*(AE1681-ECB_reconst!#REF!)</f>
        <v>#REF!</v>
      </c>
      <c r="AG1681" s="128" t="e">
        <f t="shared" si="41"/>
        <v>#REF!</v>
      </c>
    </row>
    <row r="1682" spans="29:33" ht="18.95" hidden="1" customHeight="1" x14ac:dyDescent="0.25">
      <c r="AC1682" s="126" t="e">
        <f>#REF!</f>
        <v>#REF!</v>
      </c>
      <c r="AD1682" s="127" t="e">
        <f t="shared" si="39"/>
        <v>#DIV/0!</v>
      </c>
      <c r="AE1682" s="128" t="e">
        <f t="shared" si="40"/>
        <v>#DIV/0!</v>
      </c>
      <c r="AF1682" s="127" t="e">
        <f>ECB_reconst!#REF!*(AE1682-ECB_reconst!#REF!)</f>
        <v>#REF!</v>
      </c>
      <c r="AG1682" s="128" t="e">
        <f t="shared" si="41"/>
        <v>#REF!</v>
      </c>
    </row>
    <row r="1683" spans="29:33" ht="18.95" hidden="1" customHeight="1" x14ac:dyDescent="0.25">
      <c r="AC1683" s="126" t="e">
        <f>#REF!</f>
        <v>#REF!</v>
      </c>
      <c r="AD1683" s="127" t="e">
        <f t="shared" si="39"/>
        <v>#DIV/0!</v>
      </c>
      <c r="AE1683" s="128" t="e">
        <f t="shared" si="40"/>
        <v>#DIV/0!</v>
      </c>
      <c r="AF1683" s="127" t="e">
        <f>ECB_reconst!#REF!*(AE1683-ECB_reconst!#REF!)</f>
        <v>#REF!</v>
      </c>
      <c r="AG1683" s="128" t="e">
        <f t="shared" si="41"/>
        <v>#REF!</v>
      </c>
    </row>
    <row r="1684" spans="29:33" ht="18.95" hidden="1" customHeight="1" x14ac:dyDescent="0.25">
      <c r="AC1684" s="126" t="e">
        <f>#REF!</f>
        <v>#REF!</v>
      </c>
      <c r="AD1684" s="127" t="e">
        <f t="shared" si="39"/>
        <v>#DIV/0!</v>
      </c>
      <c r="AE1684" s="128" t="e">
        <f t="shared" si="40"/>
        <v>#DIV/0!</v>
      </c>
      <c r="AF1684" s="127" t="e">
        <f>ECB_reconst!#REF!*(AE1684-ECB_reconst!#REF!)</f>
        <v>#REF!</v>
      </c>
      <c r="AG1684" s="128" t="e">
        <f t="shared" si="41"/>
        <v>#REF!</v>
      </c>
    </row>
    <row r="1685" spans="29:33" ht="18.95" hidden="1" customHeight="1" x14ac:dyDescent="0.25">
      <c r="AC1685" s="126" t="e">
        <f>#REF!</f>
        <v>#REF!</v>
      </c>
      <c r="AD1685" s="127" t="e">
        <f t="shared" ref="AD1685:AD1748" si="42">AVERAGE(AA931:AA1685)</f>
        <v>#DIV/0!</v>
      </c>
      <c r="AE1685" s="128" t="e">
        <f t="shared" ref="AE1685:AE1748" si="43">(AA1685-AD1685)/AD1685*100</f>
        <v>#DIV/0!</v>
      </c>
      <c r="AF1685" s="127" t="e">
        <f>ECB_reconst!#REF!*(AE1685-ECB_reconst!#REF!)</f>
        <v>#REF!</v>
      </c>
      <c r="AG1685" s="128" t="e">
        <f t="shared" ref="AG1685:AG1748" si="44">MIN(MAX(AF1685,-10),10)</f>
        <v>#REF!</v>
      </c>
    </row>
    <row r="1686" spans="29:33" ht="18.95" hidden="1" customHeight="1" x14ac:dyDescent="0.25">
      <c r="AC1686" s="126" t="e">
        <f>#REF!</f>
        <v>#REF!</v>
      </c>
      <c r="AD1686" s="127" t="e">
        <f t="shared" si="42"/>
        <v>#DIV/0!</v>
      </c>
      <c r="AE1686" s="128" t="e">
        <f t="shared" si="43"/>
        <v>#DIV/0!</v>
      </c>
      <c r="AF1686" s="127" t="e">
        <f>ECB_reconst!#REF!*(AE1686-ECB_reconst!#REF!)</f>
        <v>#REF!</v>
      </c>
      <c r="AG1686" s="128" t="e">
        <f t="shared" si="44"/>
        <v>#REF!</v>
      </c>
    </row>
    <row r="1687" spans="29:33" ht="18.95" hidden="1" customHeight="1" x14ac:dyDescent="0.25">
      <c r="AC1687" s="126" t="e">
        <f>#REF!</f>
        <v>#REF!</v>
      </c>
      <c r="AD1687" s="127" t="e">
        <f t="shared" si="42"/>
        <v>#DIV/0!</v>
      </c>
      <c r="AE1687" s="128" t="e">
        <f t="shared" si="43"/>
        <v>#DIV/0!</v>
      </c>
      <c r="AF1687" s="127" t="e">
        <f>ECB_reconst!#REF!*(AE1687-ECB_reconst!#REF!)</f>
        <v>#REF!</v>
      </c>
      <c r="AG1687" s="128" t="e">
        <f t="shared" si="44"/>
        <v>#REF!</v>
      </c>
    </row>
    <row r="1688" spans="29:33" ht="18.95" hidden="1" customHeight="1" x14ac:dyDescent="0.25">
      <c r="AC1688" s="126" t="e">
        <f>#REF!</f>
        <v>#REF!</v>
      </c>
      <c r="AD1688" s="127" t="e">
        <f t="shared" si="42"/>
        <v>#DIV/0!</v>
      </c>
      <c r="AE1688" s="128" t="e">
        <f t="shared" si="43"/>
        <v>#DIV/0!</v>
      </c>
      <c r="AF1688" s="127" t="e">
        <f>ECB_reconst!#REF!*(AE1688-ECB_reconst!#REF!)</f>
        <v>#REF!</v>
      </c>
      <c r="AG1688" s="128" t="e">
        <f t="shared" si="44"/>
        <v>#REF!</v>
      </c>
    </row>
    <row r="1689" spans="29:33" ht="18.95" hidden="1" customHeight="1" x14ac:dyDescent="0.25">
      <c r="AC1689" s="126" t="e">
        <f>#REF!</f>
        <v>#REF!</v>
      </c>
      <c r="AD1689" s="127" t="e">
        <f t="shared" si="42"/>
        <v>#DIV/0!</v>
      </c>
      <c r="AE1689" s="128" t="e">
        <f t="shared" si="43"/>
        <v>#DIV/0!</v>
      </c>
      <c r="AF1689" s="127" t="e">
        <f>ECB_reconst!#REF!*(AE1689-ECB_reconst!#REF!)</f>
        <v>#REF!</v>
      </c>
      <c r="AG1689" s="128" t="e">
        <f t="shared" si="44"/>
        <v>#REF!</v>
      </c>
    </row>
    <row r="1690" spans="29:33" ht="18.95" hidden="1" customHeight="1" x14ac:dyDescent="0.25">
      <c r="AC1690" s="126" t="e">
        <f>#REF!</f>
        <v>#REF!</v>
      </c>
      <c r="AD1690" s="127" t="e">
        <f t="shared" si="42"/>
        <v>#DIV/0!</v>
      </c>
      <c r="AE1690" s="128" t="e">
        <f t="shared" si="43"/>
        <v>#DIV/0!</v>
      </c>
      <c r="AF1690" s="127" t="e">
        <f>ECB_reconst!#REF!*(AE1690-ECB_reconst!#REF!)</f>
        <v>#REF!</v>
      </c>
      <c r="AG1690" s="128" t="e">
        <f t="shared" si="44"/>
        <v>#REF!</v>
      </c>
    </row>
    <row r="1691" spans="29:33" ht="18.95" hidden="1" customHeight="1" x14ac:dyDescent="0.25">
      <c r="AC1691" s="126" t="e">
        <f>#REF!</f>
        <v>#REF!</v>
      </c>
      <c r="AD1691" s="127" t="e">
        <f t="shared" si="42"/>
        <v>#DIV/0!</v>
      </c>
      <c r="AE1691" s="128" t="e">
        <f t="shared" si="43"/>
        <v>#DIV/0!</v>
      </c>
      <c r="AF1691" s="127" t="e">
        <f>ECB_reconst!#REF!*(AE1691-ECB_reconst!#REF!)</f>
        <v>#REF!</v>
      </c>
      <c r="AG1691" s="128" t="e">
        <f t="shared" si="44"/>
        <v>#REF!</v>
      </c>
    </row>
    <row r="1692" spans="29:33" ht="18.95" hidden="1" customHeight="1" x14ac:dyDescent="0.25">
      <c r="AC1692" s="126" t="e">
        <f>#REF!</f>
        <v>#REF!</v>
      </c>
      <c r="AD1692" s="127" t="e">
        <f t="shared" si="42"/>
        <v>#DIV/0!</v>
      </c>
      <c r="AE1692" s="128" t="e">
        <f t="shared" si="43"/>
        <v>#DIV/0!</v>
      </c>
      <c r="AF1692" s="127" t="e">
        <f>ECB_reconst!#REF!*(AE1692-ECB_reconst!#REF!)</f>
        <v>#REF!</v>
      </c>
      <c r="AG1692" s="128" t="e">
        <f t="shared" si="44"/>
        <v>#REF!</v>
      </c>
    </row>
    <row r="1693" spans="29:33" ht="18.95" hidden="1" customHeight="1" x14ac:dyDescent="0.25">
      <c r="AC1693" s="126" t="e">
        <f>#REF!</f>
        <v>#REF!</v>
      </c>
      <c r="AD1693" s="127" t="e">
        <f t="shared" si="42"/>
        <v>#DIV/0!</v>
      </c>
      <c r="AE1693" s="128" t="e">
        <f t="shared" si="43"/>
        <v>#DIV/0!</v>
      </c>
      <c r="AF1693" s="127" t="e">
        <f>ECB_reconst!#REF!*(AE1693-ECB_reconst!#REF!)</f>
        <v>#REF!</v>
      </c>
      <c r="AG1693" s="128" t="e">
        <f t="shared" si="44"/>
        <v>#REF!</v>
      </c>
    </row>
    <row r="1694" spans="29:33" ht="18.95" hidden="1" customHeight="1" x14ac:dyDescent="0.25">
      <c r="AC1694" s="126" t="e">
        <f>#REF!</f>
        <v>#REF!</v>
      </c>
      <c r="AD1694" s="127" t="e">
        <f t="shared" si="42"/>
        <v>#DIV/0!</v>
      </c>
      <c r="AE1694" s="128" t="e">
        <f t="shared" si="43"/>
        <v>#DIV/0!</v>
      </c>
      <c r="AF1694" s="127" t="e">
        <f>ECB_reconst!#REF!*(AE1694-ECB_reconst!#REF!)</f>
        <v>#REF!</v>
      </c>
      <c r="AG1694" s="128" t="e">
        <f t="shared" si="44"/>
        <v>#REF!</v>
      </c>
    </row>
    <row r="1695" spans="29:33" ht="18.95" hidden="1" customHeight="1" x14ac:dyDescent="0.25">
      <c r="AC1695" s="126" t="e">
        <f>#REF!</f>
        <v>#REF!</v>
      </c>
      <c r="AD1695" s="127" t="e">
        <f t="shared" si="42"/>
        <v>#DIV/0!</v>
      </c>
      <c r="AE1695" s="128" t="e">
        <f t="shared" si="43"/>
        <v>#DIV/0!</v>
      </c>
      <c r="AF1695" s="127" t="e">
        <f>ECB_reconst!#REF!*(AE1695-ECB_reconst!#REF!)</f>
        <v>#REF!</v>
      </c>
      <c r="AG1695" s="128" t="e">
        <f t="shared" si="44"/>
        <v>#REF!</v>
      </c>
    </row>
    <row r="1696" spans="29:33" ht="18.95" hidden="1" customHeight="1" x14ac:dyDescent="0.25">
      <c r="AC1696" s="126" t="e">
        <f>#REF!</f>
        <v>#REF!</v>
      </c>
      <c r="AD1696" s="127" t="e">
        <f t="shared" si="42"/>
        <v>#DIV/0!</v>
      </c>
      <c r="AE1696" s="128" t="e">
        <f t="shared" si="43"/>
        <v>#DIV/0!</v>
      </c>
      <c r="AF1696" s="127" t="e">
        <f>ECB_reconst!#REF!*(AE1696-ECB_reconst!#REF!)</f>
        <v>#REF!</v>
      </c>
      <c r="AG1696" s="128" t="e">
        <f t="shared" si="44"/>
        <v>#REF!</v>
      </c>
    </row>
    <row r="1697" spans="29:33" ht="18.95" hidden="1" customHeight="1" x14ac:dyDescent="0.25">
      <c r="AC1697" s="126" t="e">
        <f>#REF!</f>
        <v>#REF!</v>
      </c>
      <c r="AD1697" s="127" t="e">
        <f t="shared" si="42"/>
        <v>#DIV/0!</v>
      </c>
      <c r="AE1697" s="128" t="e">
        <f t="shared" si="43"/>
        <v>#DIV/0!</v>
      </c>
      <c r="AF1697" s="127" t="e">
        <f>ECB_reconst!#REF!*(AE1697-ECB_reconst!#REF!)</f>
        <v>#REF!</v>
      </c>
      <c r="AG1697" s="128" t="e">
        <f t="shared" si="44"/>
        <v>#REF!</v>
      </c>
    </row>
    <row r="1698" spans="29:33" ht="18.95" hidden="1" customHeight="1" x14ac:dyDescent="0.25">
      <c r="AC1698" s="126" t="e">
        <f>#REF!</f>
        <v>#REF!</v>
      </c>
      <c r="AD1698" s="127" t="e">
        <f t="shared" si="42"/>
        <v>#DIV/0!</v>
      </c>
      <c r="AE1698" s="128" t="e">
        <f t="shared" si="43"/>
        <v>#DIV/0!</v>
      </c>
      <c r="AF1698" s="127" t="e">
        <f>ECB_reconst!#REF!*(AE1698-ECB_reconst!#REF!)</f>
        <v>#REF!</v>
      </c>
      <c r="AG1698" s="128" t="e">
        <f t="shared" si="44"/>
        <v>#REF!</v>
      </c>
    </row>
    <row r="1699" spans="29:33" ht="18.95" hidden="1" customHeight="1" x14ac:dyDescent="0.25">
      <c r="AC1699" s="126" t="e">
        <f>#REF!</f>
        <v>#REF!</v>
      </c>
      <c r="AD1699" s="127" t="e">
        <f t="shared" si="42"/>
        <v>#DIV/0!</v>
      </c>
      <c r="AE1699" s="128" t="e">
        <f t="shared" si="43"/>
        <v>#DIV/0!</v>
      </c>
      <c r="AF1699" s="127" t="e">
        <f>ECB_reconst!#REF!*(AE1699-ECB_reconst!#REF!)</f>
        <v>#REF!</v>
      </c>
      <c r="AG1699" s="128" t="e">
        <f t="shared" si="44"/>
        <v>#REF!</v>
      </c>
    </row>
    <row r="1700" spans="29:33" ht="18.95" hidden="1" customHeight="1" x14ac:dyDescent="0.25">
      <c r="AC1700" s="126" t="e">
        <f>#REF!</f>
        <v>#REF!</v>
      </c>
      <c r="AD1700" s="127" t="e">
        <f t="shared" si="42"/>
        <v>#DIV/0!</v>
      </c>
      <c r="AE1700" s="128" t="e">
        <f t="shared" si="43"/>
        <v>#DIV/0!</v>
      </c>
      <c r="AF1700" s="127" t="e">
        <f>ECB_reconst!#REF!*(AE1700-ECB_reconst!#REF!)</f>
        <v>#REF!</v>
      </c>
      <c r="AG1700" s="128" t="e">
        <f t="shared" si="44"/>
        <v>#REF!</v>
      </c>
    </row>
    <row r="1701" spans="29:33" ht="18.95" hidden="1" customHeight="1" x14ac:dyDescent="0.25">
      <c r="AC1701" s="126" t="e">
        <f>#REF!</f>
        <v>#REF!</v>
      </c>
      <c r="AD1701" s="127" t="e">
        <f t="shared" si="42"/>
        <v>#DIV/0!</v>
      </c>
      <c r="AE1701" s="128" t="e">
        <f t="shared" si="43"/>
        <v>#DIV/0!</v>
      </c>
      <c r="AF1701" s="127" t="e">
        <f>ECB_reconst!#REF!*(AE1701-ECB_reconst!#REF!)</f>
        <v>#REF!</v>
      </c>
      <c r="AG1701" s="128" t="e">
        <f t="shared" si="44"/>
        <v>#REF!</v>
      </c>
    </row>
    <row r="1702" spans="29:33" ht="18.95" hidden="1" customHeight="1" x14ac:dyDescent="0.25">
      <c r="AC1702" s="126" t="e">
        <f>#REF!</f>
        <v>#REF!</v>
      </c>
      <c r="AD1702" s="127" t="e">
        <f t="shared" si="42"/>
        <v>#DIV/0!</v>
      </c>
      <c r="AE1702" s="128" t="e">
        <f t="shared" si="43"/>
        <v>#DIV/0!</v>
      </c>
      <c r="AF1702" s="127" t="e">
        <f>ECB_reconst!#REF!*(AE1702-ECB_reconst!#REF!)</f>
        <v>#REF!</v>
      </c>
      <c r="AG1702" s="128" t="e">
        <f t="shared" si="44"/>
        <v>#REF!</v>
      </c>
    </row>
    <row r="1703" spans="29:33" ht="18.95" hidden="1" customHeight="1" x14ac:dyDescent="0.25">
      <c r="AC1703" s="126" t="e">
        <f>#REF!</f>
        <v>#REF!</v>
      </c>
      <c r="AD1703" s="127" t="e">
        <f t="shared" si="42"/>
        <v>#DIV/0!</v>
      </c>
      <c r="AE1703" s="128" t="e">
        <f t="shared" si="43"/>
        <v>#DIV/0!</v>
      </c>
      <c r="AF1703" s="127" t="e">
        <f>ECB_reconst!#REF!*(AE1703-ECB_reconst!#REF!)</f>
        <v>#REF!</v>
      </c>
      <c r="AG1703" s="128" t="e">
        <f t="shared" si="44"/>
        <v>#REF!</v>
      </c>
    </row>
    <row r="1704" spans="29:33" ht="18.95" hidden="1" customHeight="1" x14ac:dyDescent="0.25">
      <c r="AC1704" s="126" t="e">
        <f>#REF!</f>
        <v>#REF!</v>
      </c>
      <c r="AD1704" s="127" t="e">
        <f t="shared" si="42"/>
        <v>#DIV/0!</v>
      </c>
      <c r="AE1704" s="128" t="e">
        <f t="shared" si="43"/>
        <v>#DIV/0!</v>
      </c>
      <c r="AF1704" s="127" t="e">
        <f>ECB_reconst!#REF!*(AE1704-ECB_reconst!#REF!)</f>
        <v>#REF!</v>
      </c>
      <c r="AG1704" s="128" t="e">
        <f t="shared" si="44"/>
        <v>#REF!</v>
      </c>
    </row>
    <row r="1705" spans="29:33" ht="18.95" hidden="1" customHeight="1" x14ac:dyDescent="0.25">
      <c r="AC1705" s="126" t="e">
        <f>#REF!</f>
        <v>#REF!</v>
      </c>
      <c r="AD1705" s="127" t="e">
        <f t="shared" si="42"/>
        <v>#DIV/0!</v>
      </c>
      <c r="AE1705" s="128" t="e">
        <f t="shared" si="43"/>
        <v>#DIV/0!</v>
      </c>
      <c r="AF1705" s="127" t="e">
        <f>ECB_reconst!#REF!*(AE1705-ECB_reconst!#REF!)</f>
        <v>#REF!</v>
      </c>
      <c r="AG1705" s="128" t="e">
        <f t="shared" si="44"/>
        <v>#REF!</v>
      </c>
    </row>
    <row r="1706" spans="29:33" ht="18.95" hidden="1" customHeight="1" x14ac:dyDescent="0.25">
      <c r="AC1706" s="126" t="e">
        <f>#REF!</f>
        <v>#REF!</v>
      </c>
      <c r="AD1706" s="127" t="e">
        <f t="shared" si="42"/>
        <v>#DIV/0!</v>
      </c>
      <c r="AE1706" s="128" t="e">
        <f t="shared" si="43"/>
        <v>#DIV/0!</v>
      </c>
      <c r="AF1706" s="127" t="e">
        <f>ECB_reconst!#REF!*(AE1706-ECB_reconst!#REF!)</f>
        <v>#REF!</v>
      </c>
      <c r="AG1706" s="128" t="e">
        <f t="shared" si="44"/>
        <v>#REF!</v>
      </c>
    </row>
    <row r="1707" spans="29:33" ht="18.95" hidden="1" customHeight="1" x14ac:dyDescent="0.25">
      <c r="AC1707" s="126" t="e">
        <f>#REF!</f>
        <v>#REF!</v>
      </c>
      <c r="AD1707" s="127" t="e">
        <f t="shared" si="42"/>
        <v>#DIV/0!</v>
      </c>
      <c r="AE1707" s="128" t="e">
        <f t="shared" si="43"/>
        <v>#DIV/0!</v>
      </c>
      <c r="AF1707" s="127" t="e">
        <f>ECB_reconst!#REF!*(AE1707-ECB_reconst!#REF!)</f>
        <v>#REF!</v>
      </c>
      <c r="AG1707" s="128" t="e">
        <f t="shared" si="44"/>
        <v>#REF!</v>
      </c>
    </row>
    <row r="1708" spans="29:33" ht="18.95" hidden="1" customHeight="1" x14ac:dyDescent="0.25">
      <c r="AC1708" s="126" t="e">
        <f>#REF!</f>
        <v>#REF!</v>
      </c>
      <c r="AD1708" s="127" t="e">
        <f t="shared" si="42"/>
        <v>#DIV/0!</v>
      </c>
      <c r="AE1708" s="128" t="e">
        <f t="shared" si="43"/>
        <v>#DIV/0!</v>
      </c>
      <c r="AF1708" s="127" t="e">
        <f>ECB_reconst!#REF!*(AE1708-ECB_reconst!#REF!)</f>
        <v>#REF!</v>
      </c>
      <c r="AG1708" s="128" t="e">
        <f t="shared" si="44"/>
        <v>#REF!</v>
      </c>
    </row>
    <row r="1709" spans="29:33" ht="18.95" hidden="1" customHeight="1" x14ac:dyDescent="0.25">
      <c r="AC1709" s="126" t="e">
        <f>#REF!</f>
        <v>#REF!</v>
      </c>
      <c r="AD1709" s="127" t="e">
        <f t="shared" si="42"/>
        <v>#DIV/0!</v>
      </c>
      <c r="AE1709" s="128" t="e">
        <f t="shared" si="43"/>
        <v>#DIV/0!</v>
      </c>
      <c r="AF1709" s="127" t="e">
        <f>ECB_reconst!#REF!*(AE1709-ECB_reconst!#REF!)</f>
        <v>#REF!</v>
      </c>
      <c r="AG1709" s="128" t="e">
        <f t="shared" si="44"/>
        <v>#REF!</v>
      </c>
    </row>
    <row r="1710" spans="29:33" ht="18.95" hidden="1" customHeight="1" x14ac:dyDescent="0.25">
      <c r="AC1710" s="126" t="e">
        <f>#REF!</f>
        <v>#REF!</v>
      </c>
      <c r="AD1710" s="127" t="e">
        <f t="shared" si="42"/>
        <v>#DIV/0!</v>
      </c>
      <c r="AE1710" s="128" t="e">
        <f t="shared" si="43"/>
        <v>#DIV/0!</v>
      </c>
      <c r="AF1710" s="127" t="e">
        <f>ECB_reconst!#REF!*(AE1710-ECB_reconst!#REF!)</f>
        <v>#REF!</v>
      </c>
      <c r="AG1710" s="128" t="e">
        <f t="shared" si="44"/>
        <v>#REF!</v>
      </c>
    </row>
    <row r="1711" spans="29:33" ht="18.95" hidden="1" customHeight="1" x14ac:dyDescent="0.25">
      <c r="AC1711" s="126" t="e">
        <f>#REF!</f>
        <v>#REF!</v>
      </c>
      <c r="AD1711" s="127" t="e">
        <f t="shared" si="42"/>
        <v>#DIV/0!</v>
      </c>
      <c r="AE1711" s="128" t="e">
        <f t="shared" si="43"/>
        <v>#DIV/0!</v>
      </c>
      <c r="AF1711" s="127" t="e">
        <f>ECB_reconst!#REF!*(AE1711-ECB_reconst!#REF!)</f>
        <v>#REF!</v>
      </c>
      <c r="AG1711" s="128" t="e">
        <f t="shared" si="44"/>
        <v>#REF!</v>
      </c>
    </row>
    <row r="1712" spans="29:33" ht="18.95" hidden="1" customHeight="1" x14ac:dyDescent="0.25">
      <c r="AC1712" s="126" t="e">
        <f>#REF!</f>
        <v>#REF!</v>
      </c>
      <c r="AD1712" s="127" t="e">
        <f t="shared" si="42"/>
        <v>#DIV/0!</v>
      </c>
      <c r="AE1712" s="128" t="e">
        <f t="shared" si="43"/>
        <v>#DIV/0!</v>
      </c>
      <c r="AF1712" s="127" t="e">
        <f>ECB_reconst!#REF!*(AE1712-ECB_reconst!#REF!)</f>
        <v>#REF!</v>
      </c>
      <c r="AG1712" s="128" t="e">
        <f t="shared" si="44"/>
        <v>#REF!</v>
      </c>
    </row>
    <row r="1713" spans="29:33" ht="18.95" hidden="1" customHeight="1" x14ac:dyDescent="0.25">
      <c r="AC1713" s="126" t="e">
        <f>#REF!</f>
        <v>#REF!</v>
      </c>
      <c r="AD1713" s="127" t="e">
        <f t="shared" si="42"/>
        <v>#DIV/0!</v>
      </c>
      <c r="AE1713" s="128" t="e">
        <f t="shared" si="43"/>
        <v>#DIV/0!</v>
      </c>
      <c r="AF1713" s="127" t="e">
        <f>ECB_reconst!#REF!*(AE1713-ECB_reconst!#REF!)</f>
        <v>#REF!</v>
      </c>
      <c r="AG1713" s="128" t="e">
        <f t="shared" si="44"/>
        <v>#REF!</v>
      </c>
    </row>
    <row r="1714" spans="29:33" ht="18.95" hidden="1" customHeight="1" x14ac:dyDescent="0.25">
      <c r="AC1714" s="126" t="e">
        <f>#REF!</f>
        <v>#REF!</v>
      </c>
      <c r="AD1714" s="127" t="e">
        <f t="shared" si="42"/>
        <v>#DIV/0!</v>
      </c>
      <c r="AE1714" s="128" t="e">
        <f t="shared" si="43"/>
        <v>#DIV/0!</v>
      </c>
      <c r="AF1714" s="127" t="e">
        <f>ECB_reconst!#REF!*(AE1714-ECB_reconst!#REF!)</f>
        <v>#REF!</v>
      </c>
      <c r="AG1714" s="128" t="e">
        <f t="shared" si="44"/>
        <v>#REF!</v>
      </c>
    </row>
    <row r="1715" spans="29:33" ht="18.95" hidden="1" customHeight="1" x14ac:dyDescent="0.25">
      <c r="AC1715" s="126" t="e">
        <f>#REF!</f>
        <v>#REF!</v>
      </c>
      <c r="AD1715" s="127" t="e">
        <f t="shared" si="42"/>
        <v>#DIV/0!</v>
      </c>
      <c r="AE1715" s="128" t="e">
        <f t="shared" si="43"/>
        <v>#DIV/0!</v>
      </c>
      <c r="AF1715" s="127" t="e">
        <f>ECB_reconst!#REF!*(AE1715-ECB_reconst!#REF!)</f>
        <v>#REF!</v>
      </c>
      <c r="AG1715" s="128" t="e">
        <f t="shared" si="44"/>
        <v>#REF!</v>
      </c>
    </row>
    <row r="1716" spans="29:33" ht="18.95" hidden="1" customHeight="1" x14ac:dyDescent="0.25">
      <c r="AC1716" s="126" t="e">
        <f>#REF!</f>
        <v>#REF!</v>
      </c>
      <c r="AD1716" s="127" t="e">
        <f t="shared" si="42"/>
        <v>#DIV/0!</v>
      </c>
      <c r="AE1716" s="128" t="e">
        <f t="shared" si="43"/>
        <v>#DIV/0!</v>
      </c>
      <c r="AF1716" s="127" t="e">
        <f>ECB_reconst!#REF!*(AE1716-ECB_reconst!#REF!)</f>
        <v>#REF!</v>
      </c>
      <c r="AG1716" s="128" t="e">
        <f t="shared" si="44"/>
        <v>#REF!</v>
      </c>
    </row>
    <row r="1717" spans="29:33" ht="18.95" hidden="1" customHeight="1" x14ac:dyDescent="0.25">
      <c r="AC1717" s="126" t="e">
        <f>#REF!</f>
        <v>#REF!</v>
      </c>
      <c r="AD1717" s="127" t="e">
        <f t="shared" si="42"/>
        <v>#DIV/0!</v>
      </c>
      <c r="AE1717" s="128" t="e">
        <f t="shared" si="43"/>
        <v>#DIV/0!</v>
      </c>
      <c r="AF1717" s="127" t="e">
        <f>ECB_reconst!#REF!*(AE1717-ECB_reconst!#REF!)</f>
        <v>#REF!</v>
      </c>
      <c r="AG1717" s="128" t="e">
        <f t="shared" si="44"/>
        <v>#REF!</v>
      </c>
    </row>
    <row r="1718" spans="29:33" ht="18.95" hidden="1" customHeight="1" x14ac:dyDescent="0.25">
      <c r="AC1718" s="126" t="e">
        <f>#REF!</f>
        <v>#REF!</v>
      </c>
      <c r="AD1718" s="127" t="e">
        <f t="shared" si="42"/>
        <v>#DIV/0!</v>
      </c>
      <c r="AE1718" s="128" t="e">
        <f t="shared" si="43"/>
        <v>#DIV/0!</v>
      </c>
      <c r="AF1718" s="127" t="e">
        <f>ECB_reconst!#REF!*(AE1718-ECB_reconst!#REF!)</f>
        <v>#REF!</v>
      </c>
      <c r="AG1718" s="128" t="e">
        <f t="shared" si="44"/>
        <v>#REF!</v>
      </c>
    </row>
    <row r="1719" spans="29:33" ht="18.95" hidden="1" customHeight="1" x14ac:dyDescent="0.25">
      <c r="AC1719" s="126" t="e">
        <f>#REF!</f>
        <v>#REF!</v>
      </c>
      <c r="AD1719" s="127" t="e">
        <f t="shared" si="42"/>
        <v>#DIV/0!</v>
      </c>
      <c r="AE1719" s="128" t="e">
        <f t="shared" si="43"/>
        <v>#DIV/0!</v>
      </c>
      <c r="AF1719" s="127" t="e">
        <f>ECB_reconst!#REF!*(AE1719-ECB_reconst!#REF!)</f>
        <v>#REF!</v>
      </c>
      <c r="AG1719" s="128" t="e">
        <f t="shared" si="44"/>
        <v>#REF!</v>
      </c>
    </row>
    <row r="1720" spans="29:33" ht="18.95" hidden="1" customHeight="1" x14ac:dyDescent="0.25">
      <c r="AC1720" s="126" t="e">
        <f>#REF!</f>
        <v>#REF!</v>
      </c>
      <c r="AD1720" s="127" t="e">
        <f t="shared" si="42"/>
        <v>#DIV/0!</v>
      </c>
      <c r="AE1720" s="128" t="e">
        <f t="shared" si="43"/>
        <v>#DIV/0!</v>
      </c>
      <c r="AF1720" s="127" t="e">
        <f>ECB_reconst!#REF!*(AE1720-ECB_reconst!#REF!)</f>
        <v>#REF!</v>
      </c>
      <c r="AG1720" s="128" t="e">
        <f t="shared" si="44"/>
        <v>#REF!</v>
      </c>
    </row>
    <row r="1721" spans="29:33" ht="18.95" hidden="1" customHeight="1" x14ac:dyDescent="0.25">
      <c r="AC1721" s="126" t="e">
        <f>#REF!</f>
        <v>#REF!</v>
      </c>
      <c r="AD1721" s="127" t="e">
        <f t="shared" si="42"/>
        <v>#DIV/0!</v>
      </c>
      <c r="AE1721" s="128" t="e">
        <f t="shared" si="43"/>
        <v>#DIV/0!</v>
      </c>
      <c r="AF1721" s="127" t="e">
        <f>ECB_reconst!#REF!*(AE1721-ECB_reconst!#REF!)</f>
        <v>#REF!</v>
      </c>
      <c r="AG1721" s="128" t="e">
        <f t="shared" si="44"/>
        <v>#REF!</v>
      </c>
    </row>
    <row r="1722" spans="29:33" ht="18.95" hidden="1" customHeight="1" x14ac:dyDescent="0.25">
      <c r="AC1722" s="126" t="e">
        <f>#REF!</f>
        <v>#REF!</v>
      </c>
      <c r="AD1722" s="127" t="e">
        <f t="shared" si="42"/>
        <v>#DIV/0!</v>
      </c>
      <c r="AE1722" s="128" t="e">
        <f t="shared" si="43"/>
        <v>#DIV/0!</v>
      </c>
      <c r="AF1722" s="127" t="e">
        <f>ECB_reconst!#REF!*(AE1722-ECB_reconst!#REF!)</f>
        <v>#REF!</v>
      </c>
      <c r="AG1722" s="128" t="e">
        <f t="shared" si="44"/>
        <v>#REF!</v>
      </c>
    </row>
    <row r="1723" spans="29:33" ht="18.95" hidden="1" customHeight="1" x14ac:dyDescent="0.25">
      <c r="AC1723" s="126" t="e">
        <f>#REF!</f>
        <v>#REF!</v>
      </c>
      <c r="AD1723" s="127" t="e">
        <f t="shared" si="42"/>
        <v>#DIV/0!</v>
      </c>
      <c r="AE1723" s="128" t="e">
        <f t="shared" si="43"/>
        <v>#DIV/0!</v>
      </c>
      <c r="AF1723" s="127" t="e">
        <f>ECB_reconst!#REF!*(AE1723-ECB_reconst!#REF!)</f>
        <v>#REF!</v>
      </c>
      <c r="AG1723" s="128" t="e">
        <f t="shared" si="44"/>
        <v>#REF!</v>
      </c>
    </row>
    <row r="1724" spans="29:33" ht="18.95" hidden="1" customHeight="1" x14ac:dyDescent="0.25">
      <c r="AC1724" s="126" t="e">
        <f>#REF!</f>
        <v>#REF!</v>
      </c>
      <c r="AD1724" s="127" t="e">
        <f t="shared" si="42"/>
        <v>#DIV/0!</v>
      </c>
      <c r="AE1724" s="128" t="e">
        <f t="shared" si="43"/>
        <v>#DIV/0!</v>
      </c>
      <c r="AF1724" s="127" t="e">
        <f>ECB_reconst!#REF!*(AE1724-ECB_reconst!#REF!)</f>
        <v>#REF!</v>
      </c>
      <c r="AG1724" s="128" t="e">
        <f t="shared" si="44"/>
        <v>#REF!</v>
      </c>
    </row>
    <row r="1725" spans="29:33" ht="18.95" hidden="1" customHeight="1" x14ac:dyDescent="0.25">
      <c r="AC1725" s="126" t="e">
        <f>#REF!</f>
        <v>#REF!</v>
      </c>
      <c r="AD1725" s="127" t="e">
        <f t="shared" si="42"/>
        <v>#DIV/0!</v>
      </c>
      <c r="AE1725" s="128" t="e">
        <f t="shared" si="43"/>
        <v>#DIV/0!</v>
      </c>
      <c r="AF1725" s="127" t="e">
        <f>ECB_reconst!#REF!*(AE1725-ECB_reconst!#REF!)</f>
        <v>#REF!</v>
      </c>
      <c r="AG1725" s="128" t="e">
        <f t="shared" si="44"/>
        <v>#REF!</v>
      </c>
    </row>
    <row r="1726" spans="29:33" ht="18.95" hidden="1" customHeight="1" x14ac:dyDescent="0.25">
      <c r="AC1726" s="126" t="e">
        <f>#REF!</f>
        <v>#REF!</v>
      </c>
      <c r="AD1726" s="127" t="e">
        <f t="shared" si="42"/>
        <v>#DIV/0!</v>
      </c>
      <c r="AE1726" s="128" t="e">
        <f t="shared" si="43"/>
        <v>#DIV/0!</v>
      </c>
      <c r="AF1726" s="127" t="e">
        <f>ECB_reconst!#REF!*(AE1726-ECB_reconst!#REF!)</f>
        <v>#REF!</v>
      </c>
      <c r="AG1726" s="128" t="e">
        <f t="shared" si="44"/>
        <v>#REF!</v>
      </c>
    </row>
    <row r="1727" spans="29:33" ht="18.95" hidden="1" customHeight="1" x14ac:dyDescent="0.25">
      <c r="AC1727" s="126" t="e">
        <f>#REF!</f>
        <v>#REF!</v>
      </c>
      <c r="AD1727" s="127" t="e">
        <f t="shared" si="42"/>
        <v>#DIV/0!</v>
      </c>
      <c r="AE1727" s="128" t="e">
        <f t="shared" si="43"/>
        <v>#DIV/0!</v>
      </c>
      <c r="AF1727" s="127" t="e">
        <f>ECB_reconst!#REF!*(AE1727-ECB_reconst!#REF!)</f>
        <v>#REF!</v>
      </c>
      <c r="AG1727" s="128" t="e">
        <f t="shared" si="44"/>
        <v>#REF!</v>
      </c>
    </row>
    <row r="1728" spans="29:33" ht="18.95" hidden="1" customHeight="1" x14ac:dyDescent="0.25">
      <c r="AC1728" s="126" t="e">
        <f>#REF!</f>
        <v>#REF!</v>
      </c>
      <c r="AD1728" s="127" t="e">
        <f t="shared" si="42"/>
        <v>#DIV/0!</v>
      </c>
      <c r="AE1728" s="128" t="e">
        <f t="shared" si="43"/>
        <v>#DIV/0!</v>
      </c>
      <c r="AF1728" s="127" t="e">
        <f>ECB_reconst!#REF!*(AE1728-ECB_reconst!#REF!)</f>
        <v>#REF!</v>
      </c>
      <c r="AG1728" s="128" t="e">
        <f t="shared" si="44"/>
        <v>#REF!</v>
      </c>
    </row>
    <row r="1729" spans="29:33" ht="18.95" hidden="1" customHeight="1" x14ac:dyDescent="0.25">
      <c r="AC1729" s="126" t="e">
        <f>#REF!</f>
        <v>#REF!</v>
      </c>
      <c r="AD1729" s="127" t="e">
        <f t="shared" si="42"/>
        <v>#DIV/0!</v>
      </c>
      <c r="AE1729" s="128" t="e">
        <f t="shared" si="43"/>
        <v>#DIV/0!</v>
      </c>
      <c r="AF1729" s="127" t="e">
        <f>ECB_reconst!#REF!*(AE1729-ECB_reconst!#REF!)</f>
        <v>#REF!</v>
      </c>
      <c r="AG1729" s="128" t="e">
        <f t="shared" si="44"/>
        <v>#REF!</v>
      </c>
    </row>
    <row r="1730" spans="29:33" ht="18.95" hidden="1" customHeight="1" x14ac:dyDescent="0.25">
      <c r="AC1730" s="126" t="e">
        <f>#REF!</f>
        <v>#REF!</v>
      </c>
      <c r="AD1730" s="127" t="e">
        <f t="shared" si="42"/>
        <v>#DIV/0!</v>
      </c>
      <c r="AE1730" s="128" t="e">
        <f t="shared" si="43"/>
        <v>#DIV/0!</v>
      </c>
      <c r="AF1730" s="127" t="e">
        <f>ECB_reconst!#REF!*(AE1730-ECB_reconst!#REF!)</f>
        <v>#REF!</v>
      </c>
      <c r="AG1730" s="128" t="e">
        <f t="shared" si="44"/>
        <v>#REF!</v>
      </c>
    </row>
    <row r="1731" spans="29:33" ht="18.95" hidden="1" customHeight="1" x14ac:dyDescent="0.25">
      <c r="AC1731" s="126" t="e">
        <f>#REF!</f>
        <v>#REF!</v>
      </c>
      <c r="AD1731" s="127" t="e">
        <f t="shared" si="42"/>
        <v>#DIV/0!</v>
      </c>
      <c r="AE1731" s="128" t="e">
        <f t="shared" si="43"/>
        <v>#DIV/0!</v>
      </c>
      <c r="AF1731" s="127" t="e">
        <f>ECB_reconst!#REF!*(AE1731-ECB_reconst!#REF!)</f>
        <v>#REF!</v>
      </c>
      <c r="AG1731" s="128" t="e">
        <f t="shared" si="44"/>
        <v>#REF!</v>
      </c>
    </row>
    <row r="1732" spans="29:33" ht="18.95" hidden="1" customHeight="1" x14ac:dyDescent="0.25">
      <c r="AC1732" s="126" t="e">
        <f>#REF!</f>
        <v>#REF!</v>
      </c>
      <c r="AD1732" s="127" t="e">
        <f t="shared" si="42"/>
        <v>#DIV/0!</v>
      </c>
      <c r="AE1732" s="128" t="e">
        <f t="shared" si="43"/>
        <v>#DIV/0!</v>
      </c>
      <c r="AF1732" s="127" t="e">
        <f>ECB_reconst!#REF!*(AE1732-ECB_reconst!#REF!)</f>
        <v>#REF!</v>
      </c>
      <c r="AG1732" s="128" t="e">
        <f t="shared" si="44"/>
        <v>#REF!</v>
      </c>
    </row>
    <row r="1733" spans="29:33" ht="18.95" hidden="1" customHeight="1" x14ac:dyDescent="0.25">
      <c r="AC1733" s="126" t="e">
        <f>#REF!</f>
        <v>#REF!</v>
      </c>
      <c r="AD1733" s="127" t="e">
        <f t="shared" si="42"/>
        <v>#DIV/0!</v>
      </c>
      <c r="AE1733" s="128" t="e">
        <f t="shared" si="43"/>
        <v>#DIV/0!</v>
      </c>
      <c r="AF1733" s="127" t="e">
        <f>ECB_reconst!#REF!*(AE1733-ECB_reconst!#REF!)</f>
        <v>#REF!</v>
      </c>
      <c r="AG1733" s="128" t="e">
        <f t="shared" si="44"/>
        <v>#REF!</v>
      </c>
    </row>
    <row r="1734" spans="29:33" ht="18.95" hidden="1" customHeight="1" x14ac:dyDescent="0.25">
      <c r="AC1734" s="126" t="e">
        <f>#REF!</f>
        <v>#REF!</v>
      </c>
      <c r="AD1734" s="127" t="e">
        <f t="shared" si="42"/>
        <v>#DIV/0!</v>
      </c>
      <c r="AE1734" s="128" t="e">
        <f t="shared" si="43"/>
        <v>#DIV/0!</v>
      </c>
      <c r="AF1734" s="127" t="e">
        <f>ECB_reconst!#REF!*(AE1734-ECB_reconst!#REF!)</f>
        <v>#REF!</v>
      </c>
      <c r="AG1734" s="128" t="e">
        <f t="shared" si="44"/>
        <v>#REF!</v>
      </c>
    </row>
    <row r="1735" spans="29:33" ht="18.95" hidden="1" customHeight="1" x14ac:dyDescent="0.25">
      <c r="AC1735" s="126" t="e">
        <f>#REF!</f>
        <v>#REF!</v>
      </c>
      <c r="AD1735" s="127" t="e">
        <f t="shared" si="42"/>
        <v>#DIV/0!</v>
      </c>
      <c r="AE1735" s="128" t="e">
        <f t="shared" si="43"/>
        <v>#DIV/0!</v>
      </c>
      <c r="AF1735" s="127" t="e">
        <f>ECB_reconst!#REF!*(AE1735-ECB_reconst!#REF!)</f>
        <v>#REF!</v>
      </c>
      <c r="AG1735" s="128" t="e">
        <f t="shared" si="44"/>
        <v>#REF!</v>
      </c>
    </row>
    <row r="1736" spans="29:33" ht="18.95" hidden="1" customHeight="1" x14ac:dyDescent="0.25">
      <c r="AC1736" s="126" t="e">
        <f>#REF!</f>
        <v>#REF!</v>
      </c>
      <c r="AD1736" s="127" t="e">
        <f t="shared" si="42"/>
        <v>#DIV/0!</v>
      </c>
      <c r="AE1736" s="128" t="e">
        <f t="shared" si="43"/>
        <v>#DIV/0!</v>
      </c>
      <c r="AF1736" s="127" t="e">
        <f>ECB_reconst!#REF!*(AE1736-ECB_reconst!#REF!)</f>
        <v>#REF!</v>
      </c>
      <c r="AG1736" s="128" t="e">
        <f t="shared" si="44"/>
        <v>#REF!</v>
      </c>
    </row>
    <row r="1737" spans="29:33" ht="18.95" hidden="1" customHeight="1" x14ac:dyDescent="0.25">
      <c r="AC1737" s="126" t="e">
        <f>#REF!</f>
        <v>#REF!</v>
      </c>
      <c r="AD1737" s="127" t="e">
        <f t="shared" si="42"/>
        <v>#DIV/0!</v>
      </c>
      <c r="AE1737" s="128" t="e">
        <f t="shared" si="43"/>
        <v>#DIV/0!</v>
      </c>
      <c r="AF1737" s="127" t="e">
        <f>ECB_reconst!#REF!*(AE1737-ECB_reconst!#REF!)</f>
        <v>#REF!</v>
      </c>
      <c r="AG1737" s="128" t="e">
        <f t="shared" si="44"/>
        <v>#REF!</v>
      </c>
    </row>
    <row r="1738" spans="29:33" ht="18.95" hidden="1" customHeight="1" x14ac:dyDescent="0.25">
      <c r="AC1738" s="126" t="e">
        <f>#REF!</f>
        <v>#REF!</v>
      </c>
      <c r="AD1738" s="127" t="e">
        <f t="shared" si="42"/>
        <v>#DIV/0!</v>
      </c>
      <c r="AE1738" s="128" t="e">
        <f t="shared" si="43"/>
        <v>#DIV/0!</v>
      </c>
      <c r="AF1738" s="127" t="e">
        <f>ECB_reconst!#REF!*(AE1738-ECB_reconst!#REF!)</f>
        <v>#REF!</v>
      </c>
      <c r="AG1738" s="128" t="e">
        <f t="shared" si="44"/>
        <v>#REF!</v>
      </c>
    </row>
    <row r="1739" spans="29:33" ht="18.95" hidden="1" customHeight="1" x14ac:dyDescent="0.25">
      <c r="AC1739" s="126" t="e">
        <f>#REF!</f>
        <v>#REF!</v>
      </c>
      <c r="AD1739" s="127" t="e">
        <f t="shared" si="42"/>
        <v>#DIV/0!</v>
      </c>
      <c r="AE1739" s="128" t="e">
        <f t="shared" si="43"/>
        <v>#DIV/0!</v>
      </c>
      <c r="AF1739" s="127" t="e">
        <f>ECB_reconst!#REF!*(AE1739-ECB_reconst!#REF!)</f>
        <v>#REF!</v>
      </c>
      <c r="AG1739" s="128" t="e">
        <f t="shared" si="44"/>
        <v>#REF!</v>
      </c>
    </row>
    <row r="1740" spans="29:33" ht="18.95" hidden="1" customHeight="1" x14ac:dyDescent="0.25">
      <c r="AC1740" s="126" t="e">
        <f>#REF!</f>
        <v>#REF!</v>
      </c>
      <c r="AD1740" s="127" t="e">
        <f t="shared" si="42"/>
        <v>#DIV/0!</v>
      </c>
      <c r="AE1740" s="128" t="e">
        <f t="shared" si="43"/>
        <v>#DIV/0!</v>
      </c>
      <c r="AF1740" s="127" t="e">
        <f>ECB_reconst!#REF!*(AE1740-ECB_reconst!#REF!)</f>
        <v>#REF!</v>
      </c>
      <c r="AG1740" s="128" t="e">
        <f t="shared" si="44"/>
        <v>#REF!</v>
      </c>
    </row>
    <row r="1741" spans="29:33" ht="18.95" hidden="1" customHeight="1" x14ac:dyDescent="0.25">
      <c r="AC1741" s="126" t="e">
        <f>#REF!</f>
        <v>#REF!</v>
      </c>
      <c r="AD1741" s="127" t="e">
        <f t="shared" si="42"/>
        <v>#DIV/0!</v>
      </c>
      <c r="AE1741" s="128" t="e">
        <f t="shared" si="43"/>
        <v>#DIV/0!</v>
      </c>
      <c r="AF1741" s="127" t="e">
        <f>ECB_reconst!#REF!*(AE1741-ECB_reconst!#REF!)</f>
        <v>#REF!</v>
      </c>
      <c r="AG1741" s="128" t="e">
        <f t="shared" si="44"/>
        <v>#REF!</v>
      </c>
    </row>
    <row r="1742" spans="29:33" ht="18.95" hidden="1" customHeight="1" x14ac:dyDescent="0.25">
      <c r="AC1742" s="126" t="e">
        <f>#REF!</f>
        <v>#REF!</v>
      </c>
      <c r="AD1742" s="127" t="e">
        <f t="shared" si="42"/>
        <v>#DIV/0!</v>
      </c>
      <c r="AE1742" s="128" t="e">
        <f t="shared" si="43"/>
        <v>#DIV/0!</v>
      </c>
      <c r="AF1742" s="127" t="e">
        <f>ECB_reconst!#REF!*(AE1742-ECB_reconst!#REF!)</f>
        <v>#REF!</v>
      </c>
      <c r="AG1742" s="128" t="e">
        <f t="shared" si="44"/>
        <v>#REF!</v>
      </c>
    </row>
    <row r="1743" spans="29:33" ht="18.95" hidden="1" customHeight="1" x14ac:dyDescent="0.25">
      <c r="AC1743" s="126" t="e">
        <f>#REF!</f>
        <v>#REF!</v>
      </c>
      <c r="AD1743" s="127" t="e">
        <f t="shared" si="42"/>
        <v>#DIV/0!</v>
      </c>
      <c r="AE1743" s="128" t="e">
        <f t="shared" si="43"/>
        <v>#DIV/0!</v>
      </c>
      <c r="AF1743" s="127" t="e">
        <f>ECB_reconst!#REF!*(AE1743-ECB_reconst!#REF!)</f>
        <v>#REF!</v>
      </c>
      <c r="AG1743" s="128" t="e">
        <f t="shared" si="44"/>
        <v>#REF!</v>
      </c>
    </row>
    <row r="1744" spans="29:33" ht="18.95" hidden="1" customHeight="1" x14ac:dyDescent="0.25">
      <c r="AC1744" s="126" t="e">
        <f>#REF!</f>
        <v>#REF!</v>
      </c>
      <c r="AD1744" s="127" t="e">
        <f t="shared" si="42"/>
        <v>#DIV/0!</v>
      </c>
      <c r="AE1744" s="128" t="e">
        <f t="shared" si="43"/>
        <v>#DIV/0!</v>
      </c>
      <c r="AF1744" s="127" t="e">
        <f>ECB_reconst!#REF!*(AE1744-ECB_reconst!#REF!)</f>
        <v>#REF!</v>
      </c>
      <c r="AG1744" s="128" t="e">
        <f t="shared" si="44"/>
        <v>#REF!</v>
      </c>
    </row>
    <row r="1745" spans="29:33" ht="18.95" hidden="1" customHeight="1" x14ac:dyDescent="0.25">
      <c r="AC1745" s="126" t="e">
        <f>#REF!</f>
        <v>#REF!</v>
      </c>
      <c r="AD1745" s="127" t="e">
        <f t="shared" si="42"/>
        <v>#DIV/0!</v>
      </c>
      <c r="AE1745" s="128" t="e">
        <f t="shared" si="43"/>
        <v>#DIV/0!</v>
      </c>
      <c r="AF1745" s="127" t="e">
        <f>ECB_reconst!#REF!*(AE1745-ECB_reconst!#REF!)</f>
        <v>#REF!</v>
      </c>
      <c r="AG1745" s="128" t="e">
        <f t="shared" si="44"/>
        <v>#REF!</v>
      </c>
    </row>
    <row r="1746" spans="29:33" ht="18.95" hidden="1" customHeight="1" x14ac:dyDescent="0.25">
      <c r="AC1746" s="126" t="e">
        <f>#REF!</f>
        <v>#REF!</v>
      </c>
      <c r="AD1746" s="127" t="e">
        <f t="shared" si="42"/>
        <v>#DIV/0!</v>
      </c>
      <c r="AE1746" s="128" t="e">
        <f t="shared" si="43"/>
        <v>#DIV/0!</v>
      </c>
      <c r="AF1746" s="127" t="e">
        <f>ECB_reconst!#REF!*(AE1746-ECB_reconst!#REF!)</f>
        <v>#REF!</v>
      </c>
      <c r="AG1746" s="128" t="e">
        <f t="shared" si="44"/>
        <v>#REF!</v>
      </c>
    </row>
    <row r="1747" spans="29:33" ht="18.95" hidden="1" customHeight="1" x14ac:dyDescent="0.25">
      <c r="AC1747" s="126" t="e">
        <f>#REF!</f>
        <v>#REF!</v>
      </c>
      <c r="AD1747" s="127" t="e">
        <f t="shared" si="42"/>
        <v>#DIV/0!</v>
      </c>
      <c r="AE1747" s="128" t="e">
        <f t="shared" si="43"/>
        <v>#DIV/0!</v>
      </c>
      <c r="AF1747" s="127" t="e">
        <f>ECB_reconst!#REF!*(AE1747-ECB_reconst!#REF!)</f>
        <v>#REF!</v>
      </c>
      <c r="AG1747" s="128" t="e">
        <f t="shared" si="44"/>
        <v>#REF!</v>
      </c>
    </row>
    <row r="1748" spans="29:33" ht="18.95" hidden="1" customHeight="1" x14ac:dyDescent="0.25">
      <c r="AC1748" s="126" t="e">
        <f>#REF!</f>
        <v>#REF!</v>
      </c>
      <c r="AD1748" s="127" t="e">
        <f t="shared" si="42"/>
        <v>#DIV/0!</v>
      </c>
      <c r="AE1748" s="128" t="e">
        <f t="shared" si="43"/>
        <v>#DIV/0!</v>
      </c>
      <c r="AF1748" s="127" t="e">
        <f>ECB_reconst!#REF!*(AE1748-ECB_reconst!#REF!)</f>
        <v>#REF!</v>
      </c>
      <c r="AG1748" s="128" t="e">
        <f t="shared" si="44"/>
        <v>#REF!</v>
      </c>
    </row>
    <row r="1749" spans="29:33" ht="18.95" hidden="1" customHeight="1" x14ac:dyDescent="0.25">
      <c r="AC1749" s="126" t="e">
        <f>#REF!</f>
        <v>#REF!</v>
      </c>
      <c r="AD1749" s="127" t="e">
        <f t="shared" ref="AD1749:AD1812" si="45">AVERAGE(AA995:AA1749)</f>
        <v>#DIV/0!</v>
      </c>
      <c r="AE1749" s="128" t="e">
        <f t="shared" ref="AE1749:AE1812" si="46">(AA1749-AD1749)/AD1749*100</f>
        <v>#DIV/0!</v>
      </c>
      <c r="AF1749" s="127" t="e">
        <f>ECB_reconst!#REF!*(AE1749-ECB_reconst!#REF!)</f>
        <v>#REF!</v>
      </c>
      <c r="AG1749" s="128" t="e">
        <f t="shared" ref="AG1749:AG1812" si="47">MIN(MAX(AF1749,-10),10)</f>
        <v>#REF!</v>
      </c>
    </row>
    <row r="1750" spans="29:33" ht="18.95" hidden="1" customHeight="1" x14ac:dyDescent="0.25">
      <c r="AC1750" s="126" t="e">
        <f>#REF!</f>
        <v>#REF!</v>
      </c>
      <c r="AD1750" s="127" t="e">
        <f t="shared" si="45"/>
        <v>#DIV/0!</v>
      </c>
      <c r="AE1750" s="128" t="e">
        <f t="shared" si="46"/>
        <v>#DIV/0!</v>
      </c>
      <c r="AF1750" s="127" t="e">
        <f>ECB_reconst!#REF!*(AE1750-ECB_reconst!#REF!)</f>
        <v>#REF!</v>
      </c>
      <c r="AG1750" s="128" t="e">
        <f t="shared" si="47"/>
        <v>#REF!</v>
      </c>
    </row>
    <row r="1751" spans="29:33" ht="18.95" hidden="1" customHeight="1" x14ac:dyDescent="0.25">
      <c r="AC1751" s="126" t="e">
        <f>#REF!</f>
        <v>#REF!</v>
      </c>
      <c r="AD1751" s="127" t="e">
        <f t="shared" si="45"/>
        <v>#DIV/0!</v>
      </c>
      <c r="AE1751" s="128" t="e">
        <f t="shared" si="46"/>
        <v>#DIV/0!</v>
      </c>
      <c r="AF1751" s="127" t="e">
        <f>ECB_reconst!#REF!*(AE1751-ECB_reconst!#REF!)</f>
        <v>#REF!</v>
      </c>
      <c r="AG1751" s="128" t="e">
        <f t="shared" si="47"/>
        <v>#REF!</v>
      </c>
    </row>
    <row r="1752" spans="29:33" ht="18.95" hidden="1" customHeight="1" x14ac:dyDescent="0.25">
      <c r="AC1752" s="126" t="e">
        <f>#REF!</f>
        <v>#REF!</v>
      </c>
      <c r="AD1752" s="127" t="e">
        <f t="shared" si="45"/>
        <v>#DIV/0!</v>
      </c>
      <c r="AE1752" s="128" t="e">
        <f t="shared" si="46"/>
        <v>#DIV/0!</v>
      </c>
      <c r="AF1752" s="127" t="e">
        <f>ECB_reconst!#REF!*(AE1752-ECB_reconst!#REF!)</f>
        <v>#REF!</v>
      </c>
      <c r="AG1752" s="128" t="e">
        <f t="shared" si="47"/>
        <v>#REF!</v>
      </c>
    </row>
    <row r="1753" spans="29:33" ht="18.95" hidden="1" customHeight="1" x14ac:dyDescent="0.25">
      <c r="AC1753" s="126" t="e">
        <f>#REF!</f>
        <v>#REF!</v>
      </c>
      <c r="AD1753" s="127" t="e">
        <f t="shared" si="45"/>
        <v>#DIV/0!</v>
      </c>
      <c r="AE1753" s="128" t="e">
        <f t="shared" si="46"/>
        <v>#DIV/0!</v>
      </c>
      <c r="AF1753" s="127" t="e">
        <f>ECB_reconst!#REF!*(AE1753-ECB_reconst!#REF!)</f>
        <v>#REF!</v>
      </c>
      <c r="AG1753" s="128" t="e">
        <f t="shared" si="47"/>
        <v>#REF!</v>
      </c>
    </row>
    <row r="1754" spans="29:33" ht="18.95" hidden="1" customHeight="1" x14ac:dyDescent="0.25">
      <c r="AC1754" s="126" t="e">
        <f>#REF!</f>
        <v>#REF!</v>
      </c>
      <c r="AD1754" s="127" t="e">
        <f t="shared" si="45"/>
        <v>#DIV/0!</v>
      </c>
      <c r="AE1754" s="128" t="e">
        <f t="shared" si="46"/>
        <v>#DIV/0!</v>
      </c>
      <c r="AF1754" s="127" t="e">
        <f>ECB_reconst!#REF!*(AE1754-ECB_reconst!#REF!)</f>
        <v>#REF!</v>
      </c>
      <c r="AG1754" s="128" t="e">
        <f t="shared" si="47"/>
        <v>#REF!</v>
      </c>
    </row>
    <row r="1755" spans="29:33" ht="18.95" hidden="1" customHeight="1" x14ac:dyDescent="0.25">
      <c r="AC1755" s="126" t="e">
        <f>#REF!</f>
        <v>#REF!</v>
      </c>
      <c r="AD1755" s="127" t="e">
        <f t="shared" si="45"/>
        <v>#DIV/0!</v>
      </c>
      <c r="AE1755" s="128" t="e">
        <f t="shared" si="46"/>
        <v>#DIV/0!</v>
      </c>
      <c r="AF1755" s="127" t="e">
        <f>ECB_reconst!#REF!*(AE1755-ECB_reconst!#REF!)</f>
        <v>#REF!</v>
      </c>
      <c r="AG1755" s="128" t="e">
        <f t="shared" si="47"/>
        <v>#REF!</v>
      </c>
    </row>
    <row r="1756" spans="29:33" ht="18.95" hidden="1" customHeight="1" x14ac:dyDescent="0.25">
      <c r="AC1756" s="126" t="e">
        <f>#REF!</f>
        <v>#REF!</v>
      </c>
      <c r="AD1756" s="127" t="e">
        <f t="shared" si="45"/>
        <v>#DIV/0!</v>
      </c>
      <c r="AE1756" s="128" t="e">
        <f t="shared" si="46"/>
        <v>#DIV/0!</v>
      </c>
      <c r="AF1756" s="127" t="e">
        <f>ECB_reconst!#REF!*(AE1756-ECB_reconst!#REF!)</f>
        <v>#REF!</v>
      </c>
      <c r="AG1756" s="128" t="e">
        <f t="shared" si="47"/>
        <v>#REF!</v>
      </c>
    </row>
    <row r="1757" spans="29:33" ht="18.95" hidden="1" customHeight="1" x14ac:dyDescent="0.25">
      <c r="AC1757" s="126" t="e">
        <f>#REF!</f>
        <v>#REF!</v>
      </c>
      <c r="AD1757" s="127" t="e">
        <f t="shared" si="45"/>
        <v>#DIV/0!</v>
      </c>
      <c r="AE1757" s="128" t="e">
        <f t="shared" si="46"/>
        <v>#DIV/0!</v>
      </c>
      <c r="AF1757" s="127" t="e">
        <f>ECB_reconst!#REF!*(AE1757-ECB_reconst!#REF!)</f>
        <v>#REF!</v>
      </c>
      <c r="AG1757" s="128" t="e">
        <f t="shared" si="47"/>
        <v>#REF!</v>
      </c>
    </row>
    <row r="1758" spans="29:33" ht="18.95" hidden="1" customHeight="1" x14ac:dyDescent="0.25">
      <c r="AC1758" s="126" t="e">
        <f>#REF!</f>
        <v>#REF!</v>
      </c>
      <c r="AD1758" s="127" t="e">
        <f t="shared" si="45"/>
        <v>#DIV/0!</v>
      </c>
      <c r="AE1758" s="128" t="e">
        <f t="shared" si="46"/>
        <v>#DIV/0!</v>
      </c>
      <c r="AF1758" s="127" t="e">
        <f>ECB_reconst!#REF!*(AE1758-ECB_reconst!#REF!)</f>
        <v>#REF!</v>
      </c>
      <c r="AG1758" s="128" t="e">
        <f t="shared" si="47"/>
        <v>#REF!</v>
      </c>
    </row>
    <row r="1759" spans="29:33" ht="18.95" hidden="1" customHeight="1" x14ac:dyDescent="0.25">
      <c r="AC1759" s="126" t="e">
        <f>#REF!</f>
        <v>#REF!</v>
      </c>
      <c r="AD1759" s="127" t="e">
        <f t="shared" si="45"/>
        <v>#DIV/0!</v>
      </c>
      <c r="AE1759" s="128" t="e">
        <f t="shared" si="46"/>
        <v>#DIV/0!</v>
      </c>
      <c r="AF1759" s="127" t="e">
        <f>ECB_reconst!#REF!*(AE1759-ECB_reconst!#REF!)</f>
        <v>#REF!</v>
      </c>
      <c r="AG1759" s="128" t="e">
        <f t="shared" si="47"/>
        <v>#REF!</v>
      </c>
    </row>
    <row r="1760" spans="29:33" ht="18.95" hidden="1" customHeight="1" x14ac:dyDescent="0.25">
      <c r="AC1760" s="126" t="e">
        <f>#REF!</f>
        <v>#REF!</v>
      </c>
      <c r="AD1760" s="127" t="e">
        <f t="shared" si="45"/>
        <v>#DIV/0!</v>
      </c>
      <c r="AE1760" s="128" t="e">
        <f t="shared" si="46"/>
        <v>#DIV/0!</v>
      </c>
      <c r="AF1760" s="127" t="e">
        <f>ECB_reconst!#REF!*(AE1760-ECB_reconst!#REF!)</f>
        <v>#REF!</v>
      </c>
      <c r="AG1760" s="128" t="e">
        <f t="shared" si="47"/>
        <v>#REF!</v>
      </c>
    </row>
    <row r="1761" spans="29:33" ht="18.95" hidden="1" customHeight="1" x14ac:dyDescent="0.25">
      <c r="AC1761" s="126" t="e">
        <f>#REF!</f>
        <v>#REF!</v>
      </c>
      <c r="AD1761" s="127" t="e">
        <f t="shared" si="45"/>
        <v>#DIV/0!</v>
      </c>
      <c r="AE1761" s="128" t="e">
        <f t="shared" si="46"/>
        <v>#DIV/0!</v>
      </c>
      <c r="AF1761" s="127" t="e">
        <f>ECB_reconst!#REF!*(AE1761-ECB_reconst!#REF!)</f>
        <v>#REF!</v>
      </c>
      <c r="AG1761" s="128" t="e">
        <f t="shared" si="47"/>
        <v>#REF!</v>
      </c>
    </row>
    <row r="1762" spans="29:33" ht="18.95" hidden="1" customHeight="1" x14ac:dyDescent="0.25">
      <c r="AC1762" s="126" t="e">
        <f>#REF!</f>
        <v>#REF!</v>
      </c>
      <c r="AD1762" s="127" t="e">
        <f t="shared" si="45"/>
        <v>#DIV/0!</v>
      </c>
      <c r="AE1762" s="128" t="e">
        <f t="shared" si="46"/>
        <v>#DIV/0!</v>
      </c>
      <c r="AF1762" s="127" t="e">
        <f>ECB_reconst!#REF!*(AE1762-ECB_reconst!#REF!)</f>
        <v>#REF!</v>
      </c>
      <c r="AG1762" s="128" t="e">
        <f t="shared" si="47"/>
        <v>#REF!</v>
      </c>
    </row>
    <row r="1763" spans="29:33" ht="18.95" hidden="1" customHeight="1" x14ac:dyDescent="0.25">
      <c r="AC1763" s="126" t="e">
        <f>#REF!</f>
        <v>#REF!</v>
      </c>
      <c r="AD1763" s="127" t="e">
        <f t="shared" si="45"/>
        <v>#DIV/0!</v>
      </c>
      <c r="AE1763" s="128" t="e">
        <f t="shared" si="46"/>
        <v>#DIV/0!</v>
      </c>
      <c r="AF1763" s="127" t="e">
        <f>ECB_reconst!#REF!*(AE1763-ECB_reconst!#REF!)</f>
        <v>#REF!</v>
      </c>
      <c r="AG1763" s="128" t="e">
        <f t="shared" si="47"/>
        <v>#REF!</v>
      </c>
    </row>
    <row r="1764" spans="29:33" ht="18.95" hidden="1" customHeight="1" x14ac:dyDescent="0.25">
      <c r="AC1764" s="126" t="e">
        <f>#REF!</f>
        <v>#REF!</v>
      </c>
      <c r="AD1764" s="127" t="e">
        <f t="shared" si="45"/>
        <v>#DIV/0!</v>
      </c>
      <c r="AE1764" s="128" t="e">
        <f t="shared" si="46"/>
        <v>#DIV/0!</v>
      </c>
      <c r="AF1764" s="127" t="e">
        <f>ECB_reconst!#REF!*(AE1764-ECB_reconst!#REF!)</f>
        <v>#REF!</v>
      </c>
      <c r="AG1764" s="128" t="e">
        <f t="shared" si="47"/>
        <v>#REF!</v>
      </c>
    </row>
    <row r="1765" spans="29:33" ht="18.95" hidden="1" customHeight="1" x14ac:dyDescent="0.25">
      <c r="AC1765" s="126" t="e">
        <f>#REF!</f>
        <v>#REF!</v>
      </c>
      <c r="AD1765" s="127" t="e">
        <f t="shared" si="45"/>
        <v>#DIV/0!</v>
      </c>
      <c r="AE1765" s="128" t="e">
        <f t="shared" si="46"/>
        <v>#DIV/0!</v>
      </c>
      <c r="AF1765" s="127" t="e">
        <f>ECB_reconst!#REF!*(AE1765-ECB_reconst!#REF!)</f>
        <v>#REF!</v>
      </c>
      <c r="AG1765" s="128" t="e">
        <f t="shared" si="47"/>
        <v>#REF!</v>
      </c>
    </row>
    <row r="1766" spans="29:33" ht="18.95" hidden="1" customHeight="1" x14ac:dyDescent="0.25">
      <c r="AC1766" s="126" t="e">
        <f>#REF!</f>
        <v>#REF!</v>
      </c>
      <c r="AD1766" s="127" t="e">
        <f t="shared" si="45"/>
        <v>#DIV/0!</v>
      </c>
      <c r="AE1766" s="128" t="e">
        <f t="shared" si="46"/>
        <v>#DIV/0!</v>
      </c>
      <c r="AF1766" s="127" t="e">
        <f>ECB_reconst!#REF!*(AE1766-ECB_reconst!#REF!)</f>
        <v>#REF!</v>
      </c>
      <c r="AG1766" s="128" t="e">
        <f t="shared" si="47"/>
        <v>#REF!</v>
      </c>
    </row>
    <row r="1767" spans="29:33" ht="18.95" hidden="1" customHeight="1" x14ac:dyDescent="0.25">
      <c r="AC1767" s="126" t="e">
        <f>#REF!</f>
        <v>#REF!</v>
      </c>
      <c r="AD1767" s="127" t="e">
        <f t="shared" si="45"/>
        <v>#DIV/0!</v>
      </c>
      <c r="AE1767" s="128" t="e">
        <f t="shared" si="46"/>
        <v>#DIV/0!</v>
      </c>
      <c r="AF1767" s="127" t="e">
        <f>ECB_reconst!#REF!*(AE1767-ECB_reconst!#REF!)</f>
        <v>#REF!</v>
      </c>
      <c r="AG1767" s="128" t="e">
        <f t="shared" si="47"/>
        <v>#REF!</v>
      </c>
    </row>
    <row r="1768" spans="29:33" ht="18.95" hidden="1" customHeight="1" x14ac:dyDescent="0.25">
      <c r="AC1768" s="126" t="e">
        <f>#REF!</f>
        <v>#REF!</v>
      </c>
      <c r="AD1768" s="127" t="e">
        <f t="shared" si="45"/>
        <v>#DIV/0!</v>
      </c>
      <c r="AE1768" s="128" t="e">
        <f t="shared" si="46"/>
        <v>#DIV/0!</v>
      </c>
      <c r="AF1768" s="127" t="e">
        <f>ECB_reconst!#REF!*(AE1768-ECB_reconst!#REF!)</f>
        <v>#REF!</v>
      </c>
      <c r="AG1768" s="128" t="e">
        <f t="shared" si="47"/>
        <v>#REF!</v>
      </c>
    </row>
    <row r="1769" spans="29:33" ht="18.95" hidden="1" customHeight="1" x14ac:dyDescent="0.25">
      <c r="AC1769" s="126" t="e">
        <f>#REF!</f>
        <v>#REF!</v>
      </c>
      <c r="AD1769" s="127" t="e">
        <f t="shared" si="45"/>
        <v>#DIV/0!</v>
      </c>
      <c r="AE1769" s="128" t="e">
        <f t="shared" si="46"/>
        <v>#DIV/0!</v>
      </c>
      <c r="AF1769" s="127" t="e">
        <f>ECB_reconst!#REF!*(AE1769-ECB_reconst!#REF!)</f>
        <v>#REF!</v>
      </c>
      <c r="AG1769" s="128" t="e">
        <f t="shared" si="47"/>
        <v>#REF!</v>
      </c>
    </row>
    <row r="1770" spans="29:33" ht="18.95" hidden="1" customHeight="1" x14ac:dyDescent="0.25">
      <c r="AC1770" s="126" t="e">
        <f>#REF!</f>
        <v>#REF!</v>
      </c>
      <c r="AD1770" s="127" t="e">
        <f t="shared" si="45"/>
        <v>#DIV/0!</v>
      </c>
      <c r="AE1770" s="128" t="e">
        <f t="shared" si="46"/>
        <v>#DIV/0!</v>
      </c>
      <c r="AF1770" s="127" t="e">
        <f>ECB_reconst!#REF!*(AE1770-ECB_reconst!#REF!)</f>
        <v>#REF!</v>
      </c>
      <c r="AG1770" s="128" t="e">
        <f t="shared" si="47"/>
        <v>#REF!</v>
      </c>
    </row>
    <row r="1771" spans="29:33" ht="18.95" hidden="1" customHeight="1" x14ac:dyDescent="0.25">
      <c r="AC1771" s="126" t="e">
        <f>#REF!</f>
        <v>#REF!</v>
      </c>
      <c r="AD1771" s="127" t="e">
        <f t="shared" si="45"/>
        <v>#DIV/0!</v>
      </c>
      <c r="AE1771" s="128" t="e">
        <f t="shared" si="46"/>
        <v>#DIV/0!</v>
      </c>
      <c r="AF1771" s="127" t="e">
        <f>ECB_reconst!#REF!*(AE1771-ECB_reconst!#REF!)</f>
        <v>#REF!</v>
      </c>
      <c r="AG1771" s="128" t="e">
        <f t="shared" si="47"/>
        <v>#REF!</v>
      </c>
    </row>
    <row r="1772" spans="29:33" ht="18.95" hidden="1" customHeight="1" x14ac:dyDescent="0.25">
      <c r="AC1772" s="126" t="e">
        <f>#REF!</f>
        <v>#REF!</v>
      </c>
      <c r="AD1772" s="127" t="e">
        <f t="shared" si="45"/>
        <v>#DIV/0!</v>
      </c>
      <c r="AE1772" s="128" t="e">
        <f t="shared" si="46"/>
        <v>#DIV/0!</v>
      </c>
      <c r="AF1772" s="127" t="e">
        <f>ECB_reconst!#REF!*(AE1772-ECB_reconst!#REF!)</f>
        <v>#REF!</v>
      </c>
      <c r="AG1772" s="128" t="e">
        <f t="shared" si="47"/>
        <v>#REF!</v>
      </c>
    </row>
    <row r="1773" spans="29:33" ht="18.95" hidden="1" customHeight="1" x14ac:dyDescent="0.25">
      <c r="AC1773" s="126" t="e">
        <f>#REF!</f>
        <v>#REF!</v>
      </c>
      <c r="AD1773" s="127" t="e">
        <f t="shared" si="45"/>
        <v>#DIV/0!</v>
      </c>
      <c r="AE1773" s="128" t="e">
        <f t="shared" si="46"/>
        <v>#DIV/0!</v>
      </c>
      <c r="AF1773" s="127" t="e">
        <f>ECB_reconst!#REF!*(AE1773-ECB_reconst!#REF!)</f>
        <v>#REF!</v>
      </c>
      <c r="AG1773" s="128" t="e">
        <f t="shared" si="47"/>
        <v>#REF!</v>
      </c>
    </row>
    <row r="1774" spans="29:33" ht="18.95" hidden="1" customHeight="1" x14ac:dyDescent="0.25">
      <c r="AC1774" s="126" t="e">
        <f>#REF!</f>
        <v>#REF!</v>
      </c>
      <c r="AD1774" s="127" t="e">
        <f t="shared" si="45"/>
        <v>#DIV/0!</v>
      </c>
      <c r="AE1774" s="128" t="e">
        <f t="shared" si="46"/>
        <v>#DIV/0!</v>
      </c>
      <c r="AF1774" s="127" t="e">
        <f>ECB_reconst!#REF!*(AE1774-ECB_reconst!#REF!)</f>
        <v>#REF!</v>
      </c>
      <c r="AG1774" s="128" t="e">
        <f t="shared" si="47"/>
        <v>#REF!</v>
      </c>
    </row>
    <row r="1775" spans="29:33" ht="18.95" hidden="1" customHeight="1" x14ac:dyDescent="0.25">
      <c r="AC1775" s="126" t="e">
        <f>#REF!</f>
        <v>#REF!</v>
      </c>
      <c r="AD1775" s="127" t="e">
        <f t="shared" si="45"/>
        <v>#DIV/0!</v>
      </c>
      <c r="AE1775" s="128" t="e">
        <f t="shared" si="46"/>
        <v>#DIV/0!</v>
      </c>
      <c r="AF1775" s="127" t="e">
        <f>ECB_reconst!#REF!*(AE1775-ECB_reconst!#REF!)</f>
        <v>#REF!</v>
      </c>
      <c r="AG1775" s="128" t="e">
        <f t="shared" si="47"/>
        <v>#REF!</v>
      </c>
    </row>
    <row r="1776" spans="29:33" ht="18.95" hidden="1" customHeight="1" x14ac:dyDescent="0.25">
      <c r="AC1776" s="126" t="e">
        <f>#REF!</f>
        <v>#REF!</v>
      </c>
      <c r="AD1776" s="127" t="e">
        <f t="shared" si="45"/>
        <v>#DIV/0!</v>
      </c>
      <c r="AE1776" s="128" t="e">
        <f t="shared" si="46"/>
        <v>#DIV/0!</v>
      </c>
      <c r="AF1776" s="127" t="e">
        <f>ECB_reconst!#REF!*(AE1776-ECB_reconst!#REF!)</f>
        <v>#REF!</v>
      </c>
      <c r="AG1776" s="128" t="e">
        <f t="shared" si="47"/>
        <v>#REF!</v>
      </c>
    </row>
    <row r="1777" spans="29:33" ht="18.95" hidden="1" customHeight="1" x14ac:dyDescent="0.25">
      <c r="AC1777" s="126" t="e">
        <f>#REF!</f>
        <v>#REF!</v>
      </c>
      <c r="AD1777" s="127" t="e">
        <f t="shared" si="45"/>
        <v>#DIV/0!</v>
      </c>
      <c r="AE1777" s="128" t="e">
        <f t="shared" si="46"/>
        <v>#DIV/0!</v>
      </c>
      <c r="AF1777" s="127" t="e">
        <f>ECB_reconst!#REF!*(AE1777-ECB_reconst!#REF!)</f>
        <v>#REF!</v>
      </c>
      <c r="AG1777" s="128" t="e">
        <f t="shared" si="47"/>
        <v>#REF!</v>
      </c>
    </row>
    <row r="1778" spans="29:33" ht="18.95" hidden="1" customHeight="1" x14ac:dyDescent="0.25">
      <c r="AC1778" s="126" t="e">
        <f>#REF!</f>
        <v>#REF!</v>
      </c>
      <c r="AD1778" s="127" t="e">
        <f t="shared" si="45"/>
        <v>#DIV/0!</v>
      </c>
      <c r="AE1778" s="128" t="e">
        <f t="shared" si="46"/>
        <v>#DIV/0!</v>
      </c>
      <c r="AF1778" s="127" t="e">
        <f>ECB_reconst!#REF!*(AE1778-ECB_reconst!#REF!)</f>
        <v>#REF!</v>
      </c>
      <c r="AG1778" s="128" t="e">
        <f t="shared" si="47"/>
        <v>#REF!</v>
      </c>
    </row>
    <row r="1779" spans="29:33" ht="18.95" hidden="1" customHeight="1" x14ac:dyDescent="0.25">
      <c r="AC1779" s="126" t="e">
        <f>#REF!</f>
        <v>#REF!</v>
      </c>
      <c r="AD1779" s="127" t="e">
        <f t="shared" si="45"/>
        <v>#DIV/0!</v>
      </c>
      <c r="AE1779" s="128" t="e">
        <f t="shared" si="46"/>
        <v>#DIV/0!</v>
      </c>
      <c r="AF1779" s="127" t="e">
        <f>ECB_reconst!#REF!*(AE1779-ECB_reconst!#REF!)</f>
        <v>#REF!</v>
      </c>
      <c r="AG1779" s="128" t="e">
        <f t="shared" si="47"/>
        <v>#REF!</v>
      </c>
    </row>
    <row r="1780" spans="29:33" ht="18.95" hidden="1" customHeight="1" x14ac:dyDescent="0.25">
      <c r="AC1780" s="126" t="e">
        <f>#REF!</f>
        <v>#REF!</v>
      </c>
      <c r="AD1780" s="127" t="e">
        <f t="shared" si="45"/>
        <v>#DIV/0!</v>
      </c>
      <c r="AE1780" s="128" t="e">
        <f t="shared" si="46"/>
        <v>#DIV/0!</v>
      </c>
      <c r="AF1780" s="127" t="e">
        <f>ECB_reconst!#REF!*(AE1780-ECB_reconst!#REF!)</f>
        <v>#REF!</v>
      </c>
      <c r="AG1780" s="128" t="e">
        <f t="shared" si="47"/>
        <v>#REF!</v>
      </c>
    </row>
    <row r="1781" spans="29:33" ht="18.95" hidden="1" customHeight="1" x14ac:dyDescent="0.25">
      <c r="AC1781" s="126" t="e">
        <f>#REF!</f>
        <v>#REF!</v>
      </c>
      <c r="AD1781" s="127" t="e">
        <f t="shared" si="45"/>
        <v>#DIV/0!</v>
      </c>
      <c r="AE1781" s="128" t="e">
        <f t="shared" si="46"/>
        <v>#DIV/0!</v>
      </c>
      <c r="AF1781" s="127" t="e">
        <f>ECB_reconst!#REF!*(AE1781-ECB_reconst!#REF!)</f>
        <v>#REF!</v>
      </c>
      <c r="AG1781" s="128" t="e">
        <f t="shared" si="47"/>
        <v>#REF!</v>
      </c>
    </row>
    <row r="1782" spans="29:33" ht="18.95" hidden="1" customHeight="1" x14ac:dyDescent="0.25">
      <c r="AC1782" s="126" t="e">
        <f>#REF!</f>
        <v>#REF!</v>
      </c>
      <c r="AD1782" s="127" t="e">
        <f t="shared" si="45"/>
        <v>#DIV/0!</v>
      </c>
      <c r="AE1782" s="128" t="e">
        <f t="shared" si="46"/>
        <v>#DIV/0!</v>
      </c>
      <c r="AF1782" s="127" t="e">
        <f>ECB_reconst!#REF!*(AE1782-ECB_reconst!#REF!)</f>
        <v>#REF!</v>
      </c>
      <c r="AG1782" s="128" t="e">
        <f t="shared" si="47"/>
        <v>#REF!</v>
      </c>
    </row>
    <row r="1783" spans="29:33" ht="18.95" hidden="1" customHeight="1" x14ac:dyDescent="0.25">
      <c r="AC1783" s="126" t="e">
        <f>#REF!</f>
        <v>#REF!</v>
      </c>
      <c r="AD1783" s="127" t="e">
        <f t="shared" si="45"/>
        <v>#DIV/0!</v>
      </c>
      <c r="AE1783" s="128" t="e">
        <f t="shared" si="46"/>
        <v>#DIV/0!</v>
      </c>
      <c r="AF1783" s="127" t="e">
        <f>ECB_reconst!#REF!*(AE1783-ECB_reconst!#REF!)</f>
        <v>#REF!</v>
      </c>
      <c r="AG1783" s="128" t="e">
        <f t="shared" si="47"/>
        <v>#REF!</v>
      </c>
    </row>
    <row r="1784" spans="29:33" ht="18.95" hidden="1" customHeight="1" x14ac:dyDescent="0.25">
      <c r="AC1784" s="126" t="e">
        <f>#REF!</f>
        <v>#REF!</v>
      </c>
      <c r="AD1784" s="127" t="e">
        <f t="shared" si="45"/>
        <v>#DIV/0!</v>
      </c>
      <c r="AE1784" s="128" t="e">
        <f t="shared" si="46"/>
        <v>#DIV/0!</v>
      </c>
      <c r="AF1784" s="127" t="e">
        <f>ECB_reconst!#REF!*(AE1784-ECB_reconst!#REF!)</f>
        <v>#REF!</v>
      </c>
      <c r="AG1784" s="128" t="e">
        <f t="shared" si="47"/>
        <v>#REF!</v>
      </c>
    </row>
    <row r="1785" spans="29:33" ht="18.95" hidden="1" customHeight="1" x14ac:dyDescent="0.25">
      <c r="AC1785" s="126" t="e">
        <f>#REF!</f>
        <v>#REF!</v>
      </c>
      <c r="AD1785" s="127" t="e">
        <f t="shared" si="45"/>
        <v>#DIV/0!</v>
      </c>
      <c r="AE1785" s="128" t="e">
        <f t="shared" si="46"/>
        <v>#DIV/0!</v>
      </c>
      <c r="AF1785" s="127" t="e">
        <f>ECB_reconst!#REF!*(AE1785-ECB_reconst!#REF!)</f>
        <v>#REF!</v>
      </c>
      <c r="AG1785" s="128" t="e">
        <f t="shared" si="47"/>
        <v>#REF!</v>
      </c>
    </row>
    <row r="1786" spans="29:33" ht="18.95" hidden="1" customHeight="1" x14ac:dyDescent="0.25">
      <c r="AC1786" s="126" t="e">
        <f>#REF!</f>
        <v>#REF!</v>
      </c>
      <c r="AD1786" s="127" t="e">
        <f t="shared" si="45"/>
        <v>#DIV/0!</v>
      </c>
      <c r="AE1786" s="128" t="e">
        <f t="shared" si="46"/>
        <v>#DIV/0!</v>
      </c>
      <c r="AF1786" s="127" t="e">
        <f>ECB_reconst!#REF!*(AE1786-ECB_reconst!#REF!)</f>
        <v>#REF!</v>
      </c>
      <c r="AG1786" s="128" t="e">
        <f t="shared" si="47"/>
        <v>#REF!</v>
      </c>
    </row>
    <row r="1787" spans="29:33" ht="18.95" hidden="1" customHeight="1" x14ac:dyDescent="0.25">
      <c r="AC1787" s="126" t="e">
        <f>#REF!</f>
        <v>#REF!</v>
      </c>
      <c r="AD1787" s="127" t="e">
        <f t="shared" si="45"/>
        <v>#DIV/0!</v>
      </c>
      <c r="AE1787" s="128" t="e">
        <f t="shared" si="46"/>
        <v>#DIV/0!</v>
      </c>
      <c r="AF1787" s="127" t="e">
        <f>ECB_reconst!#REF!*(AE1787-ECB_reconst!#REF!)</f>
        <v>#REF!</v>
      </c>
      <c r="AG1787" s="128" t="e">
        <f t="shared" si="47"/>
        <v>#REF!</v>
      </c>
    </row>
    <row r="1788" spans="29:33" ht="18.95" hidden="1" customHeight="1" x14ac:dyDescent="0.25">
      <c r="AC1788" s="126" t="e">
        <f>#REF!</f>
        <v>#REF!</v>
      </c>
      <c r="AD1788" s="127" t="e">
        <f t="shared" si="45"/>
        <v>#DIV/0!</v>
      </c>
      <c r="AE1788" s="128" t="e">
        <f t="shared" si="46"/>
        <v>#DIV/0!</v>
      </c>
      <c r="AF1788" s="127" t="e">
        <f>ECB_reconst!#REF!*(AE1788-ECB_reconst!#REF!)</f>
        <v>#REF!</v>
      </c>
      <c r="AG1788" s="128" t="e">
        <f t="shared" si="47"/>
        <v>#REF!</v>
      </c>
    </row>
    <row r="1789" spans="29:33" ht="18.95" hidden="1" customHeight="1" x14ac:dyDescent="0.25">
      <c r="AC1789" s="126" t="e">
        <f>#REF!</f>
        <v>#REF!</v>
      </c>
      <c r="AD1789" s="127" t="e">
        <f t="shared" si="45"/>
        <v>#DIV/0!</v>
      </c>
      <c r="AE1789" s="128" t="e">
        <f t="shared" si="46"/>
        <v>#DIV/0!</v>
      </c>
      <c r="AF1789" s="127" t="e">
        <f>ECB_reconst!#REF!*(AE1789-ECB_reconst!#REF!)</f>
        <v>#REF!</v>
      </c>
      <c r="AG1789" s="128" t="e">
        <f t="shared" si="47"/>
        <v>#REF!</v>
      </c>
    </row>
    <row r="1790" spans="29:33" ht="18.95" hidden="1" customHeight="1" x14ac:dyDescent="0.25">
      <c r="AC1790" s="126" t="e">
        <f>#REF!</f>
        <v>#REF!</v>
      </c>
      <c r="AD1790" s="127" t="e">
        <f t="shared" si="45"/>
        <v>#DIV/0!</v>
      </c>
      <c r="AE1790" s="128" t="e">
        <f t="shared" si="46"/>
        <v>#DIV/0!</v>
      </c>
      <c r="AF1790" s="127" t="e">
        <f>ECB_reconst!#REF!*(AE1790-ECB_reconst!#REF!)</f>
        <v>#REF!</v>
      </c>
      <c r="AG1790" s="128" t="e">
        <f t="shared" si="47"/>
        <v>#REF!</v>
      </c>
    </row>
    <row r="1791" spans="29:33" ht="18.95" hidden="1" customHeight="1" x14ac:dyDescent="0.25">
      <c r="AC1791" s="126" t="e">
        <f>#REF!</f>
        <v>#REF!</v>
      </c>
      <c r="AD1791" s="127" t="e">
        <f t="shared" si="45"/>
        <v>#DIV/0!</v>
      </c>
      <c r="AE1791" s="128" t="e">
        <f t="shared" si="46"/>
        <v>#DIV/0!</v>
      </c>
      <c r="AF1791" s="127" t="e">
        <f>ECB_reconst!#REF!*(AE1791-ECB_reconst!#REF!)</f>
        <v>#REF!</v>
      </c>
      <c r="AG1791" s="128" t="e">
        <f t="shared" si="47"/>
        <v>#REF!</v>
      </c>
    </row>
    <row r="1792" spans="29:33" ht="18.95" hidden="1" customHeight="1" x14ac:dyDescent="0.25">
      <c r="AC1792" s="126" t="e">
        <f>#REF!</f>
        <v>#REF!</v>
      </c>
      <c r="AD1792" s="127" t="e">
        <f t="shared" si="45"/>
        <v>#DIV/0!</v>
      </c>
      <c r="AE1792" s="128" t="e">
        <f t="shared" si="46"/>
        <v>#DIV/0!</v>
      </c>
      <c r="AF1792" s="127" t="e">
        <f>ECB_reconst!#REF!*(AE1792-ECB_reconst!#REF!)</f>
        <v>#REF!</v>
      </c>
      <c r="AG1792" s="128" t="e">
        <f t="shared" si="47"/>
        <v>#REF!</v>
      </c>
    </row>
    <row r="1793" spans="29:33" ht="18.95" hidden="1" customHeight="1" x14ac:dyDescent="0.25">
      <c r="AC1793" s="126" t="e">
        <f>#REF!</f>
        <v>#REF!</v>
      </c>
      <c r="AD1793" s="127" t="e">
        <f t="shared" si="45"/>
        <v>#DIV/0!</v>
      </c>
      <c r="AE1793" s="128" t="e">
        <f t="shared" si="46"/>
        <v>#DIV/0!</v>
      </c>
      <c r="AF1793" s="127" t="e">
        <f>ECB_reconst!#REF!*(AE1793-ECB_reconst!#REF!)</f>
        <v>#REF!</v>
      </c>
      <c r="AG1793" s="128" t="e">
        <f t="shared" si="47"/>
        <v>#REF!</v>
      </c>
    </row>
    <row r="1794" spans="29:33" ht="18.95" hidden="1" customHeight="1" x14ac:dyDescent="0.25">
      <c r="AC1794" s="126" t="e">
        <f>#REF!</f>
        <v>#REF!</v>
      </c>
      <c r="AD1794" s="127" t="e">
        <f t="shared" si="45"/>
        <v>#DIV/0!</v>
      </c>
      <c r="AE1794" s="128" t="e">
        <f t="shared" si="46"/>
        <v>#DIV/0!</v>
      </c>
      <c r="AF1794" s="127" t="e">
        <f>ECB_reconst!#REF!*(AE1794-ECB_reconst!#REF!)</f>
        <v>#REF!</v>
      </c>
      <c r="AG1794" s="128" t="e">
        <f t="shared" si="47"/>
        <v>#REF!</v>
      </c>
    </row>
    <row r="1795" spans="29:33" ht="18.95" hidden="1" customHeight="1" x14ac:dyDescent="0.25">
      <c r="AC1795" s="126" t="e">
        <f>#REF!</f>
        <v>#REF!</v>
      </c>
      <c r="AD1795" s="127" t="e">
        <f t="shared" si="45"/>
        <v>#DIV/0!</v>
      </c>
      <c r="AE1795" s="128" t="e">
        <f t="shared" si="46"/>
        <v>#DIV/0!</v>
      </c>
      <c r="AF1795" s="127" t="e">
        <f>ECB_reconst!#REF!*(AE1795-ECB_reconst!#REF!)</f>
        <v>#REF!</v>
      </c>
      <c r="AG1795" s="128" t="e">
        <f t="shared" si="47"/>
        <v>#REF!</v>
      </c>
    </row>
    <row r="1796" spans="29:33" ht="18.95" hidden="1" customHeight="1" x14ac:dyDescent="0.25">
      <c r="AC1796" s="126" t="e">
        <f>#REF!</f>
        <v>#REF!</v>
      </c>
      <c r="AD1796" s="127" t="e">
        <f t="shared" si="45"/>
        <v>#DIV/0!</v>
      </c>
      <c r="AE1796" s="128" t="e">
        <f t="shared" si="46"/>
        <v>#DIV/0!</v>
      </c>
      <c r="AF1796" s="127" t="e">
        <f>ECB_reconst!#REF!*(AE1796-ECB_reconst!#REF!)</f>
        <v>#REF!</v>
      </c>
      <c r="AG1796" s="128" t="e">
        <f t="shared" si="47"/>
        <v>#REF!</v>
      </c>
    </row>
    <row r="1797" spans="29:33" ht="18.95" hidden="1" customHeight="1" x14ac:dyDescent="0.25">
      <c r="AC1797" s="126" t="e">
        <f>#REF!</f>
        <v>#REF!</v>
      </c>
      <c r="AD1797" s="127" t="e">
        <f t="shared" si="45"/>
        <v>#DIV/0!</v>
      </c>
      <c r="AE1797" s="128" t="e">
        <f t="shared" si="46"/>
        <v>#DIV/0!</v>
      </c>
      <c r="AF1797" s="127" t="e">
        <f>ECB_reconst!#REF!*(AE1797-ECB_reconst!#REF!)</f>
        <v>#REF!</v>
      </c>
      <c r="AG1797" s="128" t="e">
        <f t="shared" si="47"/>
        <v>#REF!</v>
      </c>
    </row>
    <row r="1798" spans="29:33" ht="18.95" hidden="1" customHeight="1" x14ac:dyDescent="0.25">
      <c r="AC1798" s="126" t="e">
        <f>#REF!</f>
        <v>#REF!</v>
      </c>
      <c r="AD1798" s="127" t="e">
        <f t="shared" si="45"/>
        <v>#DIV/0!</v>
      </c>
      <c r="AE1798" s="128" t="e">
        <f t="shared" si="46"/>
        <v>#DIV/0!</v>
      </c>
      <c r="AF1798" s="127" t="e">
        <f>ECB_reconst!#REF!*(AE1798-ECB_reconst!#REF!)</f>
        <v>#REF!</v>
      </c>
      <c r="AG1798" s="128" t="e">
        <f t="shared" si="47"/>
        <v>#REF!</v>
      </c>
    </row>
    <row r="1799" spans="29:33" ht="18.95" hidden="1" customHeight="1" x14ac:dyDescent="0.25">
      <c r="AC1799" s="126" t="e">
        <f>#REF!</f>
        <v>#REF!</v>
      </c>
      <c r="AD1799" s="127" t="e">
        <f t="shared" si="45"/>
        <v>#DIV/0!</v>
      </c>
      <c r="AE1799" s="128" t="e">
        <f t="shared" si="46"/>
        <v>#DIV/0!</v>
      </c>
      <c r="AF1799" s="127" t="e">
        <f>ECB_reconst!#REF!*(AE1799-ECB_reconst!#REF!)</f>
        <v>#REF!</v>
      </c>
      <c r="AG1799" s="128" t="e">
        <f t="shared" si="47"/>
        <v>#REF!</v>
      </c>
    </row>
    <row r="1800" spans="29:33" ht="18.95" hidden="1" customHeight="1" x14ac:dyDescent="0.25">
      <c r="AC1800" s="126" t="e">
        <f>#REF!</f>
        <v>#REF!</v>
      </c>
      <c r="AD1800" s="127" t="e">
        <f t="shared" si="45"/>
        <v>#DIV/0!</v>
      </c>
      <c r="AE1800" s="128" t="e">
        <f t="shared" si="46"/>
        <v>#DIV/0!</v>
      </c>
      <c r="AF1800" s="127" t="e">
        <f>ECB_reconst!#REF!*(AE1800-ECB_reconst!#REF!)</f>
        <v>#REF!</v>
      </c>
      <c r="AG1800" s="128" t="e">
        <f t="shared" si="47"/>
        <v>#REF!</v>
      </c>
    </row>
    <row r="1801" spans="29:33" ht="18.95" hidden="1" customHeight="1" x14ac:dyDescent="0.25">
      <c r="AC1801" s="126" t="e">
        <f>#REF!</f>
        <v>#REF!</v>
      </c>
      <c r="AD1801" s="127" t="e">
        <f t="shared" si="45"/>
        <v>#DIV/0!</v>
      </c>
      <c r="AE1801" s="128" t="e">
        <f t="shared" si="46"/>
        <v>#DIV/0!</v>
      </c>
      <c r="AF1801" s="127" t="e">
        <f>ECB_reconst!#REF!*(AE1801-ECB_reconst!#REF!)</f>
        <v>#REF!</v>
      </c>
      <c r="AG1801" s="128" t="e">
        <f t="shared" si="47"/>
        <v>#REF!</v>
      </c>
    </row>
    <row r="1802" spans="29:33" ht="18.95" hidden="1" customHeight="1" x14ac:dyDescent="0.25">
      <c r="AC1802" s="126" t="e">
        <f>#REF!</f>
        <v>#REF!</v>
      </c>
      <c r="AD1802" s="127" t="e">
        <f t="shared" si="45"/>
        <v>#DIV/0!</v>
      </c>
      <c r="AE1802" s="128" t="e">
        <f t="shared" si="46"/>
        <v>#DIV/0!</v>
      </c>
      <c r="AF1802" s="127" t="e">
        <f>ECB_reconst!#REF!*(AE1802-ECB_reconst!#REF!)</f>
        <v>#REF!</v>
      </c>
      <c r="AG1802" s="128" t="e">
        <f t="shared" si="47"/>
        <v>#REF!</v>
      </c>
    </row>
    <row r="1803" spans="29:33" ht="18.95" hidden="1" customHeight="1" x14ac:dyDescent="0.25">
      <c r="AC1803" s="126" t="e">
        <f>#REF!</f>
        <v>#REF!</v>
      </c>
      <c r="AD1803" s="127" t="e">
        <f t="shared" si="45"/>
        <v>#DIV/0!</v>
      </c>
      <c r="AE1803" s="128" t="e">
        <f t="shared" si="46"/>
        <v>#DIV/0!</v>
      </c>
      <c r="AF1803" s="127" t="e">
        <f>ECB_reconst!#REF!*(AE1803-ECB_reconst!#REF!)</f>
        <v>#REF!</v>
      </c>
      <c r="AG1803" s="128" t="e">
        <f t="shared" si="47"/>
        <v>#REF!</v>
      </c>
    </row>
    <row r="1804" spans="29:33" ht="18.95" hidden="1" customHeight="1" x14ac:dyDescent="0.25">
      <c r="AC1804" s="126" t="e">
        <f>#REF!</f>
        <v>#REF!</v>
      </c>
      <c r="AD1804" s="127" t="e">
        <f t="shared" si="45"/>
        <v>#DIV/0!</v>
      </c>
      <c r="AE1804" s="128" t="e">
        <f t="shared" si="46"/>
        <v>#DIV/0!</v>
      </c>
      <c r="AF1804" s="127" t="e">
        <f>ECB_reconst!#REF!*(AE1804-ECB_reconst!#REF!)</f>
        <v>#REF!</v>
      </c>
      <c r="AG1804" s="128" t="e">
        <f t="shared" si="47"/>
        <v>#REF!</v>
      </c>
    </row>
    <row r="1805" spans="29:33" ht="18.95" hidden="1" customHeight="1" x14ac:dyDescent="0.25">
      <c r="AC1805" s="126" t="e">
        <f>#REF!</f>
        <v>#REF!</v>
      </c>
      <c r="AD1805" s="127" t="e">
        <f t="shared" si="45"/>
        <v>#DIV/0!</v>
      </c>
      <c r="AE1805" s="128" t="e">
        <f t="shared" si="46"/>
        <v>#DIV/0!</v>
      </c>
      <c r="AF1805" s="127" t="e">
        <f>ECB_reconst!#REF!*(AE1805-ECB_reconst!#REF!)</f>
        <v>#REF!</v>
      </c>
      <c r="AG1805" s="128" t="e">
        <f t="shared" si="47"/>
        <v>#REF!</v>
      </c>
    </row>
    <row r="1806" spans="29:33" ht="18.95" hidden="1" customHeight="1" x14ac:dyDescent="0.25">
      <c r="AC1806" s="126" t="e">
        <f>#REF!</f>
        <v>#REF!</v>
      </c>
      <c r="AD1806" s="127" t="e">
        <f t="shared" si="45"/>
        <v>#DIV/0!</v>
      </c>
      <c r="AE1806" s="128" t="e">
        <f t="shared" si="46"/>
        <v>#DIV/0!</v>
      </c>
      <c r="AF1806" s="127" t="e">
        <f>ECB_reconst!#REF!*(AE1806-ECB_reconst!#REF!)</f>
        <v>#REF!</v>
      </c>
      <c r="AG1806" s="128" t="e">
        <f t="shared" si="47"/>
        <v>#REF!</v>
      </c>
    </row>
    <row r="1807" spans="29:33" ht="18.95" hidden="1" customHeight="1" x14ac:dyDescent="0.25">
      <c r="AC1807" s="126" t="e">
        <f>#REF!</f>
        <v>#REF!</v>
      </c>
      <c r="AD1807" s="127" t="e">
        <f t="shared" si="45"/>
        <v>#DIV/0!</v>
      </c>
      <c r="AE1807" s="128" t="e">
        <f t="shared" si="46"/>
        <v>#DIV/0!</v>
      </c>
      <c r="AF1807" s="127" t="e">
        <f>ECB_reconst!#REF!*(AE1807-ECB_reconst!#REF!)</f>
        <v>#REF!</v>
      </c>
      <c r="AG1807" s="128" t="e">
        <f t="shared" si="47"/>
        <v>#REF!</v>
      </c>
    </row>
    <row r="1808" spans="29:33" ht="18.95" hidden="1" customHeight="1" x14ac:dyDescent="0.25">
      <c r="AC1808" s="126" t="e">
        <f>#REF!</f>
        <v>#REF!</v>
      </c>
      <c r="AD1808" s="127" t="e">
        <f t="shared" si="45"/>
        <v>#DIV/0!</v>
      </c>
      <c r="AE1808" s="128" t="e">
        <f t="shared" si="46"/>
        <v>#DIV/0!</v>
      </c>
      <c r="AF1808" s="127" t="e">
        <f>ECB_reconst!#REF!*(AE1808-ECB_reconst!#REF!)</f>
        <v>#REF!</v>
      </c>
      <c r="AG1808" s="128" t="e">
        <f t="shared" si="47"/>
        <v>#REF!</v>
      </c>
    </row>
    <row r="1809" spans="29:33" ht="18.95" hidden="1" customHeight="1" x14ac:dyDescent="0.25">
      <c r="AC1809" s="126" t="e">
        <f>#REF!</f>
        <v>#REF!</v>
      </c>
      <c r="AD1809" s="127" t="e">
        <f t="shared" si="45"/>
        <v>#DIV/0!</v>
      </c>
      <c r="AE1809" s="128" t="e">
        <f t="shared" si="46"/>
        <v>#DIV/0!</v>
      </c>
      <c r="AF1809" s="127" t="e">
        <f>ECB_reconst!#REF!*(AE1809-ECB_reconst!#REF!)</f>
        <v>#REF!</v>
      </c>
      <c r="AG1809" s="128" t="e">
        <f t="shared" si="47"/>
        <v>#REF!</v>
      </c>
    </row>
    <row r="1810" spans="29:33" ht="18.95" hidden="1" customHeight="1" x14ac:dyDescent="0.25">
      <c r="AC1810" s="126" t="e">
        <f>#REF!</f>
        <v>#REF!</v>
      </c>
      <c r="AD1810" s="127" t="e">
        <f t="shared" si="45"/>
        <v>#DIV/0!</v>
      </c>
      <c r="AE1810" s="128" t="e">
        <f t="shared" si="46"/>
        <v>#DIV/0!</v>
      </c>
      <c r="AF1810" s="127" t="e">
        <f>ECB_reconst!#REF!*(AE1810-ECB_reconst!#REF!)</f>
        <v>#REF!</v>
      </c>
      <c r="AG1810" s="128" t="e">
        <f t="shared" si="47"/>
        <v>#REF!</v>
      </c>
    </row>
    <row r="1811" spans="29:33" ht="18.95" hidden="1" customHeight="1" x14ac:dyDescent="0.25">
      <c r="AC1811" s="126" t="e">
        <f>#REF!</f>
        <v>#REF!</v>
      </c>
      <c r="AD1811" s="127" t="e">
        <f t="shared" si="45"/>
        <v>#DIV/0!</v>
      </c>
      <c r="AE1811" s="128" t="e">
        <f t="shared" si="46"/>
        <v>#DIV/0!</v>
      </c>
      <c r="AF1811" s="127" t="e">
        <f>ECB_reconst!#REF!*(AE1811-ECB_reconst!#REF!)</f>
        <v>#REF!</v>
      </c>
      <c r="AG1811" s="128" t="e">
        <f t="shared" si="47"/>
        <v>#REF!</v>
      </c>
    </row>
    <row r="1812" spans="29:33" ht="18.95" hidden="1" customHeight="1" x14ac:dyDescent="0.25">
      <c r="AC1812" s="126" t="e">
        <f>#REF!</f>
        <v>#REF!</v>
      </c>
      <c r="AD1812" s="127" t="e">
        <f t="shared" si="45"/>
        <v>#DIV/0!</v>
      </c>
      <c r="AE1812" s="128" t="e">
        <f t="shared" si="46"/>
        <v>#DIV/0!</v>
      </c>
      <c r="AF1812" s="127" t="e">
        <f>ECB_reconst!#REF!*(AE1812-ECB_reconst!#REF!)</f>
        <v>#REF!</v>
      </c>
      <c r="AG1812" s="128" t="e">
        <f t="shared" si="47"/>
        <v>#REF!</v>
      </c>
    </row>
    <row r="1813" spans="29:33" ht="18.95" hidden="1" customHeight="1" x14ac:dyDescent="0.25">
      <c r="AC1813" s="126" t="e">
        <f>#REF!</f>
        <v>#REF!</v>
      </c>
      <c r="AD1813" s="127" t="e">
        <f t="shared" ref="AD1813:AD1876" si="48">AVERAGE(AA1059:AA1813)</f>
        <v>#DIV/0!</v>
      </c>
      <c r="AE1813" s="128" t="e">
        <f t="shared" ref="AE1813:AE1876" si="49">(AA1813-AD1813)/AD1813*100</f>
        <v>#DIV/0!</v>
      </c>
      <c r="AF1813" s="127" t="e">
        <f>ECB_reconst!#REF!*(AE1813-ECB_reconst!#REF!)</f>
        <v>#REF!</v>
      </c>
      <c r="AG1813" s="128" t="e">
        <f t="shared" ref="AG1813:AG1876" si="50">MIN(MAX(AF1813,-10),10)</f>
        <v>#REF!</v>
      </c>
    </row>
    <row r="1814" spans="29:33" ht="18.95" hidden="1" customHeight="1" x14ac:dyDescent="0.25">
      <c r="AC1814" s="126" t="e">
        <f>#REF!</f>
        <v>#REF!</v>
      </c>
      <c r="AD1814" s="127" t="e">
        <f t="shared" si="48"/>
        <v>#DIV/0!</v>
      </c>
      <c r="AE1814" s="128" t="e">
        <f t="shared" si="49"/>
        <v>#DIV/0!</v>
      </c>
      <c r="AF1814" s="127" t="e">
        <f>ECB_reconst!#REF!*(AE1814-ECB_reconst!#REF!)</f>
        <v>#REF!</v>
      </c>
      <c r="AG1814" s="128" t="e">
        <f t="shared" si="50"/>
        <v>#REF!</v>
      </c>
    </row>
    <row r="1815" spans="29:33" ht="18.95" hidden="1" customHeight="1" x14ac:dyDescent="0.25">
      <c r="AC1815" s="126" t="e">
        <f>#REF!</f>
        <v>#REF!</v>
      </c>
      <c r="AD1815" s="127" t="e">
        <f t="shared" si="48"/>
        <v>#DIV/0!</v>
      </c>
      <c r="AE1815" s="128" t="e">
        <f t="shared" si="49"/>
        <v>#DIV/0!</v>
      </c>
      <c r="AF1815" s="127" t="e">
        <f>ECB_reconst!#REF!*(AE1815-ECB_reconst!#REF!)</f>
        <v>#REF!</v>
      </c>
      <c r="AG1815" s="128" t="e">
        <f t="shared" si="50"/>
        <v>#REF!</v>
      </c>
    </row>
    <row r="1816" spans="29:33" ht="18.95" hidden="1" customHeight="1" x14ac:dyDescent="0.25">
      <c r="AC1816" s="126" t="e">
        <f>#REF!</f>
        <v>#REF!</v>
      </c>
      <c r="AD1816" s="127" t="e">
        <f t="shared" si="48"/>
        <v>#DIV/0!</v>
      </c>
      <c r="AE1816" s="128" t="e">
        <f t="shared" si="49"/>
        <v>#DIV/0!</v>
      </c>
      <c r="AF1816" s="127" t="e">
        <f>ECB_reconst!#REF!*(AE1816-ECB_reconst!#REF!)</f>
        <v>#REF!</v>
      </c>
      <c r="AG1816" s="128" t="e">
        <f t="shared" si="50"/>
        <v>#REF!</v>
      </c>
    </row>
    <row r="1817" spans="29:33" ht="18.95" hidden="1" customHeight="1" x14ac:dyDescent="0.25">
      <c r="AC1817" s="126" t="e">
        <f>#REF!</f>
        <v>#REF!</v>
      </c>
      <c r="AD1817" s="127" t="e">
        <f t="shared" si="48"/>
        <v>#DIV/0!</v>
      </c>
      <c r="AE1817" s="128" t="e">
        <f t="shared" si="49"/>
        <v>#DIV/0!</v>
      </c>
      <c r="AF1817" s="127" t="e">
        <f>ECB_reconst!#REF!*(AE1817-ECB_reconst!#REF!)</f>
        <v>#REF!</v>
      </c>
      <c r="AG1817" s="128" t="e">
        <f t="shared" si="50"/>
        <v>#REF!</v>
      </c>
    </row>
    <row r="1818" spans="29:33" ht="18.95" hidden="1" customHeight="1" x14ac:dyDescent="0.25">
      <c r="AC1818" s="126" t="e">
        <f>#REF!</f>
        <v>#REF!</v>
      </c>
      <c r="AD1818" s="127" t="e">
        <f t="shared" si="48"/>
        <v>#DIV/0!</v>
      </c>
      <c r="AE1818" s="128" t="e">
        <f t="shared" si="49"/>
        <v>#DIV/0!</v>
      </c>
      <c r="AF1818" s="127" t="e">
        <f>ECB_reconst!#REF!*(AE1818-ECB_reconst!#REF!)</f>
        <v>#REF!</v>
      </c>
      <c r="AG1818" s="128" t="e">
        <f t="shared" si="50"/>
        <v>#REF!</v>
      </c>
    </row>
    <row r="1819" spans="29:33" ht="18.95" hidden="1" customHeight="1" x14ac:dyDescent="0.25">
      <c r="AC1819" s="126" t="e">
        <f>#REF!</f>
        <v>#REF!</v>
      </c>
      <c r="AD1819" s="127" t="e">
        <f t="shared" si="48"/>
        <v>#DIV/0!</v>
      </c>
      <c r="AE1819" s="128" t="e">
        <f t="shared" si="49"/>
        <v>#DIV/0!</v>
      </c>
      <c r="AF1819" s="127" t="e">
        <f>ECB_reconst!#REF!*(AE1819-ECB_reconst!#REF!)</f>
        <v>#REF!</v>
      </c>
      <c r="AG1819" s="128" t="e">
        <f t="shared" si="50"/>
        <v>#REF!</v>
      </c>
    </row>
    <row r="1820" spans="29:33" ht="18.95" hidden="1" customHeight="1" x14ac:dyDescent="0.25">
      <c r="AC1820" s="126" t="e">
        <f>#REF!</f>
        <v>#REF!</v>
      </c>
      <c r="AD1820" s="127" t="e">
        <f t="shared" si="48"/>
        <v>#DIV/0!</v>
      </c>
      <c r="AE1820" s="128" t="e">
        <f t="shared" si="49"/>
        <v>#DIV/0!</v>
      </c>
      <c r="AF1820" s="127" t="e">
        <f>ECB_reconst!#REF!*(AE1820-ECB_reconst!#REF!)</f>
        <v>#REF!</v>
      </c>
      <c r="AG1820" s="128" t="e">
        <f t="shared" si="50"/>
        <v>#REF!</v>
      </c>
    </row>
    <row r="1821" spans="29:33" ht="18.95" hidden="1" customHeight="1" x14ac:dyDescent="0.25">
      <c r="AC1821" s="126" t="e">
        <f>#REF!</f>
        <v>#REF!</v>
      </c>
      <c r="AD1821" s="127" t="e">
        <f t="shared" si="48"/>
        <v>#DIV/0!</v>
      </c>
      <c r="AE1821" s="128" t="e">
        <f t="shared" si="49"/>
        <v>#DIV/0!</v>
      </c>
      <c r="AF1821" s="127" t="e">
        <f>ECB_reconst!#REF!*(AE1821-ECB_reconst!#REF!)</f>
        <v>#REF!</v>
      </c>
      <c r="AG1821" s="128" t="e">
        <f t="shared" si="50"/>
        <v>#REF!</v>
      </c>
    </row>
    <row r="1822" spans="29:33" ht="18.95" hidden="1" customHeight="1" x14ac:dyDescent="0.25">
      <c r="AC1822" s="126" t="e">
        <f>#REF!</f>
        <v>#REF!</v>
      </c>
      <c r="AD1822" s="127" t="e">
        <f t="shared" si="48"/>
        <v>#DIV/0!</v>
      </c>
      <c r="AE1822" s="128" t="e">
        <f t="shared" si="49"/>
        <v>#DIV/0!</v>
      </c>
      <c r="AF1822" s="127" t="e">
        <f>ECB_reconst!#REF!*(AE1822-ECB_reconst!#REF!)</f>
        <v>#REF!</v>
      </c>
      <c r="AG1822" s="128" t="e">
        <f t="shared" si="50"/>
        <v>#REF!</v>
      </c>
    </row>
    <row r="1823" spans="29:33" ht="18.95" hidden="1" customHeight="1" x14ac:dyDescent="0.25">
      <c r="AC1823" s="126" t="e">
        <f>#REF!</f>
        <v>#REF!</v>
      </c>
      <c r="AD1823" s="127" t="e">
        <f t="shared" si="48"/>
        <v>#DIV/0!</v>
      </c>
      <c r="AE1823" s="128" t="e">
        <f t="shared" si="49"/>
        <v>#DIV/0!</v>
      </c>
      <c r="AF1823" s="127" t="e">
        <f>ECB_reconst!#REF!*(AE1823-ECB_reconst!#REF!)</f>
        <v>#REF!</v>
      </c>
      <c r="AG1823" s="128" t="e">
        <f t="shared" si="50"/>
        <v>#REF!</v>
      </c>
    </row>
    <row r="1824" spans="29:33" ht="18.95" hidden="1" customHeight="1" x14ac:dyDescent="0.25">
      <c r="AC1824" s="126" t="e">
        <f>#REF!</f>
        <v>#REF!</v>
      </c>
      <c r="AD1824" s="127" t="e">
        <f t="shared" si="48"/>
        <v>#DIV/0!</v>
      </c>
      <c r="AE1824" s="128" t="e">
        <f t="shared" si="49"/>
        <v>#DIV/0!</v>
      </c>
      <c r="AF1824" s="127" t="e">
        <f>ECB_reconst!#REF!*(AE1824-ECB_reconst!#REF!)</f>
        <v>#REF!</v>
      </c>
      <c r="AG1824" s="128" t="e">
        <f t="shared" si="50"/>
        <v>#REF!</v>
      </c>
    </row>
    <row r="1825" spans="29:33" ht="18.95" hidden="1" customHeight="1" x14ac:dyDescent="0.25">
      <c r="AC1825" s="126" t="e">
        <f>#REF!</f>
        <v>#REF!</v>
      </c>
      <c r="AD1825" s="127" t="e">
        <f t="shared" si="48"/>
        <v>#DIV/0!</v>
      </c>
      <c r="AE1825" s="128" t="e">
        <f t="shared" si="49"/>
        <v>#DIV/0!</v>
      </c>
      <c r="AF1825" s="127" t="e">
        <f>ECB_reconst!#REF!*(AE1825-ECB_reconst!#REF!)</f>
        <v>#REF!</v>
      </c>
      <c r="AG1825" s="128" t="e">
        <f t="shared" si="50"/>
        <v>#REF!</v>
      </c>
    </row>
    <row r="1826" spans="29:33" ht="18.95" hidden="1" customHeight="1" x14ac:dyDescent="0.25">
      <c r="AC1826" s="126" t="e">
        <f>#REF!</f>
        <v>#REF!</v>
      </c>
      <c r="AD1826" s="127" t="e">
        <f t="shared" si="48"/>
        <v>#DIV/0!</v>
      </c>
      <c r="AE1826" s="128" t="e">
        <f t="shared" si="49"/>
        <v>#DIV/0!</v>
      </c>
      <c r="AF1826" s="127" t="e">
        <f>ECB_reconst!#REF!*(AE1826-ECB_reconst!#REF!)</f>
        <v>#REF!</v>
      </c>
      <c r="AG1826" s="128" t="e">
        <f t="shared" si="50"/>
        <v>#REF!</v>
      </c>
    </row>
    <row r="1827" spans="29:33" ht="18.95" hidden="1" customHeight="1" x14ac:dyDescent="0.25">
      <c r="AC1827" s="126" t="e">
        <f>#REF!</f>
        <v>#REF!</v>
      </c>
      <c r="AD1827" s="127" t="e">
        <f t="shared" si="48"/>
        <v>#DIV/0!</v>
      </c>
      <c r="AE1827" s="128" t="e">
        <f t="shared" si="49"/>
        <v>#DIV/0!</v>
      </c>
      <c r="AF1827" s="127" t="e">
        <f>ECB_reconst!#REF!*(AE1827-ECB_reconst!#REF!)</f>
        <v>#REF!</v>
      </c>
      <c r="AG1827" s="128" t="e">
        <f t="shared" si="50"/>
        <v>#REF!</v>
      </c>
    </row>
    <row r="1828" spans="29:33" ht="18.95" hidden="1" customHeight="1" x14ac:dyDescent="0.25">
      <c r="AC1828" s="126" t="e">
        <f>#REF!</f>
        <v>#REF!</v>
      </c>
      <c r="AD1828" s="127" t="e">
        <f t="shared" si="48"/>
        <v>#DIV/0!</v>
      </c>
      <c r="AE1828" s="128" t="e">
        <f t="shared" si="49"/>
        <v>#DIV/0!</v>
      </c>
      <c r="AF1828" s="127" t="e">
        <f>ECB_reconst!#REF!*(AE1828-ECB_reconst!#REF!)</f>
        <v>#REF!</v>
      </c>
      <c r="AG1828" s="128" t="e">
        <f t="shared" si="50"/>
        <v>#REF!</v>
      </c>
    </row>
    <row r="1829" spans="29:33" ht="18.95" hidden="1" customHeight="1" x14ac:dyDescent="0.25">
      <c r="AC1829" s="126" t="e">
        <f>#REF!</f>
        <v>#REF!</v>
      </c>
      <c r="AD1829" s="127" t="e">
        <f t="shared" si="48"/>
        <v>#DIV/0!</v>
      </c>
      <c r="AE1829" s="128" t="e">
        <f t="shared" si="49"/>
        <v>#DIV/0!</v>
      </c>
      <c r="AF1829" s="127" t="e">
        <f>ECB_reconst!#REF!*(AE1829-ECB_reconst!#REF!)</f>
        <v>#REF!</v>
      </c>
      <c r="AG1829" s="128" t="e">
        <f t="shared" si="50"/>
        <v>#REF!</v>
      </c>
    </row>
    <row r="1830" spans="29:33" ht="18.95" hidden="1" customHeight="1" x14ac:dyDescent="0.25">
      <c r="AC1830" s="126" t="e">
        <f>#REF!</f>
        <v>#REF!</v>
      </c>
      <c r="AD1830" s="127" t="e">
        <f t="shared" si="48"/>
        <v>#DIV/0!</v>
      </c>
      <c r="AE1830" s="128" t="e">
        <f t="shared" si="49"/>
        <v>#DIV/0!</v>
      </c>
      <c r="AF1830" s="127" t="e">
        <f>ECB_reconst!#REF!*(AE1830-ECB_reconst!#REF!)</f>
        <v>#REF!</v>
      </c>
      <c r="AG1830" s="128" t="e">
        <f t="shared" si="50"/>
        <v>#REF!</v>
      </c>
    </row>
    <row r="1831" spans="29:33" ht="18.95" hidden="1" customHeight="1" x14ac:dyDescent="0.25">
      <c r="AC1831" s="126" t="e">
        <f>#REF!</f>
        <v>#REF!</v>
      </c>
      <c r="AD1831" s="127" t="e">
        <f t="shared" si="48"/>
        <v>#DIV/0!</v>
      </c>
      <c r="AE1831" s="128" t="e">
        <f t="shared" si="49"/>
        <v>#DIV/0!</v>
      </c>
      <c r="AF1831" s="127" t="e">
        <f>ECB_reconst!#REF!*(AE1831-ECB_reconst!#REF!)</f>
        <v>#REF!</v>
      </c>
      <c r="AG1831" s="128" t="e">
        <f t="shared" si="50"/>
        <v>#REF!</v>
      </c>
    </row>
    <row r="1832" spans="29:33" ht="18.95" hidden="1" customHeight="1" x14ac:dyDescent="0.25">
      <c r="AC1832" s="126" t="e">
        <f>#REF!</f>
        <v>#REF!</v>
      </c>
      <c r="AD1832" s="127" t="e">
        <f t="shared" si="48"/>
        <v>#DIV/0!</v>
      </c>
      <c r="AE1832" s="128" t="e">
        <f t="shared" si="49"/>
        <v>#DIV/0!</v>
      </c>
      <c r="AF1832" s="127" t="e">
        <f>ECB_reconst!#REF!*(AE1832-ECB_reconst!#REF!)</f>
        <v>#REF!</v>
      </c>
      <c r="AG1832" s="128" t="e">
        <f t="shared" si="50"/>
        <v>#REF!</v>
      </c>
    </row>
    <row r="1833" spans="29:33" ht="18.95" hidden="1" customHeight="1" x14ac:dyDescent="0.25">
      <c r="AC1833" s="126" t="e">
        <f>#REF!</f>
        <v>#REF!</v>
      </c>
      <c r="AD1833" s="127" t="e">
        <f t="shared" si="48"/>
        <v>#DIV/0!</v>
      </c>
      <c r="AE1833" s="128" t="e">
        <f t="shared" si="49"/>
        <v>#DIV/0!</v>
      </c>
      <c r="AF1833" s="127" t="e">
        <f>ECB_reconst!#REF!*(AE1833-ECB_reconst!#REF!)</f>
        <v>#REF!</v>
      </c>
      <c r="AG1833" s="128" t="e">
        <f t="shared" si="50"/>
        <v>#REF!</v>
      </c>
    </row>
    <row r="1834" spans="29:33" ht="18.95" hidden="1" customHeight="1" x14ac:dyDescent="0.25">
      <c r="AC1834" s="126" t="e">
        <f>#REF!</f>
        <v>#REF!</v>
      </c>
      <c r="AD1834" s="127" t="e">
        <f t="shared" si="48"/>
        <v>#DIV/0!</v>
      </c>
      <c r="AE1834" s="128" t="e">
        <f t="shared" si="49"/>
        <v>#DIV/0!</v>
      </c>
      <c r="AF1834" s="127" t="e">
        <f>ECB_reconst!#REF!*(AE1834-ECB_reconst!#REF!)</f>
        <v>#REF!</v>
      </c>
      <c r="AG1834" s="128" t="e">
        <f t="shared" si="50"/>
        <v>#REF!</v>
      </c>
    </row>
    <row r="1835" spans="29:33" ht="18.95" hidden="1" customHeight="1" x14ac:dyDescent="0.25">
      <c r="AC1835" s="126" t="e">
        <f>#REF!</f>
        <v>#REF!</v>
      </c>
      <c r="AD1835" s="127" t="e">
        <f t="shared" si="48"/>
        <v>#DIV/0!</v>
      </c>
      <c r="AE1835" s="128" t="e">
        <f t="shared" si="49"/>
        <v>#DIV/0!</v>
      </c>
      <c r="AF1835" s="127" t="e">
        <f>ECB_reconst!#REF!*(AE1835-ECB_reconst!#REF!)</f>
        <v>#REF!</v>
      </c>
      <c r="AG1835" s="128" t="e">
        <f t="shared" si="50"/>
        <v>#REF!</v>
      </c>
    </row>
    <row r="1836" spans="29:33" ht="18.95" hidden="1" customHeight="1" x14ac:dyDescent="0.25">
      <c r="AC1836" s="126" t="e">
        <f>#REF!</f>
        <v>#REF!</v>
      </c>
      <c r="AD1836" s="127" t="e">
        <f t="shared" si="48"/>
        <v>#DIV/0!</v>
      </c>
      <c r="AE1836" s="128" t="e">
        <f t="shared" si="49"/>
        <v>#DIV/0!</v>
      </c>
      <c r="AF1836" s="127" t="e">
        <f>ECB_reconst!#REF!*(AE1836-ECB_reconst!#REF!)</f>
        <v>#REF!</v>
      </c>
      <c r="AG1836" s="128" t="e">
        <f t="shared" si="50"/>
        <v>#REF!</v>
      </c>
    </row>
    <row r="1837" spans="29:33" ht="18.95" hidden="1" customHeight="1" x14ac:dyDescent="0.25">
      <c r="AC1837" s="126" t="e">
        <f>#REF!</f>
        <v>#REF!</v>
      </c>
      <c r="AD1837" s="127" t="e">
        <f t="shared" si="48"/>
        <v>#DIV/0!</v>
      </c>
      <c r="AE1837" s="128" t="e">
        <f t="shared" si="49"/>
        <v>#DIV/0!</v>
      </c>
      <c r="AF1837" s="127" t="e">
        <f>ECB_reconst!#REF!*(AE1837-ECB_reconst!#REF!)</f>
        <v>#REF!</v>
      </c>
      <c r="AG1837" s="128" t="e">
        <f t="shared" si="50"/>
        <v>#REF!</v>
      </c>
    </row>
    <row r="1838" spans="29:33" ht="18.95" hidden="1" customHeight="1" x14ac:dyDescent="0.25">
      <c r="AC1838" s="126" t="e">
        <f>#REF!</f>
        <v>#REF!</v>
      </c>
      <c r="AD1838" s="127" t="e">
        <f t="shared" si="48"/>
        <v>#DIV/0!</v>
      </c>
      <c r="AE1838" s="128" t="e">
        <f t="shared" si="49"/>
        <v>#DIV/0!</v>
      </c>
      <c r="AF1838" s="127" t="e">
        <f>ECB_reconst!#REF!*(AE1838-ECB_reconst!#REF!)</f>
        <v>#REF!</v>
      </c>
      <c r="AG1838" s="128" t="e">
        <f t="shared" si="50"/>
        <v>#REF!</v>
      </c>
    </row>
    <row r="1839" spans="29:33" ht="18.95" hidden="1" customHeight="1" x14ac:dyDescent="0.25">
      <c r="AC1839" s="126" t="e">
        <f>#REF!</f>
        <v>#REF!</v>
      </c>
      <c r="AD1839" s="127" t="e">
        <f t="shared" si="48"/>
        <v>#DIV/0!</v>
      </c>
      <c r="AE1839" s="128" t="e">
        <f t="shared" si="49"/>
        <v>#DIV/0!</v>
      </c>
      <c r="AF1839" s="127" t="e">
        <f>ECB_reconst!#REF!*(AE1839-ECB_reconst!#REF!)</f>
        <v>#REF!</v>
      </c>
      <c r="AG1839" s="128" t="e">
        <f t="shared" si="50"/>
        <v>#REF!</v>
      </c>
    </row>
    <row r="1840" spans="29:33" ht="18.95" hidden="1" customHeight="1" x14ac:dyDescent="0.25">
      <c r="AC1840" s="126" t="e">
        <f>#REF!</f>
        <v>#REF!</v>
      </c>
      <c r="AD1840" s="127" t="e">
        <f t="shared" si="48"/>
        <v>#DIV/0!</v>
      </c>
      <c r="AE1840" s="128" t="e">
        <f t="shared" si="49"/>
        <v>#DIV/0!</v>
      </c>
      <c r="AF1840" s="127" t="e">
        <f>ECB_reconst!#REF!*(AE1840-ECB_reconst!#REF!)</f>
        <v>#REF!</v>
      </c>
      <c r="AG1840" s="128" t="e">
        <f t="shared" si="50"/>
        <v>#REF!</v>
      </c>
    </row>
    <row r="1841" spans="29:33" ht="18.95" hidden="1" customHeight="1" x14ac:dyDescent="0.25">
      <c r="AC1841" s="126" t="e">
        <f>#REF!</f>
        <v>#REF!</v>
      </c>
      <c r="AD1841" s="127" t="e">
        <f t="shared" si="48"/>
        <v>#DIV/0!</v>
      </c>
      <c r="AE1841" s="128" t="e">
        <f t="shared" si="49"/>
        <v>#DIV/0!</v>
      </c>
      <c r="AF1841" s="127" t="e">
        <f>ECB_reconst!#REF!*(AE1841-ECB_reconst!#REF!)</f>
        <v>#REF!</v>
      </c>
      <c r="AG1841" s="128" t="e">
        <f t="shared" si="50"/>
        <v>#REF!</v>
      </c>
    </row>
    <row r="1842" spans="29:33" ht="18.95" hidden="1" customHeight="1" x14ac:dyDescent="0.25">
      <c r="AC1842" s="126" t="e">
        <f>#REF!</f>
        <v>#REF!</v>
      </c>
      <c r="AD1842" s="127" t="e">
        <f t="shared" si="48"/>
        <v>#DIV/0!</v>
      </c>
      <c r="AE1842" s="128" t="e">
        <f t="shared" si="49"/>
        <v>#DIV/0!</v>
      </c>
      <c r="AF1842" s="127" t="e">
        <f>ECB_reconst!#REF!*(AE1842-ECB_reconst!#REF!)</f>
        <v>#REF!</v>
      </c>
      <c r="AG1842" s="128" t="e">
        <f t="shared" si="50"/>
        <v>#REF!</v>
      </c>
    </row>
    <row r="1843" spans="29:33" ht="18.95" hidden="1" customHeight="1" x14ac:dyDescent="0.25">
      <c r="AC1843" s="126" t="e">
        <f>#REF!</f>
        <v>#REF!</v>
      </c>
      <c r="AD1843" s="127" t="e">
        <f t="shared" si="48"/>
        <v>#DIV/0!</v>
      </c>
      <c r="AE1843" s="128" t="e">
        <f t="shared" si="49"/>
        <v>#DIV/0!</v>
      </c>
      <c r="AF1843" s="127" t="e">
        <f>ECB_reconst!#REF!*(AE1843-ECB_reconst!#REF!)</f>
        <v>#REF!</v>
      </c>
      <c r="AG1843" s="128" t="e">
        <f t="shared" si="50"/>
        <v>#REF!</v>
      </c>
    </row>
    <row r="1844" spans="29:33" ht="18.95" hidden="1" customHeight="1" x14ac:dyDescent="0.25">
      <c r="AC1844" s="126" t="e">
        <f>#REF!</f>
        <v>#REF!</v>
      </c>
      <c r="AD1844" s="127" t="e">
        <f t="shared" si="48"/>
        <v>#DIV/0!</v>
      </c>
      <c r="AE1844" s="128" t="e">
        <f t="shared" si="49"/>
        <v>#DIV/0!</v>
      </c>
      <c r="AF1844" s="127" t="e">
        <f>ECB_reconst!#REF!*(AE1844-ECB_reconst!#REF!)</f>
        <v>#REF!</v>
      </c>
      <c r="AG1844" s="128" t="e">
        <f t="shared" si="50"/>
        <v>#REF!</v>
      </c>
    </row>
    <row r="1845" spans="29:33" ht="18.95" hidden="1" customHeight="1" x14ac:dyDescent="0.25">
      <c r="AC1845" s="126" t="e">
        <f>#REF!</f>
        <v>#REF!</v>
      </c>
      <c r="AD1845" s="127" t="e">
        <f t="shared" si="48"/>
        <v>#DIV/0!</v>
      </c>
      <c r="AE1845" s="128" t="e">
        <f t="shared" si="49"/>
        <v>#DIV/0!</v>
      </c>
      <c r="AF1845" s="127" t="e">
        <f>ECB_reconst!#REF!*(AE1845-ECB_reconst!#REF!)</f>
        <v>#REF!</v>
      </c>
      <c r="AG1845" s="128" t="e">
        <f t="shared" si="50"/>
        <v>#REF!</v>
      </c>
    </row>
    <row r="1846" spans="29:33" ht="18.95" hidden="1" customHeight="1" x14ac:dyDescent="0.25">
      <c r="AC1846" s="126" t="e">
        <f>#REF!</f>
        <v>#REF!</v>
      </c>
      <c r="AD1846" s="127" t="e">
        <f t="shared" si="48"/>
        <v>#DIV/0!</v>
      </c>
      <c r="AE1846" s="128" t="e">
        <f t="shared" si="49"/>
        <v>#DIV/0!</v>
      </c>
      <c r="AF1846" s="127" t="e">
        <f>ECB_reconst!#REF!*(AE1846-ECB_reconst!#REF!)</f>
        <v>#REF!</v>
      </c>
      <c r="AG1846" s="128" t="e">
        <f t="shared" si="50"/>
        <v>#REF!</v>
      </c>
    </row>
    <row r="1847" spans="29:33" ht="18.95" hidden="1" customHeight="1" x14ac:dyDescent="0.25">
      <c r="AC1847" s="126" t="e">
        <f>#REF!</f>
        <v>#REF!</v>
      </c>
      <c r="AD1847" s="127" t="e">
        <f t="shared" si="48"/>
        <v>#DIV/0!</v>
      </c>
      <c r="AE1847" s="128" t="e">
        <f t="shared" si="49"/>
        <v>#DIV/0!</v>
      </c>
      <c r="AF1847" s="127" t="e">
        <f>ECB_reconst!#REF!*(AE1847-ECB_reconst!#REF!)</f>
        <v>#REF!</v>
      </c>
      <c r="AG1847" s="128" t="e">
        <f t="shared" si="50"/>
        <v>#REF!</v>
      </c>
    </row>
    <row r="1848" spans="29:33" ht="18.95" hidden="1" customHeight="1" x14ac:dyDescent="0.25">
      <c r="AC1848" s="126" t="e">
        <f>#REF!</f>
        <v>#REF!</v>
      </c>
      <c r="AD1848" s="127" t="e">
        <f t="shared" si="48"/>
        <v>#DIV/0!</v>
      </c>
      <c r="AE1848" s="128" t="e">
        <f t="shared" si="49"/>
        <v>#DIV/0!</v>
      </c>
      <c r="AF1848" s="127" t="e">
        <f>ECB_reconst!#REF!*(AE1848-ECB_reconst!#REF!)</f>
        <v>#REF!</v>
      </c>
      <c r="AG1848" s="128" t="e">
        <f t="shared" si="50"/>
        <v>#REF!</v>
      </c>
    </row>
    <row r="1849" spans="29:33" ht="18.95" hidden="1" customHeight="1" x14ac:dyDescent="0.25">
      <c r="AC1849" s="126" t="e">
        <f>#REF!</f>
        <v>#REF!</v>
      </c>
      <c r="AD1849" s="127" t="e">
        <f t="shared" si="48"/>
        <v>#DIV/0!</v>
      </c>
      <c r="AE1849" s="128" t="e">
        <f t="shared" si="49"/>
        <v>#DIV/0!</v>
      </c>
      <c r="AF1849" s="127" t="e">
        <f>ECB_reconst!#REF!*(AE1849-ECB_reconst!#REF!)</f>
        <v>#REF!</v>
      </c>
      <c r="AG1849" s="128" t="e">
        <f t="shared" si="50"/>
        <v>#REF!</v>
      </c>
    </row>
    <row r="1850" spans="29:33" ht="18.95" hidden="1" customHeight="1" x14ac:dyDescent="0.25">
      <c r="AC1850" s="126" t="e">
        <f>#REF!</f>
        <v>#REF!</v>
      </c>
      <c r="AD1850" s="127" t="e">
        <f t="shared" si="48"/>
        <v>#DIV/0!</v>
      </c>
      <c r="AE1850" s="128" t="e">
        <f t="shared" si="49"/>
        <v>#DIV/0!</v>
      </c>
      <c r="AF1850" s="127" t="e">
        <f>ECB_reconst!#REF!*(AE1850-ECB_reconst!#REF!)</f>
        <v>#REF!</v>
      </c>
      <c r="AG1850" s="128" t="e">
        <f t="shared" si="50"/>
        <v>#REF!</v>
      </c>
    </row>
    <row r="1851" spans="29:33" ht="18.95" hidden="1" customHeight="1" x14ac:dyDescent="0.25">
      <c r="AC1851" s="126" t="e">
        <f>#REF!</f>
        <v>#REF!</v>
      </c>
      <c r="AD1851" s="127" t="e">
        <f t="shared" si="48"/>
        <v>#DIV/0!</v>
      </c>
      <c r="AE1851" s="128" t="e">
        <f t="shared" si="49"/>
        <v>#DIV/0!</v>
      </c>
      <c r="AF1851" s="127" t="e">
        <f>ECB_reconst!#REF!*(AE1851-ECB_reconst!#REF!)</f>
        <v>#REF!</v>
      </c>
      <c r="AG1851" s="128" t="e">
        <f t="shared" si="50"/>
        <v>#REF!</v>
      </c>
    </row>
    <row r="1852" spans="29:33" ht="18.95" hidden="1" customHeight="1" x14ac:dyDescent="0.25">
      <c r="AC1852" s="126" t="e">
        <f>#REF!</f>
        <v>#REF!</v>
      </c>
      <c r="AD1852" s="127" t="e">
        <f t="shared" si="48"/>
        <v>#DIV/0!</v>
      </c>
      <c r="AE1852" s="128" t="e">
        <f t="shared" si="49"/>
        <v>#DIV/0!</v>
      </c>
      <c r="AF1852" s="127" t="e">
        <f>ECB_reconst!#REF!*(AE1852-ECB_reconst!#REF!)</f>
        <v>#REF!</v>
      </c>
      <c r="AG1852" s="128" t="e">
        <f t="shared" si="50"/>
        <v>#REF!</v>
      </c>
    </row>
    <row r="1853" spans="29:33" ht="18.95" hidden="1" customHeight="1" x14ac:dyDescent="0.25">
      <c r="AC1853" s="126" t="e">
        <f>#REF!</f>
        <v>#REF!</v>
      </c>
      <c r="AD1853" s="127" t="e">
        <f t="shared" si="48"/>
        <v>#DIV/0!</v>
      </c>
      <c r="AE1853" s="128" t="e">
        <f t="shared" si="49"/>
        <v>#DIV/0!</v>
      </c>
      <c r="AF1853" s="127" t="e">
        <f>ECB_reconst!#REF!*(AE1853-ECB_reconst!#REF!)</f>
        <v>#REF!</v>
      </c>
      <c r="AG1853" s="128" t="e">
        <f t="shared" si="50"/>
        <v>#REF!</v>
      </c>
    </row>
    <row r="1854" spans="29:33" ht="18.95" hidden="1" customHeight="1" x14ac:dyDescent="0.25">
      <c r="AC1854" s="126" t="e">
        <f>#REF!</f>
        <v>#REF!</v>
      </c>
      <c r="AD1854" s="127" t="e">
        <f t="shared" si="48"/>
        <v>#DIV/0!</v>
      </c>
      <c r="AE1854" s="128" t="e">
        <f t="shared" si="49"/>
        <v>#DIV/0!</v>
      </c>
      <c r="AF1854" s="127" t="e">
        <f>ECB_reconst!#REF!*(AE1854-ECB_reconst!#REF!)</f>
        <v>#REF!</v>
      </c>
      <c r="AG1854" s="128" t="e">
        <f t="shared" si="50"/>
        <v>#REF!</v>
      </c>
    </row>
    <row r="1855" spans="29:33" ht="18.95" hidden="1" customHeight="1" x14ac:dyDescent="0.25">
      <c r="AC1855" s="126" t="e">
        <f>#REF!</f>
        <v>#REF!</v>
      </c>
      <c r="AD1855" s="127" t="e">
        <f t="shared" si="48"/>
        <v>#DIV/0!</v>
      </c>
      <c r="AE1855" s="128" t="e">
        <f t="shared" si="49"/>
        <v>#DIV/0!</v>
      </c>
      <c r="AF1855" s="127" t="e">
        <f>ECB_reconst!#REF!*(AE1855-ECB_reconst!#REF!)</f>
        <v>#REF!</v>
      </c>
      <c r="AG1855" s="128" t="e">
        <f t="shared" si="50"/>
        <v>#REF!</v>
      </c>
    </row>
    <row r="1856" spans="29:33" ht="18.95" hidden="1" customHeight="1" x14ac:dyDescent="0.25">
      <c r="AC1856" s="126" t="e">
        <f>#REF!</f>
        <v>#REF!</v>
      </c>
      <c r="AD1856" s="127" t="e">
        <f t="shared" si="48"/>
        <v>#DIV/0!</v>
      </c>
      <c r="AE1856" s="128" t="e">
        <f t="shared" si="49"/>
        <v>#DIV/0!</v>
      </c>
      <c r="AF1856" s="127" t="e">
        <f>ECB_reconst!#REF!*(AE1856-ECB_reconst!#REF!)</f>
        <v>#REF!</v>
      </c>
      <c r="AG1856" s="128" t="e">
        <f t="shared" si="50"/>
        <v>#REF!</v>
      </c>
    </row>
    <row r="1857" spans="29:33" ht="18.95" hidden="1" customHeight="1" x14ac:dyDescent="0.25">
      <c r="AC1857" s="126" t="e">
        <f>#REF!</f>
        <v>#REF!</v>
      </c>
      <c r="AD1857" s="127" t="e">
        <f t="shared" si="48"/>
        <v>#DIV/0!</v>
      </c>
      <c r="AE1857" s="128" t="e">
        <f t="shared" si="49"/>
        <v>#DIV/0!</v>
      </c>
      <c r="AF1857" s="127" t="e">
        <f>ECB_reconst!#REF!*(AE1857-ECB_reconst!#REF!)</f>
        <v>#REF!</v>
      </c>
      <c r="AG1857" s="128" t="e">
        <f t="shared" si="50"/>
        <v>#REF!</v>
      </c>
    </row>
    <row r="1858" spans="29:33" ht="18.95" hidden="1" customHeight="1" x14ac:dyDescent="0.25">
      <c r="AC1858" s="126" t="e">
        <f>#REF!</f>
        <v>#REF!</v>
      </c>
      <c r="AD1858" s="127" t="e">
        <f t="shared" si="48"/>
        <v>#DIV/0!</v>
      </c>
      <c r="AE1858" s="128" t="e">
        <f t="shared" si="49"/>
        <v>#DIV/0!</v>
      </c>
      <c r="AF1858" s="127" t="e">
        <f>ECB_reconst!#REF!*(AE1858-ECB_reconst!#REF!)</f>
        <v>#REF!</v>
      </c>
      <c r="AG1858" s="128" t="e">
        <f t="shared" si="50"/>
        <v>#REF!</v>
      </c>
    </row>
    <row r="1859" spans="29:33" ht="18.95" hidden="1" customHeight="1" x14ac:dyDescent="0.25">
      <c r="AC1859" s="126" t="e">
        <f>#REF!</f>
        <v>#REF!</v>
      </c>
      <c r="AD1859" s="127" t="e">
        <f t="shared" si="48"/>
        <v>#DIV/0!</v>
      </c>
      <c r="AE1859" s="128" t="e">
        <f t="shared" si="49"/>
        <v>#DIV/0!</v>
      </c>
      <c r="AF1859" s="127" t="e">
        <f>ECB_reconst!#REF!*(AE1859-ECB_reconst!#REF!)</f>
        <v>#REF!</v>
      </c>
      <c r="AG1859" s="128" t="e">
        <f t="shared" si="50"/>
        <v>#REF!</v>
      </c>
    </row>
    <row r="1860" spans="29:33" ht="18.95" hidden="1" customHeight="1" x14ac:dyDescent="0.25">
      <c r="AC1860" s="126" t="e">
        <f>#REF!</f>
        <v>#REF!</v>
      </c>
      <c r="AD1860" s="127" t="e">
        <f t="shared" si="48"/>
        <v>#DIV/0!</v>
      </c>
      <c r="AE1860" s="128" t="e">
        <f t="shared" si="49"/>
        <v>#DIV/0!</v>
      </c>
      <c r="AF1860" s="127" t="e">
        <f>ECB_reconst!#REF!*(AE1860-ECB_reconst!#REF!)</f>
        <v>#REF!</v>
      </c>
      <c r="AG1860" s="128" t="e">
        <f t="shared" si="50"/>
        <v>#REF!</v>
      </c>
    </row>
    <row r="1861" spans="29:33" ht="18.95" hidden="1" customHeight="1" x14ac:dyDescent="0.25">
      <c r="AC1861" s="126" t="e">
        <f>#REF!</f>
        <v>#REF!</v>
      </c>
      <c r="AD1861" s="127" t="e">
        <f t="shared" si="48"/>
        <v>#DIV/0!</v>
      </c>
      <c r="AE1861" s="128" t="e">
        <f t="shared" si="49"/>
        <v>#DIV/0!</v>
      </c>
      <c r="AF1861" s="127" t="e">
        <f>ECB_reconst!#REF!*(AE1861-ECB_reconst!#REF!)</f>
        <v>#REF!</v>
      </c>
      <c r="AG1861" s="128" t="e">
        <f t="shared" si="50"/>
        <v>#REF!</v>
      </c>
    </row>
    <row r="1862" spans="29:33" ht="18.95" hidden="1" customHeight="1" x14ac:dyDescent="0.25">
      <c r="AC1862" s="126" t="e">
        <f>#REF!</f>
        <v>#REF!</v>
      </c>
      <c r="AD1862" s="127" t="e">
        <f t="shared" si="48"/>
        <v>#DIV/0!</v>
      </c>
      <c r="AE1862" s="128" t="e">
        <f t="shared" si="49"/>
        <v>#DIV/0!</v>
      </c>
      <c r="AF1862" s="127" t="e">
        <f>ECB_reconst!#REF!*(AE1862-ECB_reconst!#REF!)</f>
        <v>#REF!</v>
      </c>
      <c r="AG1862" s="128" t="e">
        <f t="shared" si="50"/>
        <v>#REF!</v>
      </c>
    </row>
    <row r="1863" spans="29:33" ht="18.95" hidden="1" customHeight="1" x14ac:dyDescent="0.25">
      <c r="AC1863" s="126" t="e">
        <f>#REF!</f>
        <v>#REF!</v>
      </c>
      <c r="AD1863" s="127" t="e">
        <f t="shared" si="48"/>
        <v>#DIV/0!</v>
      </c>
      <c r="AE1863" s="128" t="e">
        <f t="shared" si="49"/>
        <v>#DIV/0!</v>
      </c>
      <c r="AF1863" s="127" t="e">
        <f>ECB_reconst!#REF!*(AE1863-ECB_reconst!#REF!)</f>
        <v>#REF!</v>
      </c>
      <c r="AG1863" s="128" t="e">
        <f t="shared" si="50"/>
        <v>#REF!</v>
      </c>
    </row>
    <row r="1864" spans="29:33" ht="18.95" hidden="1" customHeight="1" x14ac:dyDescent="0.25">
      <c r="AC1864" s="126" t="e">
        <f>#REF!</f>
        <v>#REF!</v>
      </c>
      <c r="AD1864" s="127" t="e">
        <f t="shared" si="48"/>
        <v>#DIV/0!</v>
      </c>
      <c r="AE1864" s="128" t="e">
        <f t="shared" si="49"/>
        <v>#DIV/0!</v>
      </c>
      <c r="AF1864" s="127" t="e">
        <f>ECB_reconst!#REF!*(AE1864-ECB_reconst!#REF!)</f>
        <v>#REF!</v>
      </c>
      <c r="AG1864" s="128" t="e">
        <f t="shared" si="50"/>
        <v>#REF!</v>
      </c>
    </row>
    <row r="1865" spans="29:33" ht="18.95" hidden="1" customHeight="1" x14ac:dyDescent="0.25">
      <c r="AC1865" s="126" t="e">
        <f>#REF!</f>
        <v>#REF!</v>
      </c>
      <c r="AD1865" s="127" t="e">
        <f t="shared" si="48"/>
        <v>#DIV/0!</v>
      </c>
      <c r="AE1865" s="128" t="e">
        <f t="shared" si="49"/>
        <v>#DIV/0!</v>
      </c>
      <c r="AF1865" s="127" t="e">
        <f>ECB_reconst!#REF!*(AE1865-ECB_reconst!#REF!)</f>
        <v>#REF!</v>
      </c>
      <c r="AG1865" s="128" t="e">
        <f t="shared" si="50"/>
        <v>#REF!</v>
      </c>
    </row>
    <row r="1866" spans="29:33" ht="18.95" hidden="1" customHeight="1" x14ac:dyDescent="0.25">
      <c r="AC1866" s="126" t="e">
        <f>#REF!</f>
        <v>#REF!</v>
      </c>
      <c r="AD1866" s="127" t="e">
        <f t="shared" si="48"/>
        <v>#DIV/0!</v>
      </c>
      <c r="AE1866" s="128" t="e">
        <f t="shared" si="49"/>
        <v>#DIV/0!</v>
      </c>
      <c r="AF1866" s="127" t="e">
        <f>ECB_reconst!#REF!*(AE1866-ECB_reconst!#REF!)</f>
        <v>#REF!</v>
      </c>
      <c r="AG1866" s="128" t="e">
        <f t="shared" si="50"/>
        <v>#REF!</v>
      </c>
    </row>
    <row r="1867" spans="29:33" ht="18.95" hidden="1" customHeight="1" x14ac:dyDescent="0.25">
      <c r="AC1867" s="126" t="e">
        <f>#REF!</f>
        <v>#REF!</v>
      </c>
      <c r="AD1867" s="127" t="e">
        <f t="shared" si="48"/>
        <v>#DIV/0!</v>
      </c>
      <c r="AE1867" s="128" t="e">
        <f t="shared" si="49"/>
        <v>#DIV/0!</v>
      </c>
      <c r="AF1867" s="127" t="e">
        <f>ECB_reconst!#REF!*(AE1867-ECB_reconst!#REF!)</f>
        <v>#REF!</v>
      </c>
      <c r="AG1867" s="128" t="e">
        <f t="shared" si="50"/>
        <v>#REF!</v>
      </c>
    </row>
    <row r="1868" spans="29:33" ht="18.95" hidden="1" customHeight="1" x14ac:dyDescent="0.25">
      <c r="AC1868" s="126" t="e">
        <f>#REF!</f>
        <v>#REF!</v>
      </c>
      <c r="AD1868" s="127" t="e">
        <f t="shared" si="48"/>
        <v>#DIV/0!</v>
      </c>
      <c r="AE1868" s="128" t="e">
        <f t="shared" si="49"/>
        <v>#DIV/0!</v>
      </c>
      <c r="AF1868" s="127" t="e">
        <f>ECB_reconst!#REF!*(AE1868-ECB_reconst!#REF!)</f>
        <v>#REF!</v>
      </c>
      <c r="AG1868" s="128" t="e">
        <f t="shared" si="50"/>
        <v>#REF!</v>
      </c>
    </row>
    <row r="1869" spans="29:33" ht="18.95" hidden="1" customHeight="1" x14ac:dyDescent="0.25">
      <c r="AC1869" s="126" t="e">
        <f>#REF!</f>
        <v>#REF!</v>
      </c>
      <c r="AD1869" s="127" t="e">
        <f t="shared" si="48"/>
        <v>#DIV/0!</v>
      </c>
      <c r="AE1869" s="128" t="e">
        <f t="shared" si="49"/>
        <v>#DIV/0!</v>
      </c>
      <c r="AF1869" s="127" t="e">
        <f>ECB_reconst!#REF!*(AE1869-ECB_reconst!#REF!)</f>
        <v>#REF!</v>
      </c>
      <c r="AG1869" s="128" t="e">
        <f t="shared" si="50"/>
        <v>#REF!</v>
      </c>
    </row>
    <row r="1870" spans="29:33" ht="18.95" hidden="1" customHeight="1" x14ac:dyDescent="0.25">
      <c r="AC1870" s="126" t="e">
        <f>#REF!</f>
        <v>#REF!</v>
      </c>
      <c r="AD1870" s="127" t="e">
        <f t="shared" si="48"/>
        <v>#DIV/0!</v>
      </c>
      <c r="AE1870" s="128" t="e">
        <f t="shared" si="49"/>
        <v>#DIV/0!</v>
      </c>
      <c r="AF1870" s="127" t="e">
        <f>ECB_reconst!#REF!*(AE1870-ECB_reconst!#REF!)</f>
        <v>#REF!</v>
      </c>
      <c r="AG1870" s="128" t="e">
        <f t="shared" si="50"/>
        <v>#REF!</v>
      </c>
    </row>
    <row r="1871" spans="29:33" ht="18.95" hidden="1" customHeight="1" x14ac:dyDescent="0.25">
      <c r="AC1871" s="126" t="e">
        <f>#REF!</f>
        <v>#REF!</v>
      </c>
      <c r="AD1871" s="127" t="e">
        <f t="shared" si="48"/>
        <v>#DIV/0!</v>
      </c>
      <c r="AE1871" s="128" t="e">
        <f t="shared" si="49"/>
        <v>#DIV/0!</v>
      </c>
      <c r="AF1871" s="127" t="e">
        <f>ECB_reconst!#REF!*(AE1871-ECB_reconst!#REF!)</f>
        <v>#REF!</v>
      </c>
      <c r="AG1871" s="128" t="e">
        <f t="shared" si="50"/>
        <v>#REF!</v>
      </c>
    </row>
    <row r="1872" spans="29:33" ht="18.95" hidden="1" customHeight="1" x14ac:dyDescent="0.25">
      <c r="AC1872" s="126" t="e">
        <f>#REF!</f>
        <v>#REF!</v>
      </c>
      <c r="AD1872" s="127" t="e">
        <f t="shared" si="48"/>
        <v>#DIV/0!</v>
      </c>
      <c r="AE1872" s="128" t="e">
        <f t="shared" si="49"/>
        <v>#DIV/0!</v>
      </c>
      <c r="AF1872" s="127" t="e">
        <f>ECB_reconst!#REF!*(AE1872-ECB_reconst!#REF!)</f>
        <v>#REF!</v>
      </c>
      <c r="AG1872" s="128" t="e">
        <f t="shared" si="50"/>
        <v>#REF!</v>
      </c>
    </row>
    <row r="1873" spans="29:33" ht="18.95" hidden="1" customHeight="1" x14ac:dyDescent="0.25">
      <c r="AC1873" s="126" t="e">
        <f>#REF!</f>
        <v>#REF!</v>
      </c>
      <c r="AD1873" s="127" t="e">
        <f t="shared" si="48"/>
        <v>#DIV/0!</v>
      </c>
      <c r="AE1873" s="128" t="e">
        <f t="shared" si="49"/>
        <v>#DIV/0!</v>
      </c>
      <c r="AF1873" s="127" t="e">
        <f>ECB_reconst!#REF!*(AE1873-ECB_reconst!#REF!)</f>
        <v>#REF!</v>
      </c>
      <c r="AG1873" s="128" t="e">
        <f t="shared" si="50"/>
        <v>#REF!</v>
      </c>
    </row>
    <row r="1874" spans="29:33" ht="18.95" hidden="1" customHeight="1" x14ac:dyDescent="0.25">
      <c r="AC1874" s="126" t="e">
        <f>#REF!</f>
        <v>#REF!</v>
      </c>
      <c r="AD1874" s="127" t="e">
        <f t="shared" si="48"/>
        <v>#DIV/0!</v>
      </c>
      <c r="AE1874" s="128" t="e">
        <f t="shared" si="49"/>
        <v>#DIV/0!</v>
      </c>
      <c r="AF1874" s="127" t="e">
        <f>ECB_reconst!#REF!*(AE1874-ECB_reconst!#REF!)</f>
        <v>#REF!</v>
      </c>
      <c r="AG1874" s="128" t="e">
        <f t="shared" si="50"/>
        <v>#REF!</v>
      </c>
    </row>
    <row r="1875" spans="29:33" ht="18.95" hidden="1" customHeight="1" x14ac:dyDescent="0.25">
      <c r="AC1875" s="126" t="e">
        <f>#REF!</f>
        <v>#REF!</v>
      </c>
      <c r="AD1875" s="127" t="e">
        <f t="shared" si="48"/>
        <v>#DIV/0!</v>
      </c>
      <c r="AE1875" s="128" t="e">
        <f t="shared" si="49"/>
        <v>#DIV/0!</v>
      </c>
      <c r="AF1875" s="127" t="e">
        <f>ECB_reconst!#REF!*(AE1875-ECB_reconst!#REF!)</f>
        <v>#REF!</v>
      </c>
      <c r="AG1875" s="128" t="e">
        <f t="shared" si="50"/>
        <v>#REF!</v>
      </c>
    </row>
    <row r="1876" spans="29:33" ht="18.95" hidden="1" customHeight="1" x14ac:dyDescent="0.25">
      <c r="AC1876" s="126" t="e">
        <f>#REF!</f>
        <v>#REF!</v>
      </c>
      <c r="AD1876" s="127" t="e">
        <f t="shared" si="48"/>
        <v>#DIV/0!</v>
      </c>
      <c r="AE1876" s="128" t="e">
        <f t="shared" si="49"/>
        <v>#DIV/0!</v>
      </c>
      <c r="AF1876" s="127" t="e">
        <f>ECB_reconst!#REF!*(AE1876-ECB_reconst!#REF!)</f>
        <v>#REF!</v>
      </c>
      <c r="AG1876" s="128" t="e">
        <f t="shared" si="50"/>
        <v>#REF!</v>
      </c>
    </row>
    <row r="1877" spans="29:33" ht="18.95" hidden="1" customHeight="1" x14ac:dyDescent="0.25">
      <c r="AC1877" s="126" t="e">
        <f>#REF!</f>
        <v>#REF!</v>
      </c>
      <c r="AD1877" s="127" t="e">
        <f t="shared" ref="AD1877:AD1940" si="51">AVERAGE(AA1123:AA1877)</f>
        <v>#DIV/0!</v>
      </c>
      <c r="AE1877" s="128" t="e">
        <f t="shared" ref="AE1877:AE1940" si="52">(AA1877-AD1877)/AD1877*100</f>
        <v>#DIV/0!</v>
      </c>
      <c r="AF1877" s="127" t="e">
        <f>ECB_reconst!#REF!*(AE1877-ECB_reconst!#REF!)</f>
        <v>#REF!</v>
      </c>
      <c r="AG1877" s="128" t="e">
        <f t="shared" ref="AG1877:AG1940" si="53">MIN(MAX(AF1877,-10),10)</f>
        <v>#REF!</v>
      </c>
    </row>
    <row r="1878" spans="29:33" ht="18.95" hidden="1" customHeight="1" x14ac:dyDescent="0.25">
      <c r="AC1878" s="126" t="e">
        <f>#REF!</f>
        <v>#REF!</v>
      </c>
      <c r="AD1878" s="127" t="e">
        <f t="shared" si="51"/>
        <v>#DIV/0!</v>
      </c>
      <c r="AE1878" s="128" t="e">
        <f t="shared" si="52"/>
        <v>#DIV/0!</v>
      </c>
      <c r="AF1878" s="127" t="e">
        <f>ECB_reconst!#REF!*(AE1878-ECB_reconst!#REF!)</f>
        <v>#REF!</v>
      </c>
      <c r="AG1878" s="128" t="e">
        <f t="shared" si="53"/>
        <v>#REF!</v>
      </c>
    </row>
    <row r="1879" spans="29:33" ht="18.95" hidden="1" customHeight="1" x14ac:dyDescent="0.25">
      <c r="AC1879" s="126" t="e">
        <f>#REF!</f>
        <v>#REF!</v>
      </c>
      <c r="AD1879" s="127" t="e">
        <f t="shared" si="51"/>
        <v>#DIV/0!</v>
      </c>
      <c r="AE1879" s="128" t="e">
        <f t="shared" si="52"/>
        <v>#DIV/0!</v>
      </c>
      <c r="AF1879" s="127" t="e">
        <f>ECB_reconst!#REF!*(AE1879-ECB_reconst!#REF!)</f>
        <v>#REF!</v>
      </c>
      <c r="AG1879" s="128" t="e">
        <f t="shared" si="53"/>
        <v>#REF!</v>
      </c>
    </row>
    <row r="1880" spans="29:33" ht="18.95" hidden="1" customHeight="1" x14ac:dyDescent="0.25">
      <c r="AC1880" s="126" t="e">
        <f>#REF!</f>
        <v>#REF!</v>
      </c>
      <c r="AD1880" s="127" t="e">
        <f t="shared" si="51"/>
        <v>#DIV/0!</v>
      </c>
      <c r="AE1880" s="128" t="e">
        <f t="shared" si="52"/>
        <v>#DIV/0!</v>
      </c>
      <c r="AF1880" s="127" t="e">
        <f>ECB_reconst!#REF!*(AE1880-ECB_reconst!#REF!)</f>
        <v>#REF!</v>
      </c>
      <c r="AG1880" s="128" t="e">
        <f t="shared" si="53"/>
        <v>#REF!</v>
      </c>
    </row>
    <row r="1881" spans="29:33" ht="18.95" hidden="1" customHeight="1" x14ac:dyDescent="0.25">
      <c r="AC1881" s="126" t="e">
        <f>#REF!</f>
        <v>#REF!</v>
      </c>
      <c r="AD1881" s="127" t="e">
        <f t="shared" si="51"/>
        <v>#DIV/0!</v>
      </c>
      <c r="AE1881" s="128" t="e">
        <f t="shared" si="52"/>
        <v>#DIV/0!</v>
      </c>
      <c r="AF1881" s="127" t="e">
        <f>ECB_reconst!#REF!*(AE1881-ECB_reconst!#REF!)</f>
        <v>#REF!</v>
      </c>
      <c r="AG1881" s="128" t="e">
        <f t="shared" si="53"/>
        <v>#REF!</v>
      </c>
    </row>
    <row r="1882" spans="29:33" ht="18.95" hidden="1" customHeight="1" x14ac:dyDescent="0.25">
      <c r="AC1882" s="126" t="e">
        <f>#REF!</f>
        <v>#REF!</v>
      </c>
      <c r="AD1882" s="127" t="e">
        <f t="shared" si="51"/>
        <v>#DIV/0!</v>
      </c>
      <c r="AE1882" s="128" t="e">
        <f t="shared" si="52"/>
        <v>#DIV/0!</v>
      </c>
      <c r="AF1882" s="127" t="e">
        <f>ECB_reconst!#REF!*(AE1882-ECB_reconst!#REF!)</f>
        <v>#REF!</v>
      </c>
      <c r="AG1882" s="128" t="e">
        <f t="shared" si="53"/>
        <v>#REF!</v>
      </c>
    </row>
    <row r="1883" spans="29:33" ht="18.95" hidden="1" customHeight="1" x14ac:dyDescent="0.25">
      <c r="AC1883" s="126" t="e">
        <f>#REF!</f>
        <v>#REF!</v>
      </c>
      <c r="AD1883" s="127" t="e">
        <f t="shared" si="51"/>
        <v>#DIV/0!</v>
      </c>
      <c r="AE1883" s="128" t="e">
        <f t="shared" si="52"/>
        <v>#DIV/0!</v>
      </c>
      <c r="AF1883" s="127" t="e">
        <f>ECB_reconst!#REF!*(AE1883-ECB_reconst!#REF!)</f>
        <v>#REF!</v>
      </c>
      <c r="AG1883" s="128" t="e">
        <f t="shared" si="53"/>
        <v>#REF!</v>
      </c>
    </row>
    <row r="1884" spans="29:33" ht="18.95" hidden="1" customHeight="1" x14ac:dyDescent="0.25">
      <c r="AC1884" s="126" t="e">
        <f>#REF!</f>
        <v>#REF!</v>
      </c>
      <c r="AD1884" s="127" t="e">
        <f t="shared" si="51"/>
        <v>#DIV/0!</v>
      </c>
      <c r="AE1884" s="128" t="e">
        <f t="shared" si="52"/>
        <v>#DIV/0!</v>
      </c>
      <c r="AF1884" s="127" t="e">
        <f>ECB_reconst!#REF!*(AE1884-ECB_reconst!#REF!)</f>
        <v>#REF!</v>
      </c>
      <c r="AG1884" s="128" t="e">
        <f t="shared" si="53"/>
        <v>#REF!</v>
      </c>
    </row>
    <row r="1885" spans="29:33" ht="18.95" hidden="1" customHeight="1" x14ac:dyDescent="0.25">
      <c r="AC1885" s="126" t="e">
        <f>#REF!</f>
        <v>#REF!</v>
      </c>
      <c r="AD1885" s="127" t="e">
        <f t="shared" si="51"/>
        <v>#DIV/0!</v>
      </c>
      <c r="AE1885" s="128" t="e">
        <f t="shared" si="52"/>
        <v>#DIV/0!</v>
      </c>
      <c r="AF1885" s="127" t="e">
        <f>ECB_reconst!#REF!*(AE1885-ECB_reconst!#REF!)</f>
        <v>#REF!</v>
      </c>
      <c r="AG1885" s="128" t="e">
        <f t="shared" si="53"/>
        <v>#REF!</v>
      </c>
    </row>
    <row r="1886" spans="29:33" ht="18.95" hidden="1" customHeight="1" x14ac:dyDescent="0.25">
      <c r="AC1886" s="126" t="e">
        <f>#REF!</f>
        <v>#REF!</v>
      </c>
      <c r="AD1886" s="127" t="e">
        <f t="shared" si="51"/>
        <v>#DIV/0!</v>
      </c>
      <c r="AE1886" s="128" t="e">
        <f t="shared" si="52"/>
        <v>#DIV/0!</v>
      </c>
      <c r="AF1886" s="127" t="e">
        <f>ECB_reconst!#REF!*(AE1886-ECB_reconst!#REF!)</f>
        <v>#REF!</v>
      </c>
      <c r="AG1886" s="128" t="e">
        <f t="shared" si="53"/>
        <v>#REF!</v>
      </c>
    </row>
    <row r="1887" spans="29:33" ht="18.95" hidden="1" customHeight="1" x14ac:dyDescent="0.25">
      <c r="AC1887" s="126" t="e">
        <f>#REF!</f>
        <v>#REF!</v>
      </c>
      <c r="AD1887" s="127" t="e">
        <f t="shared" si="51"/>
        <v>#DIV/0!</v>
      </c>
      <c r="AE1887" s="128" t="e">
        <f t="shared" si="52"/>
        <v>#DIV/0!</v>
      </c>
      <c r="AF1887" s="127" t="e">
        <f>ECB_reconst!#REF!*(AE1887-ECB_reconst!#REF!)</f>
        <v>#REF!</v>
      </c>
      <c r="AG1887" s="128" t="e">
        <f t="shared" si="53"/>
        <v>#REF!</v>
      </c>
    </row>
    <row r="1888" spans="29:33" ht="18.95" hidden="1" customHeight="1" x14ac:dyDescent="0.25">
      <c r="AC1888" s="126" t="e">
        <f>#REF!</f>
        <v>#REF!</v>
      </c>
      <c r="AD1888" s="127" t="e">
        <f t="shared" si="51"/>
        <v>#DIV/0!</v>
      </c>
      <c r="AE1888" s="128" t="e">
        <f t="shared" si="52"/>
        <v>#DIV/0!</v>
      </c>
      <c r="AF1888" s="127" t="e">
        <f>ECB_reconst!#REF!*(AE1888-ECB_reconst!#REF!)</f>
        <v>#REF!</v>
      </c>
      <c r="AG1888" s="128" t="e">
        <f t="shared" si="53"/>
        <v>#REF!</v>
      </c>
    </row>
    <row r="1889" spans="29:33" ht="18.95" hidden="1" customHeight="1" x14ac:dyDescent="0.25">
      <c r="AC1889" s="126" t="e">
        <f>#REF!</f>
        <v>#REF!</v>
      </c>
      <c r="AD1889" s="127" t="e">
        <f t="shared" si="51"/>
        <v>#DIV/0!</v>
      </c>
      <c r="AE1889" s="128" t="e">
        <f t="shared" si="52"/>
        <v>#DIV/0!</v>
      </c>
      <c r="AF1889" s="127" t="e">
        <f>ECB_reconst!#REF!*(AE1889-ECB_reconst!#REF!)</f>
        <v>#REF!</v>
      </c>
      <c r="AG1889" s="128" t="e">
        <f t="shared" si="53"/>
        <v>#REF!</v>
      </c>
    </row>
    <row r="1890" spans="29:33" ht="18.95" hidden="1" customHeight="1" x14ac:dyDescent="0.25">
      <c r="AC1890" s="126" t="e">
        <f>#REF!</f>
        <v>#REF!</v>
      </c>
      <c r="AD1890" s="127" t="e">
        <f t="shared" si="51"/>
        <v>#DIV/0!</v>
      </c>
      <c r="AE1890" s="128" t="e">
        <f t="shared" si="52"/>
        <v>#DIV/0!</v>
      </c>
      <c r="AF1890" s="127" t="e">
        <f>ECB_reconst!#REF!*(AE1890-ECB_reconst!#REF!)</f>
        <v>#REF!</v>
      </c>
      <c r="AG1890" s="128" t="e">
        <f t="shared" si="53"/>
        <v>#REF!</v>
      </c>
    </row>
    <row r="1891" spans="29:33" ht="18.95" hidden="1" customHeight="1" x14ac:dyDescent="0.25">
      <c r="AC1891" s="126" t="e">
        <f>#REF!</f>
        <v>#REF!</v>
      </c>
      <c r="AD1891" s="127" t="e">
        <f t="shared" si="51"/>
        <v>#DIV/0!</v>
      </c>
      <c r="AE1891" s="128" t="e">
        <f t="shared" si="52"/>
        <v>#DIV/0!</v>
      </c>
      <c r="AF1891" s="127" t="e">
        <f>ECB_reconst!#REF!*(AE1891-ECB_reconst!#REF!)</f>
        <v>#REF!</v>
      </c>
      <c r="AG1891" s="128" t="e">
        <f t="shared" si="53"/>
        <v>#REF!</v>
      </c>
    </row>
    <row r="1892" spans="29:33" ht="18.95" hidden="1" customHeight="1" x14ac:dyDescent="0.25">
      <c r="AC1892" s="126" t="e">
        <f>#REF!</f>
        <v>#REF!</v>
      </c>
      <c r="AD1892" s="127" t="e">
        <f t="shared" si="51"/>
        <v>#DIV/0!</v>
      </c>
      <c r="AE1892" s="128" t="e">
        <f t="shared" si="52"/>
        <v>#DIV/0!</v>
      </c>
      <c r="AF1892" s="127" t="e">
        <f>ECB_reconst!#REF!*(AE1892-ECB_reconst!#REF!)</f>
        <v>#REF!</v>
      </c>
      <c r="AG1892" s="128" t="e">
        <f t="shared" si="53"/>
        <v>#REF!</v>
      </c>
    </row>
    <row r="1893" spans="29:33" ht="18.95" hidden="1" customHeight="1" x14ac:dyDescent="0.25">
      <c r="AC1893" s="126" t="e">
        <f>#REF!</f>
        <v>#REF!</v>
      </c>
      <c r="AD1893" s="127" t="e">
        <f t="shared" si="51"/>
        <v>#DIV/0!</v>
      </c>
      <c r="AE1893" s="128" t="e">
        <f t="shared" si="52"/>
        <v>#DIV/0!</v>
      </c>
      <c r="AF1893" s="127" t="e">
        <f>ECB_reconst!#REF!*(AE1893-ECB_reconst!#REF!)</f>
        <v>#REF!</v>
      </c>
      <c r="AG1893" s="128" t="e">
        <f t="shared" si="53"/>
        <v>#REF!</v>
      </c>
    </row>
    <row r="1894" spans="29:33" ht="18.95" hidden="1" customHeight="1" x14ac:dyDescent="0.25">
      <c r="AC1894" s="126" t="e">
        <f>#REF!</f>
        <v>#REF!</v>
      </c>
      <c r="AD1894" s="127" t="e">
        <f t="shared" si="51"/>
        <v>#DIV/0!</v>
      </c>
      <c r="AE1894" s="128" t="e">
        <f t="shared" si="52"/>
        <v>#DIV/0!</v>
      </c>
      <c r="AF1894" s="127" t="e">
        <f>ECB_reconst!#REF!*(AE1894-ECB_reconst!#REF!)</f>
        <v>#REF!</v>
      </c>
      <c r="AG1894" s="128" t="e">
        <f t="shared" si="53"/>
        <v>#REF!</v>
      </c>
    </row>
    <row r="1895" spans="29:33" ht="18.95" hidden="1" customHeight="1" x14ac:dyDescent="0.25">
      <c r="AC1895" s="126" t="e">
        <f>#REF!</f>
        <v>#REF!</v>
      </c>
      <c r="AD1895" s="127" t="e">
        <f t="shared" si="51"/>
        <v>#DIV/0!</v>
      </c>
      <c r="AE1895" s="128" t="e">
        <f t="shared" si="52"/>
        <v>#DIV/0!</v>
      </c>
      <c r="AF1895" s="127" t="e">
        <f>ECB_reconst!#REF!*(AE1895-ECB_reconst!#REF!)</f>
        <v>#REF!</v>
      </c>
      <c r="AG1895" s="128" t="e">
        <f t="shared" si="53"/>
        <v>#REF!</v>
      </c>
    </row>
    <row r="1896" spans="29:33" ht="18.95" hidden="1" customHeight="1" x14ac:dyDescent="0.25">
      <c r="AC1896" s="126" t="e">
        <f>#REF!</f>
        <v>#REF!</v>
      </c>
      <c r="AD1896" s="127" t="e">
        <f t="shared" si="51"/>
        <v>#DIV/0!</v>
      </c>
      <c r="AE1896" s="128" t="e">
        <f t="shared" si="52"/>
        <v>#DIV/0!</v>
      </c>
      <c r="AF1896" s="127" t="e">
        <f>ECB_reconst!#REF!*(AE1896-ECB_reconst!#REF!)</f>
        <v>#REF!</v>
      </c>
      <c r="AG1896" s="128" t="e">
        <f t="shared" si="53"/>
        <v>#REF!</v>
      </c>
    </row>
    <row r="1897" spans="29:33" ht="18.95" hidden="1" customHeight="1" x14ac:dyDescent="0.25">
      <c r="AC1897" s="126" t="e">
        <f>#REF!</f>
        <v>#REF!</v>
      </c>
      <c r="AD1897" s="127" t="e">
        <f t="shared" si="51"/>
        <v>#DIV/0!</v>
      </c>
      <c r="AE1897" s="128" t="e">
        <f t="shared" si="52"/>
        <v>#DIV/0!</v>
      </c>
      <c r="AF1897" s="127" t="e">
        <f>ECB_reconst!#REF!*(AE1897-ECB_reconst!#REF!)</f>
        <v>#REF!</v>
      </c>
      <c r="AG1897" s="128" t="e">
        <f t="shared" si="53"/>
        <v>#REF!</v>
      </c>
    </row>
    <row r="1898" spans="29:33" ht="18.95" hidden="1" customHeight="1" x14ac:dyDescent="0.25">
      <c r="AC1898" s="126" t="e">
        <f>#REF!</f>
        <v>#REF!</v>
      </c>
      <c r="AD1898" s="127" t="e">
        <f t="shared" si="51"/>
        <v>#DIV/0!</v>
      </c>
      <c r="AE1898" s="128" t="e">
        <f t="shared" si="52"/>
        <v>#DIV/0!</v>
      </c>
      <c r="AF1898" s="127" t="e">
        <f>ECB_reconst!#REF!*(AE1898-ECB_reconst!#REF!)</f>
        <v>#REF!</v>
      </c>
      <c r="AG1898" s="128" t="e">
        <f t="shared" si="53"/>
        <v>#REF!</v>
      </c>
    </row>
    <row r="1899" spans="29:33" ht="18.95" hidden="1" customHeight="1" x14ac:dyDescent="0.25">
      <c r="AC1899" s="126" t="e">
        <f>#REF!</f>
        <v>#REF!</v>
      </c>
      <c r="AD1899" s="127" t="e">
        <f t="shared" si="51"/>
        <v>#DIV/0!</v>
      </c>
      <c r="AE1899" s="128" t="e">
        <f t="shared" si="52"/>
        <v>#DIV/0!</v>
      </c>
      <c r="AF1899" s="127" t="e">
        <f>ECB_reconst!#REF!*(AE1899-ECB_reconst!#REF!)</f>
        <v>#REF!</v>
      </c>
      <c r="AG1899" s="128" t="e">
        <f t="shared" si="53"/>
        <v>#REF!</v>
      </c>
    </row>
    <row r="1900" spans="29:33" ht="18.95" hidden="1" customHeight="1" x14ac:dyDescent="0.25">
      <c r="AC1900" s="126" t="e">
        <f>#REF!</f>
        <v>#REF!</v>
      </c>
      <c r="AD1900" s="127" t="e">
        <f t="shared" si="51"/>
        <v>#DIV/0!</v>
      </c>
      <c r="AE1900" s="128" t="e">
        <f t="shared" si="52"/>
        <v>#DIV/0!</v>
      </c>
      <c r="AF1900" s="127" t="e">
        <f>ECB_reconst!#REF!*(AE1900-ECB_reconst!#REF!)</f>
        <v>#REF!</v>
      </c>
      <c r="AG1900" s="128" t="e">
        <f t="shared" si="53"/>
        <v>#REF!</v>
      </c>
    </row>
    <row r="1901" spans="29:33" ht="18.95" hidden="1" customHeight="1" x14ac:dyDescent="0.25">
      <c r="AC1901" s="126" t="e">
        <f>#REF!</f>
        <v>#REF!</v>
      </c>
      <c r="AD1901" s="127" t="e">
        <f t="shared" si="51"/>
        <v>#DIV/0!</v>
      </c>
      <c r="AE1901" s="128" t="e">
        <f t="shared" si="52"/>
        <v>#DIV/0!</v>
      </c>
      <c r="AF1901" s="127" t="e">
        <f>ECB_reconst!#REF!*(AE1901-ECB_reconst!#REF!)</f>
        <v>#REF!</v>
      </c>
      <c r="AG1901" s="128" t="e">
        <f t="shared" si="53"/>
        <v>#REF!</v>
      </c>
    </row>
    <row r="1902" spans="29:33" ht="18.95" hidden="1" customHeight="1" x14ac:dyDescent="0.25">
      <c r="AC1902" s="126" t="e">
        <f>#REF!</f>
        <v>#REF!</v>
      </c>
      <c r="AD1902" s="127" t="e">
        <f t="shared" si="51"/>
        <v>#DIV/0!</v>
      </c>
      <c r="AE1902" s="128" t="e">
        <f t="shared" si="52"/>
        <v>#DIV/0!</v>
      </c>
      <c r="AF1902" s="127" t="e">
        <f>ECB_reconst!#REF!*(AE1902-ECB_reconst!#REF!)</f>
        <v>#REF!</v>
      </c>
      <c r="AG1902" s="128" t="e">
        <f t="shared" si="53"/>
        <v>#REF!</v>
      </c>
    </row>
    <row r="1903" spans="29:33" ht="18.95" hidden="1" customHeight="1" x14ac:dyDescent="0.25">
      <c r="AC1903" s="126" t="e">
        <f>#REF!</f>
        <v>#REF!</v>
      </c>
      <c r="AD1903" s="127" t="e">
        <f t="shared" si="51"/>
        <v>#DIV/0!</v>
      </c>
      <c r="AE1903" s="128" t="e">
        <f t="shared" si="52"/>
        <v>#DIV/0!</v>
      </c>
      <c r="AF1903" s="127" t="e">
        <f>ECB_reconst!#REF!*(AE1903-ECB_reconst!#REF!)</f>
        <v>#REF!</v>
      </c>
      <c r="AG1903" s="128" t="e">
        <f t="shared" si="53"/>
        <v>#REF!</v>
      </c>
    </row>
    <row r="1904" spans="29:33" ht="18.95" hidden="1" customHeight="1" x14ac:dyDescent="0.25">
      <c r="AC1904" s="126" t="e">
        <f>#REF!</f>
        <v>#REF!</v>
      </c>
      <c r="AD1904" s="127" t="e">
        <f t="shared" si="51"/>
        <v>#DIV/0!</v>
      </c>
      <c r="AE1904" s="128" t="e">
        <f t="shared" si="52"/>
        <v>#DIV/0!</v>
      </c>
      <c r="AF1904" s="127" t="e">
        <f>ECB_reconst!#REF!*(AE1904-ECB_reconst!#REF!)</f>
        <v>#REF!</v>
      </c>
      <c r="AG1904" s="128" t="e">
        <f t="shared" si="53"/>
        <v>#REF!</v>
      </c>
    </row>
    <row r="1905" spans="29:33" ht="18.95" hidden="1" customHeight="1" x14ac:dyDescent="0.25">
      <c r="AC1905" s="126" t="e">
        <f>#REF!</f>
        <v>#REF!</v>
      </c>
      <c r="AD1905" s="127" t="e">
        <f t="shared" si="51"/>
        <v>#DIV/0!</v>
      </c>
      <c r="AE1905" s="128" t="e">
        <f t="shared" si="52"/>
        <v>#DIV/0!</v>
      </c>
      <c r="AF1905" s="127" t="e">
        <f>ECB_reconst!#REF!*(AE1905-ECB_reconst!#REF!)</f>
        <v>#REF!</v>
      </c>
      <c r="AG1905" s="128" t="e">
        <f t="shared" si="53"/>
        <v>#REF!</v>
      </c>
    </row>
    <row r="1906" spans="29:33" ht="18.95" hidden="1" customHeight="1" x14ac:dyDescent="0.25">
      <c r="AC1906" s="126" t="e">
        <f>#REF!</f>
        <v>#REF!</v>
      </c>
      <c r="AD1906" s="127" t="e">
        <f t="shared" si="51"/>
        <v>#DIV/0!</v>
      </c>
      <c r="AE1906" s="128" t="e">
        <f t="shared" si="52"/>
        <v>#DIV/0!</v>
      </c>
      <c r="AF1906" s="127" t="e">
        <f>ECB_reconst!#REF!*(AE1906-ECB_reconst!#REF!)</f>
        <v>#REF!</v>
      </c>
      <c r="AG1906" s="128" t="e">
        <f t="shared" si="53"/>
        <v>#REF!</v>
      </c>
    </row>
    <row r="1907" spans="29:33" ht="18.95" hidden="1" customHeight="1" x14ac:dyDescent="0.25">
      <c r="AC1907" s="126" t="e">
        <f>#REF!</f>
        <v>#REF!</v>
      </c>
      <c r="AD1907" s="127" t="e">
        <f t="shared" si="51"/>
        <v>#DIV/0!</v>
      </c>
      <c r="AE1907" s="128" t="e">
        <f t="shared" si="52"/>
        <v>#DIV/0!</v>
      </c>
      <c r="AF1907" s="127" t="e">
        <f>ECB_reconst!#REF!*(AE1907-ECB_reconst!#REF!)</f>
        <v>#REF!</v>
      </c>
      <c r="AG1907" s="128" t="e">
        <f t="shared" si="53"/>
        <v>#REF!</v>
      </c>
    </row>
    <row r="1908" spans="29:33" ht="18.95" hidden="1" customHeight="1" x14ac:dyDescent="0.25">
      <c r="AC1908" s="126" t="e">
        <f>#REF!</f>
        <v>#REF!</v>
      </c>
      <c r="AD1908" s="127" t="e">
        <f t="shared" si="51"/>
        <v>#DIV/0!</v>
      </c>
      <c r="AE1908" s="128" t="e">
        <f t="shared" si="52"/>
        <v>#DIV/0!</v>
      </c>
      <c r="AF1908" s="127" t="e">
        <f>ECB_reconst!#REF!*(AE1908-ECB_reconst!#REF!)</f>
        <v>#REF!</v>
      </c>
      <c r="AG1908" s="128" t="e">
        <f t="shared" si="53"/>
        <v>#REF!</v>
      </c>
    </row>
    <row r="1909" spans="29:33" ht="18.95" hidden="1" customHeight="1" x14ac:dyDescent="0.25">
      <c r="AC1909" s="126" t="e">
        <f>#REF!</f>
        <v>#REF!</v>
      </c>
      <c r="AD1909" s="127" t="e">
        <f t="shared" si="51"/>
        <v>#DIV/0!</v>
      </c>
      <c r="AE1909" s="128" t="e">
        <f t="shared" si="52"/>
        <v>#DIV/0!</v>
      </c>
      <c r="AF1909" s="127" t="e">
        <f>ECB_reconst!#REF!*(AE1909-ECB_reconst!#REF!)</f>
        <v>#REF!</v>
      </c>
      <c r="AG1909" s="128" t="e">
        <f t="shared" si="53"/>
        <v>#REF!</v>
      </c>
    </row>
    <row r="1910" spans="29:33" ht="18.95" hidden="1" customHeight="1" x14ac:dyDescent="0.25">
      <c r="AC1910" s="126" t="e">
        <f>#REF!</f>
        <v>#REF!</v>
      </c>
      <c r="AD1910" s="127" t="e">
        <f t="shared" si="51"/>
        <v>#DIV/0!</v>
      </c>
      <c r="AE1910" s="128" t="e">
        <f t="shared" si="52"/>
        <v>#DIV/0!</v>
      </c>
      <c r="AF1910" s="127" t="e">
        <f>ECB_reconst!#REF!*(AE1910-ECB_reconst!#REF!)</f>
        <v>#REF!</v>
      </c>
      <c r="AG1910" s="128" t="e">
        <f t="shared" si="53"/>
        <v>#REF!</v>
      </c>
    </row>
    <row r="1911" spans="29:33" ht="18.95" hidden="1" customHeight="1" x14ac:dyDescent="0.25">
      <c r="AC1911" s="126" t="e">
        <f>#REF!</f>
        <v>#REF!</v>
      </c>
      <c r="AD1911" s="127" t="e">
        <f t="shared" si="51"/>
        <v>#DIV/0!</v>
      </c>
      <c r="AE1911" s="128" t="e">
        <f t="shared" si="52"/>
        <v>#DIV/0!</v>
      </c>
      <c r="AF1911" s="127" t="e">
        <f>ECB_reconst!#REF!*(AE1911-ECB_reconst!#REF!)</f>
        <v>#REF!</v>
      </c>
      <c r="AG1911" s="128" t="e">
        <f t="shared" si="53"/>
        <v>#REF!</v>
      </c>
    </row>
    <row r="1912" spans="29:33" ht="18.95" hidden="1" customHeight="1" x14ac:dyDescent="0.25">
      <c r="AC1912" s="126" t="e">
        <f>#REF!</f>
        <v>#REF!</v>
      </c>
      <c r="AD1912" s="127" t="e">
        <f t="shared" si="51"/>
        <v>#DIV/0!</v>
      </c>
      <c r="AE1912" s="128" t="e">
        <f t="shared" si="52"/>
        <v>#DIV/0!</v>
      </c>
      <c r="AF1912" s="127" t="e">
        <f>ECB_reconst!#REF!*(AE1912-ECB_reconst!#REF!)</f>
        <v>#REF!</v>
      </c>
      <c r="AG1912" s="128" t="e">
        <f t="shared" si="53"/>
        <v>#REF!</v>
      </c>
    </row>
    <row r="1913" spans="29:33" ht="18.95" hidden="1" customHeight="1" x14ac:dyDescent="0.25">
      <c r="AC1913" s="126" t="e">
        <f>#REF!</f>
        <v>#REF!</v>
      </c>
      <c r="AD1913" s="127" t="e">
        <f t="shared" si="51"/>
        <v>#DIV/0!</v>
      </c>
      <c r="AE1913" s="128" t="e">
        <f t="shared" si="52"/>
        <v>#DIV/0!</v>
      </c>
      <c r="AF1913" s="127" t="e">
        <f>ECB_reconst!#REF!*(AE1913-ECB_reconst!#REF!)</f>
        <v>#REF!</v>
      </c>
      <c r="AG1913" s="128" t="e">
        <f t="shared" si="53"/>
        <v>#REF!</v>
      </c>
    </row>
    <row r="1914" spans="29:33" ht="18.95" hidden="1" customHeight="1" x14ac:dyDescent="0.25">
      <c r="AC1914" s="126" t="e">
        <f>#REF!</f>
        <v>#REF!</v>
      </c>
      <c r="AD1914" s="127" t="e">
        <f t="shared" si="51"/>
        <v>#DIV/0!</v>
      </c>
      <c r="AE1914" s="128" t="e">
        <f t="shared" si="52"/>
        <v>#DIV/0!</v>
      </c>
      <c r="AF1914" s="127" t="e">
        <f>ECB_reconst!#REF!*(AE1914-ECB_reconst!#REF!)</f>
        <v>#REF!</v>
      </c>
      <c r="AG1914" s="128" t="e">
        <f t="shared" si="53"/>
        <v>#REF!</v>
      </c>
    </row>
    <row r="1915" spans="29:33" ht="18.95" hidden="1" customHeight="1" x14ac:dyDescent="0.25">
      <c r="AC1915" s="126" t="e">
        <f>#REF!</f>
        <v>#REF!</v>
      </c>
      <c r="AD1915" s="127" t="e">
        <f t="shared" si="51"/>
        <v>#DIV/0!</v>
      </c>
      <c r="AE1915" s="128" t="e">
        <f t="shared" si="52"/>
        <v>#DIV/0!</v>
      </c>
      <c r="AF1915" s="127" t="e">
        <f>ECB_reconst!#REF!*(AE1915-ECB_reconst!#REF!)</f>
        <v>#REF!</v>
      </c>
      <c r="AG1915" s="128" t="e">
        <f t="shared" si="53"/>
        <v>#REF!</v>
      </c>
    </row>
    <row r="1916" spans="29:33" ht="18.95" hidden="1" customHeight="1" x14ac:dyDescent="0.25">
      <c r="AC1916" s="126" t="e">
        <f>#REF!</f>
        <v>#REF!</v>
      </c>
      <c r="AD1916" s="127" t="e">
        <f t="shared" si="51"/>
        <v>#DIV/0!</v>
      </c>
      <c r="AE1916" s="128" t="e">
        <f t="shared" si="52"/>
        <v>#DIV/0!</v>
      </c>
      <c r="AF1916" s="127" t="e">
        <f>ECB_reconst!#REF!*(AE1916-ECB_reconst!#REF!)</f>
        <v>#REF!</v>
      </c>
      <c r="AG1916" s="128" t="e">
        <f t="shared" si="53"/>
        <v>#REF!</v>
      </c>
    </row>
    <row r="1917" spans="29:33" ht="18.95" hidden="1" customHeight="1" x14ac:dyDescent="0.25">
      <c r="AC1917" s="126" t="e">
        <f>#REF!</f>
        <v>#REF!</v>
      </c>
      <c r="AD1917" s="127" t="e">
        <f t="shared" si="51"/>
        <v>#DIV/0!</v>
      </c>
      <c r="AE1917" s="128" t="e">
        <f t="shared" si="52"/>
        <v>#DIV/0!</v>
      </c>
      <c r="AF1917" s="127" t="e">
        <f>ECB_reconst!#REF!*(AE1917-ECB_reconst!#REF!)</f>
        <v>#REF!</v>
      </c>
      <c r="AG1917" s="128" t="e">
        <f t="shared" si="53"/>
        <v>#REF!</v>
      </c>
    </row>
    <row r="1918" spans="29:33" ht="18.95" hidden="1" customHeight="1" x14ac:dyDescent="0.25">
      <c r="AC1918" s="126" t="e">
        <f>#REF!</f>
        <v>#REF!</v>
      </c>
      <c r="AD1918" s="127" t="e">
        <f t="shared" si="51"/>
        <v>#DIV/0!</v>
      </c>
      <c r="AE1918" s="128" t="e">
        <f t="shared" si="52"/>
        <v>#DIV/0!</v>
      </c>
      <c r="AF1918" s="127" t="e">
        <f>ECB_reconst!#REF!*(AE1918-ECB_reconst!#REF!)</f>
        <v>#REF!</v>
      </c>
      <c r="AG1918" s="128" t="e">
        <f t="shared" si="53"/>
        <v>#REF!</v>
      </c>
    </row>
    <row r="1919" spans="29:33" ht="18.95" hidden="1" customHeight="1" x14ac:dyDescent="0.25">
      <c r="AC1919" s="126" t="e">
        <f>#REF!</f>
        <v>#REF!</v>
      </c>
      <c r="AD1919" s="127" t="e">
        <f t="shared" si="51"/>
        <v>#DIV/0!</v>
      </c>
      <c r="AE1919" s="128" t="e">
        <f t="shared" si="52"/>
        <v>#DIV/0!</v>
      </c>
      <c r="AF1919" s="127" t="e">
        <f>ECB_reconst!#REF!*(AE1919-ECB_reconst!#REF!)</f>
        <v>#REF!</v>
      </c>
      <c r="AG1919" s="128" t="e">
        <f t="shared" si="53"/>
        <v>#REF!</v>
      </c>
    </row>
    <row r="1920" spans="29:33" ht="18.95" hidden="1" customHeight="1" x14ac:dyDescent="0.25">
      <c r="AC1920" s="126" t="e">
        <f>#REF!</f>
        <v>#REF!</v>
      </c>
      <c r="AD1920" s="127" t="e">
        <f t="shared" si="51"/>
        <v>#DIV/0!</v>
      </c>
      <c r="AE1920" s="128" t="e">
        <f t="shared" si="52"/>
        <v>#DIV/0!</v>
      </c>
      <c r="AF1920" s="127" t="e">
        <f>ECB_reconst!#REF!*(AE1920-ECB_reconst!#REF!)</f>
        <v>#REF!</v>
      </c>
      <c r="AG1920" s="128" t="e">
        <f t="shared" si="53"/>
        <v>#REF!</v>
      </c>
    </row>
    <row r="1921" spans="29:33" ht="18.95" hidden="1" customHeight="1" x14ac:dyDescent="0.25">
      <c r="AC1921" s="126" t="e">
        <f>#REF!</f>
        <v>#REF!</v>
      </c>
      <c r="AD1921" s="127" t="e">
        <f t="shared" si="51"/>
        <v>#DIV/0!</v>
      </c>
      <c r="AE1921" s="128" t="e">
        <f t="shared" si="52"/>
        <v>#DIV/0!</v>
      </c>
      <c r="AF1921" s="127" t="e">
        <f>ECB_reconst!#REF!*(AE1921-ECB_reconst!#REF!)</f>
        <v>#REF!</v>
      </c>
      <c r="AG1921" s="128" t="e">
        <f t="shared" si="53"/>
        <v>#REF!</v>
      </c>
    </row>
    <row r="1922" spans="29:33" ht="18.95" hidden="1" customHeight="1" x14ac:dyDescent="0.25">
      <c r="AC1922" s="126" t="e">
        <f>#REF!</f>
        <v>#REF!</v>
      </c>
      <c r="AD1922" s="127" t="e">
        <f t="shared" si="51"/>
        <v>#DIV/0!</v>
      </c>
      <c r="AE1922" s="128" t="e">
        <f t="shared" si="52"/>
        <v>#DIV/0!</v>
      </c>
      <c r="AF1922" s="127" t="e">
        <f>ECB_reconst!#REF!*(AE1922-ECB_reconst!#REF!)</f>
        <v>#REF!</v>
      </c>
      <c r="AG1922" s="128" t="e">
        <f t="shared" si="53"/>
        <v>#REF!</v>
      </c>
    </row>
    <row r="1923" spans="29:33" ht="18.95" hidden="1" customHeight="1" x14ac:dyDescent="0.25">
      <c r="AC1923" s="126" t="e">
        <f>#REF!</f>
        <v>#REF!</v>
      </c>
      <c r="AD1923" s="127" t="e">
        <f t="shared" si="51"/>
        <v>#DIV/0!</v>
      </c>
      <c r="AE1923" s="128" t="e">
        <f t="shared" si="52"/>
        <v>#DIV/0!</v>
      </c>
      <c r="AF1923" s="127" t="e">
        <f>ECB_reconst!#REF!*(AE1923-ECB_reconst!#REF!)</f>
        <v>#REF!</v>
      </c>
      <c r="AG1923" s="128" t="e">
        <f t="shared" si="53"/>
        <v>#REF!</v>
      </c>
    </row>
    <row r="1924" spans="29:33" ht="18.95" hidden="1" customHeight="1" x14ac:dyDescent="0.25">
      <c r="AC1924" s="126" t="e">
        <f>#REF!</f>
        <v>#REF!</v>
      </c>
      <c r="AD1924" s="127" t="e">
        <f t="shared" si="51"/>
        <v>#DIV/0!</v>
      </c>
      <c r="AE1924" s="128" t="e">
        <f t="shared" si="52"/>
        <v>#DIV/0!</v>
      </c>
      <c r="AF1924" s="127" t="e">
        <f>ECB_reconst!#REF!*(AE1924-ECB_reconst!#REF!)</f>
        <v>#REF!</v>
      </c>
      <c r="AG1924" s="128" t="e">
        <f t="shared" si="53"/>
        <v>#REF!</v>
      </c>
    </row>
    <row r="1925" spans="29:33" ht="18.95" hidden="1" customHeight="1" x14ac:dyDescent="0.25">
      <c r="AC1925" s="126" t="e">
        <f>#REF!</f>
        <v>#REF!</v>
      </c>
      <c r="AD1925" s="127" t="e">
        <f t="shared" si="51"/>
        <v>#DIV/0!</v>
      </c>
      <c r="AE1925" s="128" t="e">
        <f t="shared" si="52"/>
        <v>#DIV/0!</v>
      </c>
      <c r="AF1925" s="127" t="e">
        <f>ECB_reconst!#REF!*(AE1925-ECB_reconst!#REF!)</f>
        <v>#REF!</v>
      </c>
      <c r="AG1925" s="128" t="e">
        <f t="shared" si="53"/>
        <v>#REF!</v>
      </c>
    </row>
    <row r="1926" spans="29:33" ht="18.95" hidden="1" customHeight="1" x14ac:dyDescent="0.25">
      <c r="AC1926" s="126" t="e">
        <f>#REF!</f>
        <v>#REF!</v>
      </c>
      <c r="AD1926" s="127" t="e">
        <f t="shared" si="51"/>
        <v>#DIV/0!</v>
      </c>
      <c r="AE1926" s="128" t="e">
        <f t="shared" si="52"/>
        <v>#DIV/0!</v>
      </c>
      <c r="AF1926" s="127" t="e">
        <f>ECB_reconst!#REF!*(AE1926-ECB_reconst!#REF!)</f>
        <v>#REF!</v>
      </c>
      <c r="AG1926" s="128" t="e">
        <f t="shared" si="53"/>
        <v>#REF!</v>
      </c>
    </row>
    <row r="1927" spans="29:33" ht="18.95" hidden="1" customHeight="1" x14ac:dyDescent="0.25">
      <c r="AC1927" s="126" t="e">
        <f>#REF!</f>
        <v>#REF!</v>
      </c>
      <c r="AD1927" s="127" t="e">
        <f t="shared" si="51"/>
        <v>#DIV/0!</v>
      </c>
      <c r="AE1927" s="128" t="e">
        <f t="shared" si="52"/>
        <v>#DIV/0!</v>
      </c>
      <c r="AF1927" s="127" t="e">
        <f>ECB_reconst!#REF!*(AE1927-ECB_reconst!#REF!)</f>
        <v>#REF!</v>
      </c>
      <c r="AG1927" s="128" t="e">
        <f t="shared" si="53"/>
        <v>#REF!</v>
      </c>
    </row>
    <row r="1928" spans="29:33" ht="18.95" hidden="1" customHeight="1" x14ac:dyDescent="0.25">
      <c r="AC1928" s="126" t="e">
        <f>#REF!</f>
        <v>#REF!</v>
      </c>
      <c r="AD1928" s="127" t="e">
        <f t="shared" si="51"/>
        <v>#DIV/0!</v>
      </c>
      <c r="AE1928" s="128" t="e">
        <f t="shared" si="52"/>
        <v>#DIV/0!</v>
      </c>
      <c r="AF1928" s="127" t="e">
        <f>ECB_reconst!#REF!*(AE1928-ECB_reconst!#REF!)</f>
        <v>#REF!</v>
      </c>
      <c r="AG1928" s="128" t="e">
        <f t="shared" si="53"/>
        <v>#REF!</v>
      </c>
    </row>
    <row r="1929" spans="29:33" ht="18.95" hidden="1" customHeight="1" x14ac:dyDescent="0.25">
      <c r="AC1929" s="126" t="e">
        <f>#REF!</f>
        <v>#REF!</v>
      </c>
      <c r="AD1929" s="127" t="e">
        <f t="shared" si="51"/>
        <v>#DIV/0!</v>
      </c>
      <c r="AE1929" s="128" t="e">
        <f t="shared" si="52"/>
        <v>#DIV/0!</v>
      </c>
      <c r="AF1929" s="127" t="e">
        <f>ECB_reconst!#REF!*(AE1929-ECB_reconst!#REF!)</f>
        <v>#REF!</v>
      </c>
      <c r="AG1929" s="128" t="e">
        <f t="shared" si="53"/>
        <v>#REF!</v>
      </c>
    </row>
    <row r="1930" spans="29:33" ht="18.95" hidden="1" customHeight="1" x14ac:dyDescent="0.25">
      <c r="AC1930" s="126" t="e">
        <f>#REF!</f>
        <v>#REF!</v>
      </c>
      <c r="AD1930" s="127" t="e">
        <f t="shared" si="51"/>
        <v>#DIV/0!</v>
      </c>
      <c r="AE1930" s="128" t="e">
        <f t="shared" si="52"/>
        <v>#DIV/0!</v>
      </c>
      <c r="AF1930" s="127" t="e">
        <f>ECB_reconst!#REF!*(AE1930-ECB_reconst!#REF!)</f>
        <v>#REF!</v>
      </c>
      <c r="AG1930" s="128" t="e">
        <f t="shared" si="53"/>
        <v>#REF!</v>
      </c>
    </row>
    <row r="1931" spans="29:33" ht="18.95" hidden="1" customHeight="1" x14ac:dyDescent="0.25">
      <c r="AC1931" s="126" t="e">
        <f>#REF!</f>
        <v>#REF!</v>
      </c>
      <c r="AD1931" s="127" t="e">
        <f t="shared" si="51"/>
        <v>#DIV/0!</v>
      </c>
      <c r="AE1931" s="128" t="e">
        <f t="shared" si="52"/>
        <v>#DIV/0!</v>
      </c>
      <c r="AF1931" s="127" t="e">
        <f>ECB_reconst!#REF!*(AE1931-ECB_reconst!#REF!)</f>
        <v>#REF!</v>
      </c>
      <c r="AG1931" s="128" t="e">
        <f t="shared" si="53"/>
        <v>#REF!</v>
      </c>
    </row>
    <row r="1932" spans="29:33" ht="18.95" hidden="1" customHeight="1" x14ac:dyDescent="0.25">
      <c r="AC1932" s="126" t="e">
        <f>#REF!</f>
        <v>#REF!</v>
      </c>
      <c r="AD1932" s="127" t="e">
        <f t="shared" si="51"/>
        <v>#DIV/0!</v>
      </c>
      <c r="AE1932" s="128" t="e">
        <f t="shared" si="52"/>
        <v>#DIV/0!</v>
      </c>
      <c r="AF1932" s="127" t="e">
        <f>ECB_reconst!#REF!*(AE1932-ECB_reconst!#REF!)</f>
        <v>#REF!</v>
      </c>
      <c r="AG1932" s="128" t="e">
        <f t="shared" si="53"/>
        <v>#REF!</v>
      </c>
    </row>
    <row r="1933" spans="29:33" ht="18.95" hidden="1" customHeight="1" x14ac:dyDescent="0.25">
      <c r="AC1933" s="126" t="e">
        <f>#REF!</f>
        <v>#REF!</v>
      </c>
      <c r="AD1933" s="127" t="e">
        <f t="shared" si="51"/>
        <v>#DIV/0!</v>
      </c>
      <c r="AE1933" s="128" t="e">
        <f t="shared" si="52"/>
        <v>#DIV/0!</v>
      </c>
      <c r="AF1933" s="127" t="e">
        <f>ECB_reconst!#REF!*(AE1933-ECB_reconst!#REF!)</f>
        <v>#REF!</v>
      </c>
      <c r="AG1933" s="128" t="e">
        <f t="shared" si="53"/>
        <v>#REF!</v>
      </c>
    </row>
    <row r="1934" spans="29:33" ht="18.95" hidden="1" customHeight="1" x14ac:dyDescent="0.25">
      <c r="AC1934" s="126" t="e">
        <f>#REF!</f>
        <v>#REF!</v>
      </c>
      <c r="AD1934" s="127" t="e">
        <f t="shared" si="51"/>
        <v>#DIV/0!</v>
      </c>
      <c r="AE1934" s="128" t="e">
        <f t="shared" si="52"/>
        <v>#DIV/0!</v>
      </c>
      <c r="AF1934" s="127" t="e">
        <f>ECB_reconst!#REF!*(AE1934-ECB_reconst!#REF!)</f>
        <v>#REF!</v>
      </c>
      <c r="AG1934" s="128" t="e">
        <f t="shared" si="53"/>
        <v>#REF!</v>
      </c>
    </row>
    <row r="1935" spans="29:33" ht="18.95" hidden="1" customHeight="1" x14ac:dyDescent="0.25">
      <c r="AC1935" s="126" t="e">
        <f>#REF!</f>
        <v>#REF!</v>
      </c>
      <c r="AD1935" s="127" t="e">
        <f t="shared" si="51"/>
        <v>#DIV/0!</v>
      </c>
      <c r="AE1935" s="128" t="e">
        <f t="shared" si="52"/>
        <v>#DIV/0!</v>
      </c>
      <c r="AF1935" s="127" t="e">
        <f>ECB_reconst!#REF!*(AE1935-ECB_reconst!#REF!)</f>
        <v>#REF!</v>
      </c>
      <c r="AG1935" s="128" t="e">
        <f t="shared" si="53"/>
        <v>#REF!</v>
      </c>
    </row>
    <row r="1936" spans="29:33" ht="18.95" hidden="1" customHeight="1" x14ac:dyDescent="0.25">
      <c r="AC1936" s="126" t="e">
        <f>#REF!</f>
        <v>#REF!</v>
      </c>
      <c r="AD1936" s="127" t="e">
        <f t="shared" si="51"/>
        <v>#DIV/0!</v>
      </c>
      <c r="AE1936" s="128" t="e">
        <f t="shared" si="52"/>
        <v>#DIV/0!</v>
      </c>
      <c r="AF1936" s="127" t="e">
        <f>ECB_reconst!#REF!*(AE1936-ECB_reconst!#REF!)</f>
        <v>#REF!</v>
      </c>
      <c r="AG1936" s="128" t="e">
        <f t="shared" si="53"/>
        <v>#REF!</v>
      </c>
    </row>
    <row r="1937" spans="29:33" ht="18.95" hidden="1" customHeight="1" x14ac:dyDescent="0.25">
      <c r="AC1937" s="126" t="e">
        <f>#REF!</f>
        <v>#REF!</v>
      </c>
      <c r="AD1937" s="127" t="e">
        <f t="shared" si="51"/>
        <v>#DIV/0!</v>
      </c>
      <c r="AE1937" s="128" t="e">
        <f t="shared" si="52"/>
        <v>#DIV/0!</v>
      </c>
      <c r="AF1937" s="127" t="e">
        <f>ECB_reconst!#REF!*(AE1937-ECB_reconst!#REF!)</f>
        <v>#REF!</v>
      </c>
      <c r="AG1937" s="128" t="e">
        <f t="shared" si="53"/>
        <v>#REF!</v>
      </c>
    </row>
    <row r="1938" spans="29:33" ht="18.95" hidden="1" customHeight="1" x14ac:dyDescent="0.25">
      <c r="AC1938" s="126" t="e">
        <f>#REF!</f>
        <v>#REF!</v>
      </c>
      <c r="AD1938" s="127" t="e">
        <f t="shared" si="51"/>
        <v>#DIV/0!</v>
      </c>
      <c r="AE1938" s="128" t="e">
        <f t="shared" si="52"/>
        <v>#DIV/0!</v>
      </c>
      <c r="AF1938" s="127" t="e">
        <f>ECB_reconst!#REF!*(AE1938-ECB_reconst!#REF!)</f>
        <v>#REF!</v>
      </c>
      <c r="AG1938" s="128" t="e">
        <f t="shared" si="53"/>
        <v>#REF!</v>
      </c>
    </row>
    <row r="1939" spans="29:33" ht="18.95" hidden="1" customHeight="1" x14ac:dyDescent="0.25">
      <c r="AC1939" s="126" t="e">
        <f>#REF!</f>
        <v>#REF!</v>
      </c>
      <c r="AD1939" s="127" t="e">
        <f t="shared" si="51"/>
        <v>#DIV/0!</v>
      </c>
      <c r="AE1939" s="128" t="e">
        <f t="shared" si="52"/>
        <v>#DIV/0!</v>
      </c>
      <c r="AF1939" s="127" t="e">
        <f>ECB_reconst!#REF!*(AE1939-ECB_reconst!#REF!)</f>
        <v>#REF!</v>
      </c>
      <c r="AG1939" s="128" t="e">
        <f t="shared" si="53"/>
        <v>#REF!</v>
      </c>
    </row>
    <row r="1940" spans="29:33" ht="18.95" hidden="1" customHeight="1" x14ac:dyDescent="0.25">
      <c r="AC1940" s="126" t="e">
        <f>#REF!</f>
        <v>#REF!</v>
      </c>
      <c r="AD1940" s="127" t="e">
        <f t="shared" si="51"/>
        <v>#DIV/0!</v>
      </c>
      <c r="AE1940" s="128" t="e">
        <f t="shared" si="52"/>
        <v>#DIV/0!</v>
      </c>
      <c r="AF1940" s="127" t="e">
        <f>ECB_reconst!#REF!*(AE1940-ECB_reconst!#REF!)</f>
        <v>#REF!</v>
      </c>
      <c r="AG1940" s="128" t="e">
        <f t="shared" si="53"/>
        <v>#REF!</v>
      </c>
    </row>
    <row r="1941" spans="29:33" ht="18.95" hidden="1" customHeight="1" x14ac:dyDescent="0.25">
      <c r="AC1941" s="126" t="e">
        <f>#REF!</f>
        <v>#REF!</v>
      </c>
      <c r="AD1941" s="127" t="e">
        <f t="shared" ref="AD1941:AD2004" si="54">AVERAGE(AA1187:AA1941)</f>
        <v>#DIV/0!</v>
      </c>
      <c r="AE1941" s="128" t="e">
        <f t="shared" ref="AE1941:AE2004" si="55">(AA1941-AD1941)/AD1941*100</f>
        <v>#DIV/0!</v>
      </c>
      <c r="AF1941" s="127" t="e">
        <f>ECB_reconst!#REF!*(AE1941-ECB_reconst!#REF!)</f>
        <v>#REF!</v>
      </c>
      <c r="AG1941" s="128" t="e">
        <f t="shared" ref="AG1941:AG2004" si="56">MIN(MAX(AF1941,-10),10)</f>
        <v>#REF!</v>
      </c>
    </row>
    <row r="1942" spans="29:33" ht="18.95" hidden="1" customHeight="1" x14ac:dyDescent="0.25">
      <c r="AC1942" s="126" t="e">
        <f>#REF!</f>
        <v>#REF!</v>
      </c>
      <c r="AD1942" s="127" t="e">
        <f t="shared" si="54"/>
        <v>#DIV/0!</v>
      </c>
      <c r="AE1942" s="128" t="e">
        <f t="shared" si="55"/>
        <v>#DIV/0!</v>
      </c>
      <c r="AF1942" s="127" t="e">
        <f>ECB_reconst!#REF!*(AE1942-ECB_reconst!#REF!)</f>
        <v>#REF!</v>
      </c>
      <c r="AG1942" s="128" t="e">
        <f t="shared" si="56"/>
        <v>#REF!</v>
      </c>
    </row>
    <row r="1943" spans="29:33" ht="18.95" hidden="1" customHeight="1" x14ac:dyDescent="0.25">
      <c r="AC1943" s="126" t="e">
        <f>#REF!</f>
        <v>#REF!</v>
      </c>
      <c r="AD1943" s="127" t="e">
        <f t="shared" si="54"/>
        <v>#DIV/0!</v>
      </c>
      <c r="AE1943" s="128" t="e">
        <f t="shared" si="55"/>
        <v>#DIV/0!</v>
      </c>
      <c r="AF1943" s="127" t="e">
        <f>ECB_reconst!#REF!*(AE1943-ECB_reconst!#REF!)</f>
        <v>#REF!</v>
      </c>
      <c r="AG1943" s="128" t="e">
        <f t="shared" si="56"/>
        <v>#REF!</v>
      </c>
    </row>
    <row r="1944" spans="29:33" ht="18.95" hidden="1" customHeight="1" x14ac:dyDescent="0.25">
      <c r="AC1944" s="126" t="e">
        <f>#REF!</f>
        <v>#REF!</v>
      </c>
      <c r="AD1944" s="127" t="e">
        <f t="shared" si="54"/>
        <v>#DIV/0!</v>
      </c>
      <c r="AE1944" s="128" t="e">
        <f t="shared" si="55"/>
        <v>#DIV/0!</v>
      </c>
      <c r="AF1944" s="127" t="e">
        <f>ECB_reconst!#REF!*(AE1944-ECB_reconst!#REF!)</f>
        <v>#REF!</v>
      </c>
      <c r="AG1944" s="128" t="e">
        <f t="shared" si="56"/>
        <v>#REF!</v>
      </c>
    </row>
    <row r="1945" spans="29:33" ht="18.95" hidden="1" customHeight="1" x14ac:dyDescent="0.25">
      <c r="AC1945" s="126" t="e">
        <f>#REF!</f>
        <v>#REF!</v>
      </c>
      <c r="AD1945" s="127" t="e">
        <f t="shared" si="54"/>
        <v>#DIV/0!</v>
      </c>
      <c r="AE1945" s="128" t="e">
        <f t="shared" si="55"/>
        <v>#DIV/0!</v>
      </c>
      <c r="AF1945" s="127" t="e">
        <f>ECB_reconst!#REF!*(AE1945-ECB_reconst!#REF!)</f>
        <v>#REF!</v>
      </c>
      <c r="AG1945" s="128" t="e">
        <f t="shared" si="56"/>
        <v>#REF!</v>
      </c>
    </row>
    <row r="1946" spans="29:33" ht="18.95" hidden="1" customHeight="1" x14ac:dyDescent="0.25">
      <c r="AC1946" s="126" t="e">
        <f>#REF!</f>
        <v>#REF!</v>
      </c>
      <c r="AD1946" s="127" t="e">
        <f t="shared" si="54"/>
        <v>#DIV/0!</v>
      </c>
      <c r="AE1946" s="128" t="e">
        <f t="shared" si="55"/>
        <v>#DIV/0!</v>
      </c>
      <c r="AF1946" s="127" t="e">
        <f>ECB_reconst!#REF!*(AE1946-ECB_reconst!#REF!)</f>
        <v>#REF!</v>
      </c>
      <c r="AG1946" s="128" t="e">
        <f t="shared" si="56"/>
        <v>#REF!</v>
      </c>
    </row>
    <row r="1947" spans="29:33" ht="18.95" hidden="1" customHeight="1" x14ac:dyDescent="0.25">
      <c r="AC1947" s="126" t="e">
        <f>#REF!</f>
        <v>#REF!</v>
      </c>
      <c r="AD1947" s="127" t="e">
        <f t="shared" si="54"/>
        <v>#DIV/0!</v>
      </c>
      <c r="AE1947" s="128" t="e">
        <f t="shared" si="55"/>
        <v>#DIV/0!</v>
      </c>
      <c r="AF1947" s="127" t="e">
        <f>ECB_reconst!#REF!*(AE1947-ECB_reconst!#REF!)</f>
        <v>#REF!</v>
      </c>
      <c r="AG1947" s="128" t="e">
        <f t="shared" si="56"/>
        <v>#REF!</v>
      </c>
    </row>
    <row r="1948" spans="29:33" ht="18.95" hidden="1" customHeight="1" x14ac:dyDescent="0.25">
      <c r="AC1948" s="126" t="e">
        <f>#REF!</f>
        <v>#REF!</v>
      </c>
      <c r="AD1948" s="127" t="e">
        <f t="shared" si="54"/>
        <v>#DIV/0!</v>
      </c>
      <c r="AE1948" s="128" t="e">
        <f t="shared" si="55"/>
        <v>#DIV/0!</v>
      </c>
      <c r="AF1948" s="127" t="e">
        <f>ECB_reconst!#REF!*(AE1948-ECB_reconst!#REF!)</f>
        <v>#REF!</v>
      </c>
      <c r="AG1948" s="128" t="e">
        <f t="shared" si="56"/>
        <v>#REF!</v>
      </c>
    </row>
    <row r="1949" spans="29:33" ht="18.95" hidden="1" customHeight="1" x14ac:dyDescent="0.25">
      <c r="AC1949" s="126" t="e">
        <f>#REF!</f>
        <v>#REF!</v>
      </c>
      <c r="AD1949" s="127" t="e">
        <f t="shared" si="54"/>
        <v>#DIV/0!</v>
      </c>
      <c r="AE1949" s="128" t="e">
        <f t="shared" si="55"/>
        <v>#DIV/0!</v>
      </c>
      <c r="AF1949" s="127" t="e">
        <f>ECB_reconst!#REF!*(AE1949-ECB_reconst!#REF!)</f>
        <v>#REF!</v>
      </c>
      <c r="AG1949" s="128" t="e">
        <f t="shared" si="56"/>
        <v>#REF!</v>
      </c>
    </row>
    <row r="1950" spans="29:33" ht="18.95" hidden="1" customHeight="1" x14ac:dyDescent="0.25">
      <c r="AC1950" s="126" t="e">
        <f>#REF!</f>
        <v>#REF!</v>
      </c>
      <c r="AD1950" s="127" t="e">
        <f t="shared" si="54"/>
        <v>#DIV/0!</v>
      </c>
      <c r="AE1950" s="128" t="e">
        <f t="shared" si="55"/>
        <v>#DIV/0!</v>
      </c>
      <c r="AF1950" s="127" t="e">
        <f>ECB_reconst!#REF!*(AE1950-ECB_reconst!#REF!)</f>
        <v>#REF!</v>
      </c>
      <c r="AG1950" s="128" t="e">
        <f t="shared" si="56"/>
        <v>#REF!</v>
      </c>
    </row>
    <row r="1951" spans="29:33" ht="18.95" hidden="1" customHeight="1" x14ac:dyDescent="0.25">
      <c r="AC1951" s="126" t="e">
        <f>#REF!</f>
        <v>#REF!</v>
      </c>
      <c r="AD1951" s="127" t="e">
        <f t="shared" si="54"/>
        <v>#DIV/0!</v>
      </c>
      <c r="AE1951" s="128" t="e">
        <f t="shared" si="55"/>
        <v>#DIV/0!</v>
      </c>
      <c r="AF1951" s="127" t="e">
        <f>ECB_reconst!#REF!*(AE1951-ECB_reconst!#REF!)</f>
        <v>#REF!</v>
      </c>
      <c r="AG1951" s="128" t="e">
        <f t="shared" si="56"/>
        <v>#REF!</v>
      </c>
    </row>
    <row r="1952" spans="29:33" ht="18.95" hidden="1" customHeight="1" x14ac:dyDescent="0.25">
      <c r="AC1952" s="126" t="e">
        <f>#REF!</f>
        <v>#REF!</v>
      </c>
      <c r="AD1952" s="127" t="e">
        <f t="shared" si="54"/>
        <v>#DIV/0!</v>
      </c>
      <c r="AE1952" s="128" t="e">
        <f t="shared" si="55"/>
        <v>#DIV/0!</v>
      </c>
      <c r="AF1952" s="127" t="e">
        <f>ECB_reconst!#REF!*(AE1952-ECB_reconst!#REF!)</f>
        <v>#REF!</v>
      </c>
      <c r="AG1952" s="128" t="e">
        <f t="shared" si="56"/>
        <v>#REF!</v>
      </c>
    </row>
    <row r="1953" spans="29:33" ht="18.95" hidden="1" customHeight="1" x14ac:dyDescent="0.25">
      <c r="AC1953" s="126" t="e">
        <f>#REF!</f>
        <v>#REF!</v>
      </c>
      <c r="AD1953" s="127" t="e">
        <f t="shared" si="54"/>
        <v>#DIV/0!</v>
      </c>
      <c r="AE1953" s="128" t="e">
        <f t="shared" si="55"/>
        <v>#DIV/0!</v>
      </c>
      <c r="AF1953" s="127" t="e">
        <f>ECB_reconst!#REF!*(AE1953-ECB_reconst!#REF!)</f>
        <v>#REF!</v>
      </c>
      <c r="AG1953" s="128" t="e">
        <f t="shared" si="56"/>
        <v>#REF!</v>
      </c>
    </row>
    <row r="1954" spans="29:33" ht="18.95" hidden="1" customHeight="1" x14ac:dyDescent="0.25">
      <c r="AC1954" s="126" t="e">
        <f>#REF!</f>
        <v>#REF!</v>
      </c>
      <c r="AD1954" s="127" t="e">
        <f t="shared" si="54"/>
        <v>#DIV/0!</v>
      </c>
      <c r="AE1954" s="128" t="e">
        <f t="shared" si="55"/>
        <v>#DIV/0!</v>
      </c>
      <c r="AF1954" s="127" t="e">
        <f>ECB_reconst!#REF!*(AE1954-ECB_reconst!#REF!)</f>
        <v>#REF!</v>
      </c>
      <c r="AG1954" s="128" t="e">
        <f t="shared" si="56"/>
        <v>#REF!</v>
      </c>
    </row>
    <row r="1955" spans="29:33" ht="18.95" hidden="1" customHeight="1" x14ac:dyDescent="0.25">
      <c r="AC1955" s="126" t="e">
        <f>#REF!</f>
        <v>#REF!</v>
      </c>
      <c r="AD1955" s="127" t="e">
        <f t="shared" si="54"/>
        <v>#DIV/0!</v>
      </c>
      <c r="AE1955" s="128" t="e">
        <f t="shared" si="55"/>
        <v>#DIV/0!</v>
      </c>
      <c r="AF1955" s="127" t="e">
        <f>ECB_reconst!#REF!*(AE1955-ECB_reconst!#REF!)</f>
        <v>#REF!</v>
      </c>
      <c r="AG1955" s="128" t="e">
        <f t="shared" si="56"/>
        <v>#REF!</v>
      </c>
    </row>
    <row r="1956" spans="29:33" ht="18.95" hidden="1" customHeight="1" x14ac:dyDescent="0.25">
      <c r="AC1956" s="126" t="e">
        <f>#REF!</f>
        <v>#REF!</v>
      </c>
      <c r="AD1956" s="127" t="e">
        <f t="shared" si="54"/>
        <v>#DIV/0!</v>
      </c>
      <c r="AE1956" s="128" t="e">
        <f t="shared" si="55"/>
        <v>#DIV/0!</v>
      </c>
      <c r="AF1956" s="127" t="e">
        <f>ECB_reconst!#REF!*(AE1956-ECB_reconst!#REF!)</f>
        <v>#REF!</v>
      </c>
      <c r="AG1956" s="128" t="e">
        <f t="shared" si="56"/>
        <v>#REF!</v>
      </c>
    </row>
    <row r="1957" spans="29:33" ht="18.95" hidden="1" customHeight="1" x14ac:dyDescent="0.25">
      <c r="AC1957" s="126" t="e">
        <f>#REF!</f>
        <v>#REF!</v>
      </c>
      <c r="AD1957" s="127" t="e">
        <f t="shared" si="54"/>
        <v>#DIV/0!</v>
      </c>
      <c r="AE1957" s="128" t="e">
        <f t="shared" si="55"/>
        <v>#DIV/0!</v>
      </c>
      <c r="AF1957" s="127" t="e">
        <f>ECB_reconst!#REF!*(AE1957-ECB_reconst!#REF!)</f>
        <v>#REF!</v>
      </c>
      <c r="AG1957" s="128" t="e">
        <f t="shared" si="56"/>
        <v>#REF!</v>
      </c>
    </row>
    <row r="1958" spans="29:33" ht="18.95" hidden="1" customHeight="1" x14ac:dyDescent="0.25">
      <c r="AC1958" s="126" t="e">
        <f>#REF!</f>
        <v>#REF!</v>
      </c>
      <c r="AD1958" s="127" t="e">
        <f t="shared" si="54"/>
        <v>#DIV/0!</v>
      </c>
      <c r="AE1958" s="128" t="e">
        <f t="shared" si="55"/>
        <v>#DIV/0!</v>
      </c>
      <c r="AF1958" s="127" t="e">
        <f>ECB_reconst!#REF!*(AE1958-ECB_reconst!#REF!)</f>
        <v>#REF!</v>
      </c>
      <c r="AG1958" s="128" t="e">
        <f t="shared" si="56"/>
        <v>#REF!</v>
      </c>
    </row>
    <row r="1959" spans="29:33" ht="18.95" hidden="1" customHeight="1" x14ac:dyDescent="0.25">
      <c r="AC1959" s="126" t="e">
        <f>#REF!</f>
        <v>#REF!</v>
      </c>
      <c r="AD1959" s="127" t="e">
        <f t="shared" si="54"/>
        <v>#DIV/0!</v>
      </c>
      <c r="AE1959" s="128" t="e">
        <f t="shared" si="55"/>
        <v>#DIV/0!</v>
      </c>
      <c r="AF1959" s="127" t="e">
        <f>ECB_reconst!#REF!*(AE1959-ECB_reconst!#REF!)</f>
        <v>#REF!</v>
      </c>
      <c r="AG1959" s="128" t="e">
        <f t="shared" si="56"/>
        <v>#REF!</v>
      </c>
    </row>
    <row r="1960" spans="29:33" ht="18.95" hidden="1" customHeight="1" x14ac:dyDescent="0.25">
      <c r="AC1960" s="126" t="e">
        <f>#REF!</f>
        <v>#REF!</v>
      </c>
      <c r="AD1960" s="127" t="e">
        <f t="shared" si="54"/>
        <v>#DIV/0!</v>
      </c>
      <c r="AE1960" s="128" t="e">
        <f t="shared" si="55"/>
        <v>#DIV/0!</v>
      </c>
      <c r="AF1960" s="127" t="e">
        <f>ECB_reconst!#REF!*(AE1960-ECB_reconst!#REF!)</f>
        <v>#REF!</v>
      </c>
      <c r="AG1960" s="128" t="e">
        <f t="shared" si="56"/>
        <v>#REF!</v>
      </c>
    </row>
    <row r="1961" spans="29:33" ht="18.95" hidden="1" customHeight="1" x14ac:dyDescent="0.25">
      <c r="AC1961" s="126" t="e">
        <f>#REF!</f>
        <v>#REF!</v>
      </c>
      <c r="AD1961" s="127" t="e">
        <f t="shared" si="54"/>
        <v>#DIV/0!</v>
      </c>
      <c r="AE1961" s="128" t="e">
        <f t="shared" si="55"/>
        <v>#DIV/0!</v>
      </c>
      <c r="AF1961" s="127" t="e">
        <f>ECB_reconst!#REF!*(AE1961-ECB_reconst!#REF!)</f>
        <v>#REF!</v>
      </c>
      <c r="AG1961" s="128" t="e">
        <f t="shared" si="56"/>
        <v>#REF!</v>
      </c>
    </row>
    <row r="1962" spans="29:33" ht="18.95" hidden="1" customHeight="1" x14ac:dyDescent="0.25">
      <c r="AC1962" s="126" t="e">
        <f>#REF!</f>
        <v>#REF!</v>
      </c>
      <c r="AD1962" s="127" t="e">
        <f t="shared" si="54"/>
        <v>#DIV/0!</v>
      </c>
      <c r="AE1962" s="128" t="e">
        <f t="shared" si="55"/>
        <v>#DIV/0!</v>
      </c>
      <c r="AF1962" s="127" t="e">
        <f>ECB_reconst!#REF!*(AE1962-ECB_reconst!#REF!)</f>
        <v>#REF!</v>
      </c>
      <c r="AG1962" s="128" t="e">
        <f t="shared" si="56"/>
        <v>#REF!</v>
      </c>
    </row>
    <row r="1963" spans="29:33" ht="18.95" hidden="1" customHeight="1" x14ac:dyDescent="0.25">
      <c r="AC1963" s="126" t="e">
        <f>#REF!</f>
        <v>#REF!</v>
      </c>
      <c r="AD1963" s="127" t="e">
        <f t="shared" si="54"/>
        <v>#DIV/0!</v>
      </c>
      <c r="AE1963" s="128" t="e">
        <f t="shared" si="55"/>
        <v>#DIV/0!</v>
      </c>
      <c r="AF1963" s="127" t="e">
        <f>ECB_reconst!#REF!*(AE1963-ECB_reconst!#REF!)</f>
        <v>#REF!</v>
      </c>
      <c r="AG1963" s="128" t="e">
        <f t="shared" si="56"/>
        <v>#REF!</v>
      </c>
    </row>
    <row r="1964" spans="29:33" ht="18.95" hidden="1" customHeight="1" x14ac:dyDescent="0.25">
      <c r="AC1964" s="126" t="e">
        <f>#REF!</f>
        <v>#REF!</v>
      </c>
      <c r="AD1964" s="127" t="e">
        <f t="shared" si="54"/>
        <v>#DIV/0!</v>
      </c>
      <c r="AE1964" s="128" t="e">
        <f t="shared" si="55"/>
        <v>#DIV/0!</v>
      </c>
      <c r="AF1964" s="127" t="e">
        <f>ECB_reconst!#REF!*(AE1964-ECB_reconst!#REF!)</f>
        <v>#REF!</v>
      </c>
      <c r="AG1964" s="128" t="e">
        <f t="shared" si="56"/>
        <v>#REF!</v>
      </c>
    </row>
    <row r="1965" spans="29:33" ht="18.95" hidden="1" customHeight="1" x14ac:dyDescent="0.25">
      <c r="AC1965" s="126" t="e">
        <f>#REF!</f>
        <v>#REF!</v>
      </c>
      <c r="AD1965" s="127" t="e">
        <f t="shared" si="54"/>
        <v>#DIV/0!</v>
      </c>
      <c r="AE1965" s="128" t="e">
        <f t="shared" si="55"/>
        <v>#DIV/0!</v>
      </c>
      <c r="AF1965" s="127" t="e">
        <f>ECB_reconst!#REF!*(AE1965-ECB_reconst!#REF!)</f>
        <v>#REF!</v>
      </c>
      <c r="AG1965" s="128" t="e">
        <f t="shared" si="56"/>
        <v>#REF!</v>
      </c>
    </row>
    <row r="1966" spans="29:33" ht="18.95" hidden="1" customHeight="1" x14ac:dyDescent="0.25">
      <c r="AC1966" s="126" t="e">
        <f>#REF!</f>
        <v>#REF!</v>
      </c>
      <c r="AD1966" s="127" t="e">
        <f t="shared" si="54"/>
        <v>#DIV/0!</v>
      </c>
      <c r="AE1966" s="128" t="e">
        <f t="shared" si="55"/>
        <v>#DIV/0!</v>
      </c>
      <c r="AF1966" s="127" t="e">
        <f>ECB_reconst!#REF!*(AE1966-ECB_reconst!#REF!)</f>
        <v>#REF!</v>
      </c>
      <c r="AG1966" s="128" t="e">
        <f t="shared" si="56"/>
        <v>#REF!</v>
      </c>
    </row>
    <row r="1967" spans="29:33" ht="18.95" hidden="1" customHeight="1" x14ac:dyDescent="0.25">
      <c r="AC1967" s="126" t="e">
        <f>#REF!</f>
        <v>#REF!</v>
      </c>
      <c r="AD1967" s="127" t="e">
        <f t="shared" si="54"/>
        <v>#DIV/0!</v>
      </c>
      <c r="AE1967" s="128" t="e">
        <f t="shared" si="55"/>
        <v>#DIV/0!</v>
      </c>
      <c r="AF1967" s="127" t="e">
        <f>ECB_reconst!#REF!*(AE1967-ECB_reconst!#REF!)</f>
        <v>#REF!</v>
      </c>
      <c r="AG1967" s="128" t="e">
        <f t="shared" si="56"/>
        <v>#REF!</v>
      </c>
    </row>
    <row r="1968" spans="29:33" ht="18.95" hidden="1" customHeight="1" x14ac:dyDescent="0.25">
      <c r="AC1968" s="126" t="e">
        <f>#REF!</f>
        <v>#REF!</v>
      </c>
      <c r="AD1968" s="127" t="e">
        <f t="shared" si="54"/>
        <v>#DIV/0!</v>
      </c>
      <c r="AE1968" s="128" t="e">
        <f t="shared" si="55"/>
        <v>#DIV/0!</v>
      </c>
      <c r="AF1968" s="127" t="e">
        <f>ECB_reconst!#REF!*(AE1968-ECB_reconst!#REF!)</f>
        <v>#REF!</v>
      </c>
      <c r="AG1968" s="128" t="e">
        <f t="shared" si="56"/>
        <v>#REF!</v>
      </c>
    </row>
    <row r="1969" spans="29:33" ht="18.95" hidden="1" customHeight="1" x14ac:dyDescent="0.25">
      <c r="AC1969" s="126" t="e">
        <f>#REF!</f>
        <v>#REF!</v>
      </c>
      <c r="AD1969" s="127" t="e">
        <f t="shared" si="54"/>
        <v>#DIV/0!</v>
      </c>
      <c r="AE1969" s="128" t="e">
        <f t="shared" si="55"/>
        <v>#DIV/0!</v>
      </c>
      <c r="AF1969" s="127" t="e">
        <f>ECB_reconst!#REF!*(AE1969-ECB_reconst!#REF!)</f>
        <v>#REF!</v>
      </c>
      <c r="AG1969" s="128" t="e">
        <f t="shared" si="56"/>
        <v>#REF!</v>
      </c>
    </row>
    <row r="1970" spans="29:33" ht="18.95" hidden="1" customHeight="1" x14ac:dyDescent="0.25">
      <c r="AC1970" s="126" t="e">
        <f>#REF!</f>
        <v>#REF!</v>
      </c>
      <c r="AD1970" s="127" t="e">
        <f t="shared" si="54"/>
        <v>#DIV/0!</v>
      </c>
      <c r="AE1970" s="128" t="e">
        <f t="shared" si="55"/>
        <v>#DIV/0!</v>
      </c>
      <c r="AF1970" s="127" t="e">
        <f>ECB_reconst!#REF!*(AE1970-ECB_reconst!#REF!)</f>
        <v>#REF!</v>
      </c>
      <c r="AG1970" s="128" t="e">
        <f t="shared" si="56"/>
        <v>#REF!</v>
      </c>
    </row>
    <row r="1971" spans="29:33" ht="18.95" hidden="1" customHeight="1" x14ac:dyDescent="0.25">
      <c r="AC1971" s="126" t="e">
        <f>#REF!</f>
        <v>#REF!</v>
      </c>
      <c r="AD1971" s="127" t="e">
        <f t="shared" si="54"/>
        <v>#DIV/0!</v>
      </c>
      <c r="AE1971" s="128" t="e">
        <f t="shared" si="55"/>
        <v>#DIV/0!</v>
      </c>
      <c r="AF1971" s="127" t="e">
        <f>ECB_reconst!#REF!*(AE1971-ECB_reconst!#REF!)</f>
        <v>#REF!</v>
      </c>
      <c r="AG1971" s="128" t="e">
        <f t="shared" si="56"/>
        <v>#REF!</v>
      </c>
    </row>
    <row r="1972" spans="29:33" ht="18.95" hidden="1" customHeight="1" x14ac:dyDescent="0.25">
      <c r="AC1972" s="126" t="e">
        <f>#REF!</f>
        <v>#REF!</v>
      </c>
      <c r="AD1972" s="127" t="e">
        <f t="shared" si="54"/>
        <v>#DIV/0!</v>
      </c>
      <c r="AE1972" s="128" t="e">
        <f t="shared" si="55"/>
        <v>#DIV/0!</v>
      </c>
      <c r="AF1972" s="127" t="e">
        <f>ECB_reconst!#REF!*(AE1972-ECB_reconst!#REF!)</f>
        <v>#REF!</v>
      </c>
      <c r="AG1972" s="128" t="e">
        <f t="shared" si="56"/>
        <v>#REF!</v>
      </c>
    </row>
    <row r="1973" spans="29:33" ht="18.95" hidden="1" customHeight="1" x14ac:dyDescent="0.25">
      <c r="AC1973" s="126" t="e">
        <f>#REF!</f>
        <v>#REF!</v>
      </c>
      <c r="AD1973" s="127" t="e">
        <f t="shared" si="54"/>
        <v>#DIV/0!</v>
      </c>
      <c r="AE1973" s="128" t="e">
        <f t="shared" si="55"/>
        <v>#DIV/0!</v>
      </c>
      <c r="AF1973" s="127" t="e">
        <f>ECB_reconst!#REF!*(AE1973-ECB_reconst!#REF!)</f>
        <v>#REF!</v>
      </c>
      <c r="AG1973" s="128" t="e">
        <f t="shared" si="56"/>
        <v>#REF!</v>
      </c>
    </row>
    <row r="1974" spans="29:33" ht="18.95" hidden="1" customHeight="1" x14ac:dyDescent="0.25">
      <c r="AC1974" s="126" t="e">
        <f>#REF!</f>
        <v>#REF!</v>
      </c>
      <c r="AD1974" s="127" t="e">
        <f t="shared" si="54"/>
        <v>#DIV/0!</v>
      </c>
      <c r="AE1974" s="128" t="e">
        <f t="shared" si="55"/>
        <v>#DIV/0!</v>
      </c>
      <c r="AF1974" s="127" t="e">
        <f>ECB_reconst!#REF!*(AE1974-ECB_reconst!#REF!)</f>
        <v>#REF!</v>
      </c>
      <c r="AG1974" s="128" t="e">
        <f t="shared" si="56"/>
        <v>#REF!</v>
      </c>
    </row>
    <row r="1975" spans="29:33" ht="18.95" hidden="1" customHeight="1" x14ac:dyDescent="0.25">
      <c r="AC1975" s="126" t="e">
        <f>#REF!</f>
        <v>#REF!</v>
      </c>
      <c r="AD1975" s="127" t="e">
        <f t="shared" si="54"/>
        <v>#DIV/0!</v>
      </c>
      <c r="AE1975" s="128" t="e">
        <f t="shared" si="55"/>
        <v>#DIV/0!</v>
      </c>
      <c r="AF1975" s="127" t="e">
        <f>ECB_reconst!#REF!*(AE1975-ECB_reconst!#REF!)</f>
        <v>#REF!</v>
      </c>
      <c r="AG1975" s="128" t="e">
        <f t="shared" si="56"/>
        <v>#REF!</v>
      </c>
    </row>
    <row r="1976" spans="29:33" ht="18.95" hidden="1" customHeight="1" x14ac:dyDescent="0.25">
      <c r="AC1976" s="126" t="e">
        <f>#REF!</f>
        <v>#REF!</v>
      </c>
      <c r="AD1976" s="127" t="e">
        <f t="shared" si="54"/>
        <v>#DIV/0!</v>
      </c>
      <c r="AE1976" s="128" t="e">
        <f t="shared" si="55"/>
        <v>#DIV/0!</v>
      </c>
      <c r="AF1976" s="127" t="e">
        <f>ECB_reconst!#REF!*(AE1976-ECB_reconst!#REF!)</f>
        <v>#REF!</v>
      </c>
      <c r="AG1976" s="128" t="e">
        <f t="shared" si="56"/>
        <v>#REF!</v>
      </c>
    </row>
    <row r="1977" spans="29:33" ht="18.95" hidden="1" customHeight="1" x14ac:dyDescent="0.25">
      <c r="AC1977" s="126" t="e">
        <f>#REF!</f>
        <v>#REF!</v>
      </c>
      <c r="AD1977" s="127" t="e">
        <f t="shared" si="54"/>
        <v>#DIV/0!</v>
      </c>
      <c r="AE1977" s="128" t="e">
        <f t="shared" si="55"/>
        <v>#DIV/0!</v>
      </c>
      <c r="AF1977" s="127" t="e">
        <f>ECB_reconst!#REF!*(AE1977-ECB_reconst!#REF!)</f>
        <v>#REF!</v>
      </c>
      <c r="AG1977" s="128" t="e">
        <f t="shared" si="56"/>
        <v>#REF!</v>
      </c>
    </row>
    <row r="1978" spans="29:33" ht="18.95" hidden="1" customHeight="1" x14ac:dyDescent="0.25">
      <c r="AC1978" s="126" t="e">
        <f>#REF!</f>
        <v>#REF!</v>
      </c>
      <c r="AD1978" s="127" t="e">
        <f t="shared" si="54"/>
        <v>#DIV/0!</v>
      </c>
      <c r="AE1978" s="128" t="e">
        <f t="shared" si="55"/>
        <v>#DIV/0!</v>
      </c>
      <c r="AF1978" s="127" t="e">
        <f>ECB_reconst!#REF!*(AE1978-ECB_reconst!#REF!)</f>
        <v>#REF!</v>
      </c>
      <c r="AG1978" s="128" t="e">
        <f t="shared" si="56"/>
        <v>#REF!</v>
      </c>
    </row>
    <row r="1979" spans="29:33" ht="18.95" hidden="1" customHeight="1" x14ac:dyDescent="0.25">
      <c r="AC1979" s="126" t="e">
        <f>#REF!</f>
        <v>#REF!</v>
      </c>
      <c r="AD1979" s="127" t="e">
        <f t="shared" si="54"/>
        <v>#DIV/0!</v>
      </c>
      <c r="AE1979" s="128" t="e">
        <f t="shared" si="55"/>
        <v>#DIV/0!</v>
      </c>
      <c r="AF1979" s="127" t="e">
        <f>ECB_reconst!#REF!*(AE1979-ECB_reconst!#REF!)</f>
        <v>#REF!</v>
      </c>
      <c r="AG1979" s="128" t="e">
        <f t="shared" si="56"/>
        <v>#REF!</v>
      </c>
    </row>
    <row r="1980" spans="29:33" ht="18.95" hidden="1" customHeight="1" x14ac:dyDescent="0.25">
      <c r="AC1980" s="126" t="e">
        <f>#REF!</f>
        <v>#REF!</v>
      </c>
      <c r="AD1980" s="127" t="e">
        <f t="shared" si="54"/>
        <v>#DIV/0!</v>
      </c>
      <c r="AE1980" s="128" t="e">
        <f t="shared" si="55"/>
        <v>#DIV/0!</v>
      </c>
      <c r="AF1980" s="127" t="e">
        <f>ECB_reconst!#REF!*(AE1980-ECB_reconst!#REF!)</f>
        <v>#REF!</v>
      </c>
      <c r="AG1980" s="128" t="e">
        <f t="shared" si="56"/>
        <v>#REF!</v>
      </c>
    </row>
    <row r="1981" spans="29:33" ht="18.95" hidden="1" customHeight="1" x14ac:dyDescent="0.25">
      <c r="AC1981" s="126" t="e">
        <f>#REF!</f>
        <v>#REF!</v>
      </c>
      <c r="AD1981" s="127" t="e">
        <f t="shared" si="54"/>
        <v>#DIV/0!</v>
      </c>
      <c r="AE1981" s="128" t="e">
        <f t="shared" si="55"/>
        <v>#DIV/0!</v>
      </c>
      <c r="AF1981" s="127" t="e">
        <f>ECB_reconst!#REF!*(AE1981-ECB_reconst!#REF!)</f>
        <v>#REF!</v>
      </c>
      <c r="AG1981" s="128" t="e">
        <f t="shared" si="56"/>
        <v>#REF!</v>
      </c>
    </row>
    <row r="1982" spans="29:33" ht="18.95" hidden="1" customHeight="1" x14ac:dyDescent="0.25">
      <c r="AC1982" s="126" t="e">
        <f>#REF!</f>
        <v>#REF!</v>
      </c>
      <c r="AD1982" s="127" t="e">
        <f t="shared" si="54"/>
        <v>#DIV/0!</v>
      </c>
      <c r="AE1982" s="128" t="e">
        <f t="shared" si="55"/>
        <v>#DIV/0!</v>
      </c>
      <c r="AF1982" s="127" t="e">
        <f>ECB_reconst!#REF!*(AE1982-ECB_reconst!#REF!)</f>
        <v>#REF!</v>
      </c>
      <c r="AG1982" s="128" t="e">
        <f t="shared" si="56"/>
        <v>#REF!</v>
      </c>
    </row>
    <row r="1983" spans="29:33" ht="18.95" hidden="1" customHeight="1" x14ac:dyDescent="0.25">
      <c r="AC1983" s="126" t="e">
        <f>#REF!</f>
        <v>#REF!</v>
      </c>
      <c r="AD1983" s="127" t="e">
        <f t="shared" si="54"/>
        <v>#DIV/0!</v>
      </c>
      <c r="AE1983" s="128" t="e">
        <f t="shared" si="55"/>
        <v>#DIV/0!</v>
      </c>
      <c r="AF1983" s="127" t="e">
        <f>ECB_reconst!#REF!*(AE1983-ECB_reconst!#REF!)</f>
        <v>#REF!</v>
      </c>
      <c r="AG1983" s="128" t="e">
        <f t="shared" si="56"/>
        <v>#REF!</v>
      </c>
    </row>
    <row r="1984" spans="29:33" ht="18.95" hidden="1" customHeight="1" x14ac:dyDescent="0.25">
      <c r="AC1984" s="126" t="e">
        <f>#REF!</f>
        <v>#REF!</v>
      </c>
      <c r="AD1984" s="127" t="e">
        <f t="shared" si="54"/>
        <v>#DIV/0!</v>
      </c>
      <c r="AE1984" s="128" t="e">
        <f t="shared" si="55"/>
        <v>#DIV/0!</v>
      </c>
      <c r="AF1984" s="127" t="e">
        <f>ECB_reconst!#REF!*(AE1984-ECB_reconst!#REF!)</f>
        <v>#REF!</v>
      </c>
      <c r="AG1984" s="128" t="e">
        <f t="shared" si="56"/>
        <v>#REF!</v>
      </c>
    </row>
    <row r="1985" spans="29:33" ht="18.95" hidden="1" customHeight="1" x14ac:dyDescent="0.25">
      <c r="AC1985" s="126" t="e">
        <f>#REF!</f>
        <v>#REF!</v>
      </c>
      <c r="AD1985" s="127" t="e">
        <f t="shared" si="54"/>
        <v>#DIV/0!</v>
      </c>
      <c r="AE1985" s="128" t="e">
        <f t="shared" si="55"/>
        <v>#DIV/0!</v>
      </c>
      <c r="AF1985" s="127" t="e">
        <f>ECB_reconst!#REF!*(AE1985-ECB_reconst!#REF!)</f>
        <v>#REF!</v>
      </c>
      <c r="AG1985" s="128" t="e">
        <f t="shared" si="56"/>
        <v>#REF!</v>
      </c>
    </row>
    <row r="1986" spans="29:33" ht="18.95" hidden="1" customHeight="1" x14ac:dyDescent="0.25">
      <c r="AC1986" s="126" t="e">
        <f>#REF!</f>
        <v>#REF!</v>
      </c>
      <c r="AD1986" s="127" t="e">
        <f t="shared" si="54"/>
        <v>#DIV/0!</v>
      </c>
      <c r="AE1986" s="128" t="e">
        <f t="shared" si="55"/>
        <v>#DIV/0!</v>
      </c>
      <c r="AF1986" s="127" t="e">
        <f>ECB_reconst!#REF!*(AE1986-ECB_reconst!#REF!)</f>
        <v>#REF!</v>
      </c>
      <c r="AG1986" s="128" t="e">
        <f t="shared" si="56"/>
        <v>#REF!</v>
      </c>
    </row>
    <row r="1987" spans="29:33" ht="18.95" hidden="1" customHeight="1" x14ac:dyDescent="0.25">
      <c r="AC1987" s="126" t="e">
        <f>#REF!</f>
        <v>#REF!</v>
      </c>
      <c r="AD1987" s="127" t="e">
        <f t="shared" si="54"/>
        <v>#DIV/0!</v>
      </c>
      <c r="AE1987" s="128" t="e">
        <f t="shared" si="55"/>
        <v>#DIV/0!</v>
      </c>
      <c r="AF1987" s="127" t="e">
        <f>ECB_reconst!#REF!*(AE1987-ECB_reconst!#REF!)</f>
        <v>#REF!</v>
      </c>
      <c r="AG1987" s="128" t="e">
        <f t="shared" si="56"/>
        <v>#REF!</v>
      </c>
    </row>
    <row r="1988" spans="29:33" ht="18.95" hidden="1" customHeight="1" x14ac:dyDescent="0.25">
      <c r="AC1988" s="126" t="e">
        <f>#REF!</f>
        <v>#REF!</v>
      </c>
      <c r="AD1988" s="127" t="e">
        <f t="shared" si="54"/>
        <v>#DIV/0!</v>
      </c>
      <c r="AE1988" s="128" t="e">
        <f t="shared" si="55"/>
        <v>#DIV/0!</v>
      </c>
      <c r="AF1988" s="127" t="e">
        <f>ECB_reconst!#REF!*(AE1988-ECB_reconst!#REF!)</f>
        <v>#REF!</v>
      </c>
      <c r="AG1988" s="128" t="e">
        <f t="shared" si="56"/>
        <v>#REF!</v>
      </c>
    </row>
    <row r="1989" spans="29:33" ht="18.95" hidden="1" customHeight="1" x14ac:dyDescent="0.25">
      <c r="AC1989" s="126" t="e">
        <f>#REF!</f>
        <v>#REF!</v>
      </c>
      <c r="AD1989" s="127" t="e">
        <f t="shared" si="54"/>
        <v>#DIV/0!</v>
      </c>
      <c r="AE1989" s="128" t="e">
        <f t="shared" si="55"/>
        <v>#DIV/0!</v>
      </c>
      <c r="AF1989" s="127" t="e">
        <f>ECB_reconst!#REF!*(AE1989-ECB_reconst!#REF!)</f>
        <v>#REF!</v>
      </c>
      <c r="AG1989" s="128" t="e">
        <f t="shared" si="56"/>
        <v>#REF!</v>
      </c>
    </row>
    <row r="1990" spans="29:33" ht="18.95" hidden="1" customHeight="1" x14ac:dyDescent="0.25">
      <c r="AC1990" s="126" t="e">
        <f>#REF!</f>
        <v>#REF!</v>
      </c>
      <c r="AD1990" s="127" t="e">
        <f t="shared" si="54"/>
        <v>#DIV/0!</v>
      </c>
      <c r="AE1990" s="128" t="e">
        <f t="shared" si="55"/>
        <v>#DIV/0!</v>
      </c>
      <c r="AF1990" s="127" t="e">
        <f>ECB_reconst!#REF!*(AE1990-ECB_reconst!#REF!)</f>
        <v>#REF!</v>
      </c>
      <c r="AG1990" s="128" t="e">
        <f t="shared" si="56"/>
        <v>#REF!</v>
      </c>
    </row>
    <row r="1991" spans="29:33" ht="18.95" hidden="1" customHeight="1" x14ac:dyDescent="0.25">
      <c r="AC1991" s="126" t="e">
        <f>#REF!</f>
        <v>#REF!</v>
      </c>
      <c r="AD1991" s="127" t="e">
        <f t="shared" si="54"/>
        <v>#DIV/0!</v>
      </c>
      <c r="AE1991" s="128" t="e">
        <f t="shared" si="55"/>
        <v>#DIV/0!</v>
      </c>
      <c r="AF1991" s="127" t="e">
        <f>ECB_reconst!#REF!*(AE1991-ECB_reconst!#REF!)</f>
        <v>#REF!</v>
      </c>
      <c r="AG1991" s="128" t="e">
        <f t="shared" si="56"/>
        <v>#REF!</v>
      </c>
    </row>
    <row r="1992" spans="29:33" ht="18.95" hidden="1" customHeight="1" x14ac:dyDescent="0.25">
      <c r="AC1992" s="126" t="e">
        <f>#REF!</f>
        <v>#REF!</v>
      </c>
      <c r="AD1992" s="127" t="e">
        <f t="shared" si="54"/>
        <v>#DIV/0!</v>
      </c>
      <c r="AE1992" s="128" t="e">
        <f t="shared" si="55"/>
        <v>#DIV/0!</v>
      </c>
      <c r="AF1992" s="127" t="e">
        <f>ECB_reconst!#REF!*(AE1992-ECB_reconst!#REF!)</f>
        <v>#REF!</v>
      </c>
      <c r="AG1992" s="128" t="e">
        <f t="shared" si="56"/>
        <v>#REF!</v>
      </c>
    </row>
    <row r="1993" spans="29:33" ht="18.95" hidden="1" customHeight="1" x14ac:dyDescent="0.25">
      <c r="AC1993" s="126" t="e">
        <f>#REF!</f>
        <v>#REF!</v>
      </c>
      <c r="AD1993" s="127" t="e">
        <f t="shared" si="54"/>
        <v>#DIV/0!</v>
      </c>
      <c r="AE1993" s="128" t="e">
        <f t="shared" si="55"/>
        <v>#DIV/0!</v>
      </c>
      <c r="AF1993" s="127" t="e">
        <f>ECB_reconst!#REF!*(AE1993-ECB_reconst!#REF!)</f>
        <v>#REF!</v>
      </c>
      <c r="AG1993" s="128" t="e">
        <f t="shared" si="56"/>
        <v>#REF!</v>
      </c>
    </row>
    <row r="1994" spans="29:33" ht="18.95" hidden="1" customHeight="1" x14ac:dyDescent="0.25">
      <c r="AC1994" s="126" t="e">
        <f>#REF!</f>
        <v>#REF!</v>
      </c>
      <c r="AD1994" s="127" t="e">
        <f t="shared" si="54"/>
        <v>#DIV/0!</v>
      </c>
      <c r="AE1994" s="128" t="e">
        <f t="shared" si="55"/>
        <v>#DIV/0!</v>
      </c>
      <c r="AF1994" s="127" t="e">
        <f>ECB_reconst!#REF!*(AE1994-ECB_reconst!#REF!)</f>
        <v>#REF!</v>
      </c>
      <c r="AG1994" s="128" t="e">
        <f t="shared" si="56"/>
        <v>#REF!</v>
      </c>
    </row>
    <row r="1995" spans="29:33" ht="18.95" hidden="1" customHeight="1" x14ac:dyDescent="0.25">
      <c r="AC1995" s="126" t="e">
        <f>#REF!</f>
        <v>#REF!</v>
      </c>
      <c r="AD1995" s="127" t="e">
        <f t="shared" si="54"/>
        <v>#DIV/0!</v>
      </c>
      <c r="AE1995" s="128" t="e">
        <f t="shared" si="55"/>
        <v>#DIV/0!</v>
      </c>
      <c r="AF1995" s="127" t="e">
        <f>ECB_reconst!#REF!*(AE1995-ECB_reconst!#REF!)</f>
        <v>#REF!</v>
      </c>
      <c r="AG1995" s="128" t="e">
        <f t="shared" si="56"/>
        <v>#REF!</v>
      </c>
    </row>
    <row r="1996" spans="29:33" ht="18.95" hidden="1" customHeight="1" x14ac:dyDescent="0.25">
      <c r="AC1996" s="126" t="e">
        <f>#REF!</f>
        <v>#REF!</v>
      </c>
      <c r="AD1996" s="127" t="e">
        <f t="shared" si="54"/>
        <v>#DIV/0!</v>
      </c>
      <c r="AE1996" s="128" t="e">
        <f t="shared" si="55"/>
        <v>#DIV/0!</v>
      </c>
      <c r="AF1996" s="127" t="e">
        <f>ECB_reconst!#REF!*(AE1996-ECB_reconst!#REF!)</f>
        <v>#REF!</v>
      </c>
      <c r="AG1996" s="128" t="e">
        <f t="shared" si="56"/>
        <v>#REF!</v>
      </c>
    </row>
    <row r="1997" spans="29:33" ht="18.95" hidden="1" customHeight="1" x14ac:dyDescent="0.25">
      <c r="AC1997" s="126" t="e">
        <f>#REF!</f>
        <v>#REF!</v>
      </c>
      <c r="AD1997" s="127" t="e">
        <f t="shared" si="54"/>
        <v>#DIV/0!</v>
      </c>
      <c r="AE1997" s="128" t="e">
        <f t="shared" si="55"/>
        <v>#DIV/0!</v>
      </c>
      <c r="AF1997" s="127" t="e">
        <f>ECB_reconst!#REF!*(AE1997-ECB_reconst!#REF!)</f>
        <v>#REF!</v>
      </c>
      <c r="AG1997" s="128" t="e">
        <f t="shared" si="56"/>
        <v>#REF!</v>
      </c>
    </row>
    <row r="1998" spans="29:33" ht="18.95" hidden="1" customHeight="1" x14ac:dyDescent="0.25">
      <c r="AC1998" s="126" t="e">
        <f>#REF!</f>
        <v>#REF!</v>
      </c>
      <c r="AD1998" s="127" t="e">
        <f t="shared" si="54"/>
        <v>#DIV/0!</v>
      </c>
      <c r="AE1998" s="128" t="e">
        <f t="shared" si="55"/>
        <v>#DIV/0!</v>
      </c>
      <c r="AF1998" s="127" t="e">
        <f>ECB_reconst!#REF!*(AE1998-ECB_reconst!#REF!)</f>
        <v>#REF!</v>
      </c>
      <c r="AG1998" s="128" t="e">
        <f t="shared" si="56"/>
        <v>#REF!</v>
      </c>
    </row>
    <row r="1999" spans="29:33" ht="18.95" hidden="1" customHeight="1" x14ac:dyDescent="0.25">
      <c r="AC1999" s="126" t="e">
        <f>#REF!</f>
        <v>#REF!</v>
      </c>
      <c r="AD1999" s="127" t="e">
        <f t="shared" si="54"/>
        <v>#DIV/0!</v>
      </c>
      <c r="AE1999" s="128" t="e">
        <f t="shared" si="55"/>
        <v>#DIV/0!</v>
      </c>
      <c r="AF1999" s="127" t="e">
        <f>ECB_reconst!#REF!*(AE1999-ECB_reconst!#REF!)</f>
        <v>#REF!</v>
      </c>
      <c r="AG1999" s="128" t="e">
        <f t="shared" si="56"/>
        <v>#REF!</v>
      </c>
    </row>
    <row r="2000" spans="29:33" ht="18.95" hidden="1" customHeight="1" x14ac:dyDescent="0.25">
      <c r="AC2000" s="126" t="e">
        <f>#REF!</f>
        <v>#REF!</v>
      </c>
      <c r="AD2000" s="127" t="e">
        <f t="shared" si="54"/>
        <v>#DIV/0!</v>
      </c>
      <c r="AE2000" s="128" t="e">
        <f t="shared" si="55"/>
        <v>#DIV/0!</v>
      </c>
      <c r="AF2000" s="127" t="e">
        <f>ECB_reconst!#REF!*(AE2000-ECB_reconst!#REF!)</f>
        <v>#REF!</v>
      </c>
      <c r="AG2000" s="128" t="e">
        <f t="shared" si="56"/>
        <v>#REF!</v>
      </c>
    </row>
    <row r="2001" spans="29:33" ht="18.95" hidden="1" customHeight="1" x14ac:dyDescent="0.25">
      <c r="AC2001" s="126" t="e">
        <f>#REF!</f>
        <v>#REF!</v>
      </c>
      <c r="AD2001" s="127" t="e">
        <f t="shared" si="54"/>
        <v>#DIV/0!</v>
      </c>
      <c r="AE2001" s="128" t="e">
        <f t="shared" si="55"/>
        <v>#DIV/0!</v>
      </c>
      <c r="AF2001" s="127" t="e">
        <f>ECB_reconst!#REF!*(AE2001-ECB_reconst!#REF!)</f>
        <v>#REF!</v>
      </c>
      <c r="AG2001" s="128" t="e">
        <f t="shared" si="56"/>
        <v>#REF!</v>
      </c>
    </row>
    <row r="2002" spans="29:33" ht="18.95" hidden="1" customHeight="1" x14ac:dyDescent="0.25">
      <c r="AC2002" s="126" t="e">
        <f>#REF!</f>
        <v>#REF!</v>
      </c>
      <c r="AD2002" s="127" t="e">
        <f t="shared" si="54"/>
        <v>#DIV/0!</v>
      </c>
      <c r="AE2002" s="128" t="e">
        <f t="shared" si="55"/>
        <v>#DIV/0!</v>
      </c>
      <c r="AF2002" s="127" t="e">
        <f>ECB_reconst!#REF!*(AE2002-ECB_reconst!#REF!)</f>
        <v>#REF!</v>
      </c>
      <c r="AG2002" s="128" t="e">
        <f t="shared" si="56"/>
        <v>#REF!</v>
      </c>
    </row>
    <row r="2003" spans="29:33" ht="18.95" hidden="1" customHeight="1" x14ac:dyDescent="0.25">
      <c r="AC2003" s="126" t="e">
        <f>#REF!</f>
        <v>#REF!</v>
      </c>
      <c r="AD2003" s="127" t="e">
        <f t="shared" si="54"/>
        <v>#DIV/0!</v>
      </c>
      <c r="AE2003" s="128" t="e">
        <f t="shared" si="55"/>
        <v>#DIV/0!</v>
      </c>
      <c r="AF2003" s="127" t="e">
        <f>ECB_reconst!#REF!*(AE2003-ECB_reconst!#REF!)</f>
        <v>#REF!</v>
      </c>
      <c r="AG2003" s="128" t="e">
        <f t="shared" si="56"/>
        <v>#REF!</v>
      </c>
    </row>
    <row r="2004" spans="29:33" ht="18.95" hidden="1" customHeight="1" x14ac:dyDescent="0.25">
      <c r="AC2004" s="126" t="e">
        <f>#REF!</f>
        <v>#REF!</v>
      </c>
      <c r="AD2004" s="127" t="e">
        <f t="shared" si="54"/>
        <v>#DIV/0!</v>
      </c>
      <c r="AE2004" s="128" t="e">
        <f t="shared" si="55"/>
        <v>#DIV/0!</v>
      </c>
      <c r="AF2004" s="127" t="e">
        <f>ECB_reconst!#REF!*(AE2004-ECB_reconst!#REF!)</f>
        <v>#REF!</v>
      </c>
      <c r="AG2004" s="128" t="e">
        <f t="shared" si="56"/>
        <v>#REF!</v>
      </c>
    </row>
    <row r="2005" spans="29:33" ht="18.95" hidden="1" customHeight="1" x14ac:dyDescent="0.25">
      <c r="AC2005" s="126" t="e">
        <f>#REF!</f>
        <v>#REF!</v>
      </c>
      <c r="AD2005" s="127" t="e">
        <f t="shared" ref="AD2005:AD2068" si="57">AVERAGE(AA1251:AA2005)</f>
        <v>#DIV/0!</v>
      </c>
      <c r="AE2005" s="128" t="e">
        <f t="shared" ref="AE2005:AE2068" si="58">(AA2005-AD2005)/AD2005*100</f>
        <v>#DIV/0!</v>
      </c>
      <c r="AF2005" s="127" t="e">
        <f>ECB_reconst!#REF!*(AE2005-ECB_reconst!#REF!)</f>
        <v>#REF!</v>
      </c>
      <c r="AG2005" s="128" t="e">
        <f t="shared" ref="AG2005:AG2068" si="59">MIN(MAX(AF2005,-10),10)</f>
        <v>#REF!</v>
      </c>
    </row>
    <row r="2006" spans="29:33" ht="18.95" hidden="1" customHeight="1" x14ac:dyDescent="0.25">
      <c r="AC2006" s="126" t="e">
        <f>#REF!</f>
        <v>#REF!</v>
      </c>
      <c r="AD2006" s="127" t="e">
        <f t="shared" si="57"/>
        <v>#DIV/0!</v>
      </c>
      <c r="AE2006" s="128" t="e">
        <f t="shared" si="58"/>
        <v>#DIV/0!</v>
      </c>
      <c r="AF2006" s="127" t="e">
        <f>ECB_reconst!#REF!*(AE2006-ECB_reconst!#REF!)</f>
        <v>#REF!</v>
      </c>
      <c r="AG2006" s="128" t="e">
        <f t="shared" si="59"/>
        <v>#REF!</v>
      </c>
    </row>
    <row r="2007" spans="29:33" ht="18.95" hidden="1" customHeight="1" x14ac:dyDescent="0.25">
      <c r="AC2007" s="126" t="e">
        <f>#REF!</f>
        <v>#REF!</v>
      </c>
      <c r="AD2007" s="127" t="e">
        <f t="shared" si="57"/>
        <v>#DIV/0!</v>
      </c>
      <c r="AE2007" s="128" t="e">
        <f t="shared" si="58"/>
        <v>#DIV/0!</v>
      </c>
      <c r="AF2007" s="127" t="e">
        <f>ECB_reconst!#REF!*(AE2007-ECB_reconst!#REF!)</f>
        <v>#REF!</v>
      </c>
      <c r="AG2007" s="128" t="e">
        <f t="shared" si="59"/>
        <v>#REF!</v>
      </c>
    </row>
    <row r="2008" spans="29:33" ht="18.95" hidden="1" customHeight="1" x14ac:dyDescent="0.25">
      <c r="AC2008" s="126" t="e">
        <f>#REF!</f>
        <v>#REF!</v>
      </c>
      <c r="AD2008" s="127" t="e">
        <f t="shared" si="57"/>
        <v>#DIV/0!</v>
      </c>
      <c r="AE2008" s="128" t="e">
        <f t="shared" si="58"/>
        <v>#DIV/0!</v>
      </c>
      <c r="AF2008" s="127" t="e">
        <f>ECB_reconst!#REF!*(AE2008-ECB_reconst!#REF!)</f>
        <v>#REF!</v>
      </c>
      <c r="AG2008" s="128" t="e">
        <f t="shared" si="59"/>
        <v>#REF!</v>
      </c>
    </row>
    <row r="2009" spans="29:33" ht="18.95" hidden="1" customHeight="1" x14ac:dyDescent="0.25">
      <c r="AC2009" s="126" t="e">
        <f>#REF!</f>
        <v>#REF!</v>
      </c>
      <c r="AD2009" s="127" t="e">
        <f t="shared" si="57"/>
        <v>#DIV/0!</v>
      </c>
      <c r="AE2009" s="128" t="e">
        <f t="shared" si="58"/>
        <v>#DIV/0!</v>
      </c>
      <c r="AF2009" s="127" t="e">
        <f>ECB_reconst!#REF!*(AE2009-ECB_reconst!#REF!)</f>
        <v>#REF!</v>
      </c>
      <c r="AG2009" s="128" t="e">
        <f t="shared" si="59"/>
        <v>#REF!</v>
      </c>
    </row>
    <row r="2010" spans="29:33" ht="18.95" hidden="1" customHeight="1" x14ac:dyDescent="0.25">
      <c r="AC2010" s="126" t="e">
        <f>#REF!</f>
        <v>#REF!</v>
      </c>
      <c r="AD2010" s="127" t="e">
        <f t="shared" si="57"/>
        <v>#DIV/0!</v>
      </c>
      <c r="AE2010" s="128" t="e">
        <f t="shared" si="58"/>
        <v>#DIV/0!</v>
      </c>
      <c r="AF2010" s="127" t="e">
        <f>ECB_reconst!#REF!*(AE2010-ECB_reconst!#REF!)</f>
        <v>#REF!</v>
      </c>
      <c r="AG2010" s="128" t="e">
        <f t="shared" si="59"/>
        <v>#REF!</v>
      </c>
    </row>
    <row r="2011" spans="29:33" ht="18.95" hidden="1" customHeight="1" x14ac:dyDescent="0.25">
      <c r="AC2011" s="126" t="e">
        <f>#REF!</f>
        <v>#REF!</v>
      </c>
      <c r="AD2011" s="127" t="e">
        <f t="shared" si="57"/>
        <v>#DIV/0!</v>
      </c>
      <c r="AE2011" s="128" t="e">
        <f t="shared" si="58"/>
        <v>#DIV/0!</v>
      </c>
      <c r="AF2011" s="127" t="e">
        <f>ECB_reconst!#REF!*(AE2011-ECB_reconst!#REF!)</f>
        <v>#REF!</v>
      </c>
      <c r="AG2011" s="128" t="e">
        <f t="shared" si="59"/>
        <v>#REF!</v>
      </c>
    </row>
    <row r="2012" spans="29:33" ht="18.95" hidden="1" customHeight="1" x14ac:dyDescent="0.25">
      <c r="AC2012" s="126" t="e">
        <f>#REF!</f>
        <v>#REF!</v>
      </c>
      <c r="AD2012" s="127" t="e">
        <f t="shared" si="57"/>
        <v>#DIV/0!</v>
      </c>
      <c r="AE2012" s="128" t="e">
        <f t="shared" si="58"/>
        <v>#DIV/0!</v>
      </c>
      <c r="AF2012" s="127" t="e">
        <f>ECB_reconst!#REF!*(AE2012-ECB_reconst!#REF!)</f>
        <v>#REF!</v>
      </c>
      <c r="AG2012" s="128" t="e">
        <f t="shared" si="59"/>
        <v>#REF!</v>
      </c>
    </row>
    <row r="2013" spans="29:33" ht="18.95" hidden="1" customHeight="1" x14ac:dyDescent="0.25">
      <c r="AC2013" s="126" t="e">
        <f>#REF!</f>
        <v>#REF!</v>
      </c>
      <c r="AD2013" s="127" t="e">
        <f t="shared" si="57"/>
        <v>#DIV/0!</v>
      </c>
      <c r="AE2013" s="128" t="e">
        <f t="shared" si="58"/>
        <v>#DIV/0!</v>
      </c>
      <c r="AF2013" s="127" t="e">
        <f>ECB_reconst!#REF!*(AE2013-ECB_reconst!#REF!)</f>
        <v>#REF!</v>
      </c>
      <c r="AG2013" s="128" t="e">
        <f t="shared" si="59"/>
        <v>#REF!</v>
      </c>
    </row>
    <row r="2014" spans="29:33" ht="18.95" hidden="1" customHeight="1" x14ac:dyDescent="0.25">
      <c r="AC2014" s="126" t="e">
        <f>#REF!</f>
        <v>#REF!</v>
      </c>
      <c r="AD2014" s="127" t="e">
        <f t="shared" si="57"/>
        <v>#DIV/0!</v>
      </c>
      <c r="AE2014" s="128" t="e">
        <f t="shared" si="58"/>
        <v>#DIV/0!</v>
      </c>
      <c r="AF2014" s="127" t="e">
        <f>ECB_reconst!#REF!*(AE2014-ECB_reconst!#REF!)</f>
        <v>#REF!</v>
      </c>
      <c r="AG2014" s="128" t="e">
        <f t="shared" si="59"/>
        <v>#REF!</v>
      </c>
    </row>
    <row r="2015" spans="29:33" ht="18.95" hidden="1" customHeight="1" x14ac:dyDescent="0.25">
      <c r="AC2015" s="126" t="e">
        <f>#REF!</f>
        <v>#REF!</v>
      </c>
      <c r="AD2015" s="127" t="e">
        <f t="shared" si="57"/>
        <v>#DIV/0!</v>
      </c>
      <c r="AE2015" s="128" t="e">
        <f t="shared" si="58"/>
        <v>#DIV/0!</v>
      </c>
      <c r="AF2015" s="127" t="e">
        <f>ECB_reconst!#REF!*(AE2015-ECB_reconst!#REF!)</f>
        <v>#REF!</v>
      </c>
      <c r="AG2015" s="128" t="e">
        <f t="shared" si="59"/>
        <v>#REF!</v>
      </c>
    </row>
    <row r="2016" spans="29:33" ht="18.95" hidden="1" customHeight="1" x14ac:dyDescent="0.25">
      <c r="AC2016" s="126" t="e">
        <f>#REF!</f>
        <v>#REF!</v>
      </c>
      <c r="AD2016" s="127" t="e">
        <f t="shared" si="57"/>
        <v>#DIV/0!</v>
      </c>
      <c r="AE2016" s="128" t="e">
        <f t="shared" si="58"/>
        <v>#DIV/0!</v>
      </c>
      <c r="AF2016" s="127" t="e">
        <f>ECB_reconst!#REF!*(AE2016-ECB_reconst!#REF!)</f>
        <v>#REF!</v>
      </c>
      <c r="AG2016" s="128" t="e">
        <f t="shared" si="59"/>
        <v>#REF!</v>
      </c>
    </row>
    <row r="2017" spans="29:33" ht="18.95" hidden="1" customHeight="1" x14ac:dyDescent="0.25">
      <c r="AC2017" s="126" t="e">
        <f>#REF!</f>
        <v>#REF!</v>
      </c>
      <c r="AD2017" s="127" t="e">
        <f t="shared" si="57"/>
        <v>#DIV/0!</v>
      </c>
      <c r="AE2017" s="128" t="e">
        <f t="shared" si="58"/>
        <v>#DIV/0!</v>
      </c>
      <c r="AF2017" s="127" t="e">
        <f>ECB_reconst!#REF!*(AE2017-ECB_reconst!#REF!)</f>
        <v>#REF!</v>
      </c>
      <c r="AG2017" s="128" t="e">
        <f t="shared" si="59"/>
        <v>#REF!</v>
      </c>
    </row>
    <row r="2018" spans="29:33" ht="18.95" hidden="1" customHeight="1" x14ac:dyDescent="0.25">
      <c r="AC2018" s="126" t="e">
        <f>#REF!</f>
        <v>#REF!</v>
      </c>
      <c r="AD2018" s="127" t="e">
        <f t="shared" si="57"/>
        <v>#DIV/0!</v>
      </c>
      <c r="AE2018" s="128" t="e">
        <f t="shared" si="58"/>
        <v>#DIV/0!</v>
      </c>
      <c r="AF2018" s="127" t="e">
        <f>ECB_reconst!#REF!*(AE2018-ECB_reconst!#REF!)</f>
        <v>#REF!</v>
      </c>
      <c r="AG2018" s="128" t="e">
        <f t="shared" si="59"/>
        <v>#REF!</v>
      </c>
    </row>
    <row r="2019" spans="29:33" ht="18.95" hidden="1" customHeight="1" x14ac:dyDescent="0.25">
      <c r="AC2019" s="126" t="e">
        <f>#REF!</f>
        <v>#REF!</v>
      </c>
      <c r="AD2019" s="127" t="e">
        <f t="shared" si="57"/>
        <v>#DIV/0!</v>
      </c>
      <c r="AE2019" s="128" t="e">
        <f t="shared" si="58"/>
        <v>#DIV/0!</v>
      </c>
      <c r="AF2019" s="127" t="e">
        <f>ECB_reconst!#REF!*(AE2019-ECB_reconst!#REF!)</f>
        <v>#REF!</v>
      </c>
      <c r="AG2019" s="128" t="e">
        <f t="shared" si="59"/>
        <v>#REF!</v>
      </c>
    </row>
    <row r="2020" spans="29:33" ht="18.95" hidden="1" customHeight="1" x14ac:dyDescent="0.25">
      <c r="AC2020" s="126" t="e">
        <f>#REF!</f>
        <v>#REF!</v>
      </c>
      <c r="AD2020" s="127" t="e">
        <f t="shared" si="57"/>
        <v>#DIV/0!</v>
      </c>
      <c r="AE2020" s="128" t="e">
        <f t="shared" si="58"/>
        <v>#DIV/0!</v>
      </c>
      <c r="AF2020" s="127" t="e">
        <f>ECB_reconst!#REF!*(AE2020-ECB_reconst!#REF!)</f>
        <v>#REF!</v>
      </c>
      <c r="AG2020" s="128" t="e">
        <f t="shared" si="59"/>
        <v>#REF!</v>
      </c>
    </row>
    <row r="2021" spans="29:33" ht="18.95" hidden="1" customHeight="1" x14ac:dyDescent="0.25">
      <c r="AC2021" s="126" t="e">
        <f>#REF!</f>
        <v>#REF!</v>
      </c>
      <c r="AD2021" s="127" t="e">
        <f t="shared" si="57"/>
        <v>#DIV/0!</v>
      </c>
      <c r="AE2021" s="128" t="e">
        <f t="shared" si="58"/>
        <v>#DIV/0!</v>
      </c>
      <c r="AF2021" s="127" t="e">
        <f>ECB_reconst!#REF!*(AE2021-ECB_reconst!#REF!)</f>
        <v>#REF!</v>
      </c>
      <c r="AG2021" s="128" t="e">
        <f t="shared" si="59"/>
        <v>#REF!</v>
      </c>
    </row>
    <row r="2022" spans="29:33" ht="18.95" hidden="1" customHeight="1" x14ac:dyDescent="0.25">
      <c r="AC2022" s="126" t="e">
        <f>#REF!</f>
        <v>#REF!</v>
      </c>
      <c r="AD2022" s="127" t="e">
        <f t="shared" si="57"/>
        <v>#DIV/0!</v>
      </c>
      <c r="AE2022" s="128" t="e">
        <f t="shared" si="58"/>
        <v>#DIV/0!</v>
      </c>
      <c r="AF2022" s="127" t="e">
        <f>ECB_reconst!#REF!*(AE2022-ECB_reconst!#REF!)</f>
        <v>#REF!</v>
      </c>
      <c r="AG2022" s="128" t="e">
        <f t="shared" si="59"/>
        <v>#REF!</v>
      </c>
    </row>
    <row r="2023" spans="29:33" ht="18.95" hidden="1" customHeight="1" x14ac:dyDescent="0.25">
      <c r="AC2023" s="126" t="e">
        <f>#REF!</f>
        <v>#REF!</v>
      </c>
      <c r="AD2023" s="127" t="e">
        <f t="shared" si="57"/>
        <v>#DIV/0!</v>
      </c>
      <c r="AE2023" s="128" t="e">
        <f t="shared" si="58"/>
        <v>#DIV/0!</v>
      </c>
      <c r="AF2023" s="127" t="e">
        <f>ECB_reconst!#REF!*(AE2023-ECB_reconst!#REF!)</f>
        <v>#REF!</v>
      </c>
      <c r="AG2023" s="128" t="e">
        <f t="shared" si="59"/>
        <v>#REF!</v>
      </c>
    </row>
    <row r="2024" spans="29:33" ht="18.95" hidden="1" customHeight="1" x14ac:dyDescent="0.25">
      <c r="AC2024" s="126" t="e">
        <f>#REF!</f>
        <v>#REF!</v>
      </c>
      <c r="AD2024" s="127" t="e">
        <f t="shared" si="57"/>
        <v>#DIV/0!</v>
      </c>
      <c r="AE2024" s="128" t="e">
        <f t="shared" si="58"/>
        <v>#DIV/0!</v>
      </c>
      <c r="AF2024" s="127" t="e">
        <f>ECB_reconst!#REF!*(AE2024-ECB_reconst!#REF!)</f>
        <v>#REF!</v>
      </c>
      <c r="AG2024" s="128" t="e">
        <f t="shared" si="59"/>
        <v>#REF!</v>
      </c>
    </row>
    <row r="2025" spans="29:33" ht="18.95" hidden="1" customHeight="1" x14ac:dyDescent="0.25">
      <c r="AC2025" s="126" t="e">
        <f>#REF!</f>
        <v>#REF!</v>
      </c>
      <c r="AD2025" s="127" t="e">
        <f t="shared" si="57"/>
        <v>#DIV/0!</v>
      </c>
      <c r="AE2025" s="128" t="e">
        <f t="shared" si="58"/>
        <v>#DIV/0!</v>
      </c>
      <c r="AF2025" s="127" t="e">
        <f>ECB_reconst!#REF!*(AE2025-ECB_reconst!#REF!)</f>
        <v>#REF!</v>
      </c>
      <c r="AG2025" s="128" t="e">
        <f t="shared" si="59"/>
        <v>#REF!</v>
      </c>
    </row>
    <row r="2026" spans="29:33" ht="18.95" hidden="1" customHeight="1" x14ac:dyDescent="0.25">
      <c r="AC2026" s="126" t="e">
        <f>#REF!</f>
        <v>#REF!</v>
      </c>
      <c r="AD2026" s="127" t="e">
        <f t="shared" si="57"/>
        <v>#DIV/0!</v>
      </c>
      <c r="AE2026" s="128" t="e">
        <f t="shared" si="58"/>
        <v>#DIV/0!</v>
      </c>
      <c r="AF2026" s="127" t="e">
        <f>ECB_reconst!#REF!*(AE2026-ECB_reconst!#REF!)</f>
        <v>#REF!</v>
      </c>
      <c r="AG2026" s="128" t="e">
        <f t="shared" si="59"/>
        <v>#REF!</v>
      </c>
    </row>
    <row r="2027" spans="29:33" ht="18.95" hidden="1" customHeight="1" x14ac:dyDescent="0.25">
      <c r="AC2027" s="126" t="e">
        <f>#REF!</f>
        <v>#REF!</v>
      </c>
      <c r="AD2027" s="127" t="e">
        <f t="shared" si="57"/>
        <v>#DIV/0!</v>
      </c>
      <c r="AE2027" s="128" t="e">
        <f t="shared" si="58"/>
        <v>#DIV/0!</v>
      </c>
      <c r="AF2027" s="127" t="e">
        <f>ECB_reconst!#REF!*(AE2027-ECB_reconst!#REF!)</f>
        <v>#REF!</v>
      </c>
      <c r="AG2027" s="128" t="e">
        <f t="shared" si="59"/>
        <v>#REF!</v>
      </c>
    </row>
    <row r="2028" spans="29:33" ht="18.95" hidden="1" customHeight="1" x14ac:dyDescent="0.25">
      <c r="AC2028" s="126" t="e">
        <f>#REF!</f>
        <v>#REF!</v>
      </c>
      <c r="AD2028" s="127" t="e">
        <f t="shared" si="57"/>
        <v>#DIV/0!</v>
      </c>
      <c r="AE2028" s="128" t="e">
        <f t="shared" si="58"/>
        <v>#DIV/0!</v>
      </c>
      <c r="AF2028" s="127" t="e">
        <f>ECB_reconst!#REF!*(AE2028-ECB_reconst!#REF!)</f>
        <v>#REF!</v>
      </c>
      <c r="AG2028" s="128" t="e">
        <f t="shared" si="59"/>
        <v>#REF!</v>
      </c>
    </row>
    <row r="2029" spans="29:33" ht="18.95" hidden="1" customHeight="1" x14ac:dyDescent="0.25">
      <c r="AC2029" s="126" t="e">
        <f>#REF!</f>
        <v>#REF!</v>
      </c>
      <c r="AD2029" s="127" t="e">
        <f t="shared" si="57"/>
        <v>#DIV/0!</v>
      </c>
      <c r="AE2029" s="128" t="e">
        <f t="shared" si="58"/>
        <v>#DIV/0!</v>
      </c>
      <c r="AF2029" s="127" t="e">
        <f>ECB_reconst!#REF!*(AE2029-ECB_reconst!#REF!)</f>
        <v>#REF!</v>
      </c>
      <c r="AG2029" s="128" t="e">
        <f t="shared" si="59"/>
        <v>#REF!</v>
      </c>
    </row>
    <row r="2030" spans="29:33" ht="18.95" hidden="1" customHeight="1" x14ac:dyDescent="0.25">
      <c r="AC2030" s="126" t="e">
        <f>#REF!</f>
        <v>#REF!</v>
      </c>
      <c r="AD2030" s="127" t="e">
        <f t="shared" si="57"/>
        <v>#DIV/0!</v>
      </c>
      <c r="AE2030" s="128" t="e">
        <f t="shared" si="58"/>
        <v>#DIV/0!</v>
      </c>
      <c r="AF2030" s="127" t="e">
        <f>ECB_reconst!#REF!*(AE2030-ECB_reconst!#REF!)</f>
        <v>#REF!</v>
      </c>
      <c r="AG2030" s="128" t="e">
        <f t="shared" si="59"/>
        <v>#REF!</v>
      </c>
    </row>
    <row r="2031" spans="29:33" ht="18.95" hidden="1" customHeight="1" x14ac:dyDescent="0.25">
      <c r="AC2031" s="126" t="e">
        <f>#REF!</f>
        <v>#REF!</v>
      </c>
      <c r="AD2031" s="127" t="e">
        <f t="shared" si="57"/>
        <v>#DIV/0!</v>
      </c>
      <c r="AE2031" s="128" t="e">
        <f t="shared" si="58"/>
        <v>#DIV/0!</v>
      </c>
      <c r="AF2031" s="127" t="e">
        <f>ECB_reconst!#REF!*(AE2031-ECB_reconst!#REF!)</f>
        <v>#REF!</v>
      </c>
      <c r="AG2031" s="128" t="e">
        <f t="shared" si="59"/>
        <v>#REF!</v>
      </c>
    </row>
    <row r="2032" spans="29:33" ht="18.95" hidden="1" customHeight="1" x14ac:dyDescent="0.25">
      <c r="AC2032" s="126" t="e">
        <f>#REF!</f>
        <v>#REF!</v>
      </c>
      <c r="AD2032" s="127" t="e">
        <f t="shared" si="57"/>
        <v>#DIV/0!</v>
      </c>
      <c r="AE2032" s="128" t="e">
        <f t="shared" si="58"/>
        <v>#DIV/0!</v>
      </c>
      <c r="AF2032" s="127" t="e">
        <f>ECB_reconst!#REF!*(AE2032-ECB_reconst!#REF!)</f>
        <v>#REF!</v>
      </c>
      <c r="AG2032" s="128" t="e">
        <f t="shared" si="59"/>
        <v>#REF!</v>
      </c>
    </row>
    <row r="2033" spans="29:33" ht="18.95" hidden="1" customHeight="1" x14ac:dyDescent="0.25">
      <c r="AC2033" s="126" t="e">
        <f>#REF!</f>
        <v>#REF!</v>
      </c>
      <c r="AD2033" s="127" t="e">
        <f t="shared" si="57"/>
        <v>#DIV/0!</v>
      </c>
      <c r="AE2033" s="128" t="e">
        <f t="shared" si="58"/>
        <v>#DIV/0!</v>
      </c>
      <c r="AF2033" s="127" t="e">
        <f>ECB_reconst!#REF!*(AE2033-ECB_reconst!#REF!)</f>
        <v>#REF!</v>
      </c>
      <c r="AG2033" s="128" t="e">
        <f t="shared" si="59"/>
        <v>#REF!</v>
      </c>
    </row>
    <row r="2034" spans="29:33" ht="18.95" hidden="1" customHeight="1" x14ac:dyDescent="0.25">
      <c r="AC2034" s="126" t="e">
        <f>#REF!</f>
        <v>#REF!</v>
      </c>
      <c r="AD2034" s="127" t="e">
        <f t="shared" si="57"/>
        <v>#DIV/0!</v>
      </c>
      <c r="AE2034" s="128" t="e">
        <f t="shared" si="58"/>
        <v>#DIV/0!</v>
      </c>
      <c r="AF2034" s="127" t="e">
        <f>ECB_reconst!#REF!*(AE2034-ECB_reconst!#REF!)</f>
        <v>#REF!</v>
      </c>
      <c r="AG2034" s="128" t="e">
        <f t="shared" si="59"/>
        <v>#REF!</v>
      </c>
    </row>
    <row r="2035" spans="29:33" ht="18.95" hidden="1" customHeight="1" x14ac:dyDescent="0.25">
      <c r="AC2035" s="126" t="e">
        <f>#REF!</f>
        <v>#REF!</v>
      </c>
      <c r="AD2035" s="127" t="e">
        <f t="shared" si="57"/>
        <v>#DIV/0!</v>
      </c>
      <c r="AE2035" s="128" t="e">
        <f t="shared" si="58"/>
        <v>#DIV/0!</v>
      </c>
      <c r="AF2035" s="127" t="e">
        <f>ECB_reconst!#REF!*(AE2035-ECB_reconst!#REF!)</f>
        <v>#REF!</v>
      </c>
      <c r="AG2035" s="128" t="e">
        <f t="shared" si="59"/>
        <v>#REF!</v>
      </c>
    </row>
    <row r="2036" spans="29:33" ht="18.95" hidden="1" customHeight="1" x14ac:dyDescent="0.25">
      <c r="AC2036" s="126" t="e">
        <f>#REF!</f>
        <v>#REF!</v>
      </c>
      <c r="AD2036" s="127" t="e">
        <f t="shared" si="57"/>
        <v>#DIV/0!</v>
      </c>
      <c r="AE2036" s="128" t="e">
        <f t="shared" si="58"/>
        <v>#DIV/0!</v>
      </c>
      <c r="AF2036" s="127" t="e">
        <f>ECB_reconst!#REF!*(AE2036-ECB_reconst!#REF!)</f>
        <v>#REF!</v>
      </c>
      <c r="AG2036" s="128" t="e">
        <f t="shared" si="59"/>
        <v>#REF!</v>
      </c>
    </row>
    <row r="2037" spans="29:33" ht="18.95" hidden="1" customHeight="1" x14ac:dyDescent="0.25">
      <c r="AC2037" s="126" t="e">
        <f>#REF!</f>
        <v>#REF!</v>
      </c>
      <c r="AD2037" s="127" t="e">
        <f t="shared" si="57"/>
        <v>#DIV/0!</v>
      </c>
      <c r="AE2037" s="128" t="e">
        <f t="shared" si="58"/>
        <v>#DIV/0!</v>
      </c>
      <c r="AF2037" s="127" t="e">
        <f>ECB_reconst!#REF!*(AE2037-ECB_reconst!#REF!)</f>
        <v>#REF!</v>
      </c>
      <c r="AG2037" s="128" t="e">
        <f t="shared" si="59"/>
        <v>#REF!</v>
      </c>
    </row>
    <row r="2038" spans="29:33" ht="18.95" hidden="1" customHeight="1" x14ac:dyDescent="0.25">
      <c r="AC2038" s="126" t="e">
        <f>#REF!</f>
        <v>#REF!</v>
      </c>
      <c r="AD2038" s="127" t="e">
        <f t="shared" si="57"/>
        <v>#DIV/0!</v>
      </c>
      <c r="AE2038" s="128" t="e">
        <f t="shared" si="58"/>
        <v>#DIV/0!</v>
      </c>
      <c r="AF2038" s="127" t="e">
        <f>ECB_reconst!#REF!*(AE2038-ECB_reconst!#REF!)</f>
        <v>#REF!</v>
      </c>
      <c r="AG2038" s="128" t="e">
        <f t="shared" si="59"/>
        <v>#REF!</v>
      </c>
    </row>
    <row r="2039" spans="29:33" ht="18.95" hidden="1" customHeight="1" x14ac:dyDescent="0.25">
      <c r="AC2039" s="126" t="e">
        <f>#REF!</f>
        <v>#REF!</v>
      </c>
      <c r="AD2039" s="127" t="e">
        <f t="shared" si="57"/>
        <v>#DIV/0!</v>
      </c>
      <c r="AE2039" s="128" t="e">
        <f t="shared" si="58"/>
        <v>#DIV/0!</v>
      </c>
      <c r="AF2039" s="127" t="e">
        <f>ECB_reconst!#REF!*(AE2039-ECB_reconst!#REF!)</f>
        <v>#REF!</v>
      </c>
      <c r="AG2039" s="128" t="e">
        <f t="shared" si="59"/>
        <v>#REF!</v>
      </c>
    </row>
    <row r="2040" spans="29:33" ht="18.95" hidden="1" customHeight="1" x14ac:dyDescent="0.25">
      <c r="AC2040" s="126" t="e">
        <f>#REF!</f>
        <v>#REF!</v>
      </c>
      <c r="AD2040" s="127" t="e">
        <f t="shared" si="57"/>
        <v>#DIV/0!</v>
      </c>
      <c r="AE2040" s="128" t="e">
        <f t="shared" si="58"/>
        <v>#DIV/0!</v>
      </c>
      <c r="AF2040" s="127" t="e">
        <f>ECB_reconst!#REF!*(AE2040-ECB_reconst!#REF!)</f>
        <v>#REF!</v>
      </c>
      <c r="AG2040" s="128" t="e">
        <f t="shared" si="59"/>
        <v>#REF!</v>
      </c>
    </row>
    <row r="2041" spans="29:33" ht="18.95" hidden="1" customHeight="1" x14ac:dyDescent="0.25">
      <c r="AC2041" s="126" t="e">
        <f>#REF!</f>
        <v>#REF!</v>
      </c>
      <c r="AD2041" s="127" t="e">
        <f t="shared" si="57"/>
        <v>#DIV/0!</v>
      </c>
      <c r="AE2041" s="128" t="e">
        <f t="shared" si="58"/>
        <v>#DIV/0!</v>
      </c>
      <c r="AF2041" s="127" t="e">
        <f>ECB_reconst!#REF!*(AE2041-ECB_reconst!#REF!)</f>
        <v>#REF!</v>
      </c>
      <c r="AG2041" s="128" t="e">
        <f t="shared" si="59"/>
        <v>#REF!</v>
      </c>
    </row>
    <row r="2042" spans="29:33" ht="18.95" hidden="1" customHeight="1" x14ac:dyDescent="0.25">
      <c r="AC2042" s="126" t="e">
        <f>#REF!</f>
        <v>#REF!</v>
      </c>
      <c r="AD2042" s="127" t="e">
        <f t="shared" si="57"/>
        <v>#DIV/0!</v>
      </c>
      <c r="AE2042" s="128" t="e">
        <f t="shared" si="58"/>
        <v>#DIV/0!</v>
      </c>
      <c r="AF2042" s="127" t="e">
        <f>ECB_reconst!#REF!*(AE2042-ECB_reconst!#REF!)</f>
        <v>#REF!</v>
      </c>
      <c r="AG2042" s="128" t="e">
        <f t="shared" si="59"/>
        <v>#REF!</v>
      </c>
    </row>
    <row r="2043" spans="29:33" ht="18.95" hidden="1" customHeight="1" x14ac:dyDescent="0.25">
      <c r="AC2043" s="126" t="e">
        <f>#REF!</f>
        <v>#REF!</v>
      </c>
      <c r="AD2043" s="127" t="e">
        <f t="shared" si="57"/>
        <v>#DIV/0!</v>
      </c>
      <c r="AE2043" s="128" t="e">
        <f t="shared" si="58"/>
        <v>#DIV/0!</v>
      </c>
      <c r="AF2043" s="127" t="e">
        <f>ECB_reconst!#REF!*(AE2043-ECB_reconst!#REF!)</f>
        <v>#REF!</v>
      </c>
      <c r="AG2043" s="128" t="e">
        <f t="shared" si="59"/>
        <v>#REF!</v>
      </c>
    </row>
    <row r="2044" spans="29:33" ht="18.95" hidden="1" customHeight="1" x14ac:dyDescent="0.25">
      <c r="AC2044" s="126" t="e">
        <f>#REF!</f>
        <v>#REF!</v>
      </c>
      <c r="AD2044" s="127" t="e">
        <f t="shared" si="57"/>
        <v>#DIV/0!</v>
      </c>
      <c r="AE2044" s="128" t="e">
        <f t="shared" si="58"/>
        <v>#DIV/0!</v>
      </c>
      <c r="AF2044" s="127" t="e">
        <f>ECB_reconst!#REF!*(AE2044-ECB_reconst!#REF!)</f>
        <v>#REF!</v>
      </c>
      <c r="AG2044" s="128" t="e">
        <f t="shared" si="59"/>
        <v>#REF!</v>
      </c>
    </row>
    <row r="2045" spans="29:33" ht="18.95" hidden="1" customHeight="1" x14ac:dyDescent="0.25">
      <c r="AC2045" s="126" t="e">
        <f>#REF!</f>
        <v>#REF!</v>
      </c>
      <c r="AD2045" s="127" t="e">
        <f t="shared" si="57"/>
        <v>#DIV/0!</v>
      </c>
      <c r="AE2045" s="128" t="e">
        <f t="shared" si="58"/>
        <v>#DIV/0!</v>
      </c>
      <c r="AF2045" s="127" t="e">
        <f>ECB_reconst!#REF!*(AE2045-ECB_reconst!#REF!)</f>
        <v>#REF!</v>
      </c>
      <c r="AG2045" s="128" t="e">
        <f t="shared" si="59"/>
        <v>#REF!</v>
      </c>
    </row>
    <row r="2046" spans="29:33" ht="18.95" hidden="1" customHeight="1" x14ac:dyDescent="0.25">
      <c r="AC2046" s="126" t="e">
        <f>#REF!</f>
        <v>#REF!</v>
      </c>
      <c r="AD2046" s="127" t="e">
        <f t="shared" si="57"/>
        <v>#DIV/0!</v>
      </c>
      <c r="AE2046" s="128" t="e">
        <f t="shared" si="58"/>
        <v>#DIV/0!</v>
      </c>
      <c r="AF2046" s="127" t="e">
        <f>ECB_reconst!#REF!*(AE2046-ECB_reconst!#REF!)</f>
        <v>#REF!</v>
      </c>
      <c r="AG2046" s="128" t="e">
        <f t="shared" si="59"/>
        <v>#REF!</v>
      </c>
    </row>
    <row r="2047" spans="29:33" ht="18.95" hidden="1" customHeight="1" x14ac:dyDescent="0.25">
      <c r="AC2047" s="126" t="e">
        <f>#REF!</f>
        <v>#REF!</v>
      </c>
      <c r="AD2047" s="127" t="e">
        <f t="shared" si="57"/>
        <v>#DIV/0!</v>
      </c>
      <c r="AE2047" s="128" t="e">
        <f t="shared" si="58"/>
        <v>#DIV/0!</v>
      </c>
      <c r="AF2047" s="127" t="e">
        <f>ECB_reconst!#REF!*(AE2047-ECB_reconst!#REF!)</f>
        <v>#REF!</v>
      </c>
      <c r="AG2047" s="128" t="e">
        <f t="shared" si="59"/>
        <v>#REF!</v>
      </c>
    </row>
    <row r="2048" spans="29:33" ht="18.95" hidden="1" customHeight="1" x14ac:dyDescent="0.25">
      <c r="AC2048" s="126" t="e">
        <f>#REF!</f>
        <v>#REF!</v>
      </c>
      <c r="AD2048" s="127" t="e">
        <f t="shared" si="57"/>
        <v>#DIV/0!</v>
      </c>
      <c r="AE2048" s="128" t="e">
        <f t="shared" si="58"/>
        <v>#DIV/0!</v>
      </c>
      <c r="AF2048" s="127" t="e">
        <f>ECB_reconst!#REF!*(AE2048-ECB_reconst!#REF!)</f>
        <v>#REF!</v>
      </c>
      <c r="AG2048" s="128" t="e">
        <f t="shared" si="59"/>
        <v>#REF!</v>
      </c>
    </row>
    <row r="2049" spans="29:33" ht="18.95" hidden="1" customHeight="1" x14ac:dyDescent="0.25">
      <c r="AC2049" s="126" t="e">
        <f>#REF!</f>
        <v>#REF!</v>
      </c>
      <c r="AD2049" s="127" t="e">
        <f t="shared" si="57"/>
        <v>#DIV/0!</v>
      </c>
      <c r="AE2049" s="128" t="e">
        <f t="shared" si="58"/>
        <v>#DIV/0!</v>
      </c>
      <c r="AF2049" s="127" t="e">
        <f>ECB_reconst!#REF!*(AE2049-ECB_reconst!#REF!)</f>
        <v>#REF!</v>
      </c>
      <c r="AG2049" s="128" t="e">
        <f t="shared" si="59"/>
        <v>#REF!</v>
      </c>
    </row>
    <row r="2050" spans="29:33" ht="18.95" hidden="1" customHeight="1" x14ac:dyDescent="0.25">
      <c r="AC2050" s="126" t="e">
        <f>#REF!</f>
        <v>#REF!</v>
      </c>
      <c r="AD2050" s="127" t="e">
        <f t="shared" si="57"/>
        <v>#DIV/0!</v>
      </c>
      <c r="AE2050" s="128" t="e">
        <f t="shared" si="58"/>
        <v>#DIV/0!</v>
      </c>
      <c r="AF2050" s="127" t="e">
        <f>ECB_reconst!#REF!*(AE2050-ECB_reconst!#REF!)</f>
        <v>#REF!</v>
      </c>
      <c r="AG2050" s="128" t="e">
        <f t="shared" si="59"/>
        <v>#REF!</v>
      </c>
    </row>
    <row r="2051" spans="29:33" ht="18.95" hidden="1" customHeight="1" x14ac:dyDescent="0.25">
      <c r="AC2051" s="126" t="e">
        <f>#REF!</f>
        <v>#REF!</v>
      </c>
      <c r="AD2051" s="127" t="e">
        <f t="shared" si="57"/>
        <v>#DIV/0!</v>
      </c>
      <c r="AE2051" s="128" t="e">
        <f t="shared" si="58"/>
        <v>#DIV/0!</v>
      </c>
      <c r="AF2051" s="127" t="e">
        <f>ECB_reconst!#REF!*(AE2051-ECB_reconst!#REF!)</f>
        <v>#REF!</v>
      </c>
      <c r="AG2051" s="128" t="e">
        <f t="shared" si="59"/>
        <v>#REF!</v>
      </c>
    </row>
    <row r="2052" spans="29:33" ht="18.95" hidden="1" customHeight="1" x14ac:dyDescent="0.25">
      <c r="AC2052" s="126" t="e">
        <f>#REF!</f>
        <v>#REF!</v>
      </c>
      <c r="AD2052" s="127" t="e">
        <f t="shared" si="57"/>
        <v>#DIV/0!</v>
      </c>
      <c r="AE2052" s="128" t="e">
        <f t="shared" si="58"/>
        <v>#DIV/0!</v>
      </c>
      <c r="AF2052" s="127" t="e">
        <f>ECB_reconst!#REF!*(AE2052-ECB_reconst!#REF!)</f>
        <v>#REF!</v>
      </c>
      <c r="AG2052" s="128" t="e">
        <f t="shared" si="59"/>
        <v>#REF!</v>
      </c>
    </row>
    <row r="2053" spans="29:33" ht="18.95" hidden="1" customHeight="1" x14ac:dyDescent="0.25">
      <c r="AC2053" s="126" t="e">
        <f>#REF!</f>
        <v>#REF!</v>
      </c>
      <c r="AD2053" s="127" t="e">
        <f t="shared" si="57"/>
        <v>#DIV/0!</v>
      </c>
      <c r="AE2053" s="128" t="e">
        <f t="shared" si="58"/>
        <v>#DIV/0!</v>
      </c>
      <c r="AF2053" s="127" t="e">
        <f>ECB_reconst!#REF!*(AE2053-ECB_reconst!#REF!)</f>
        <v>#REF!</v>
      </c>
      <c r="AG2053" s="128" t="e">
        <f t="shared" si="59"/>
        <v>#REF!</v>
      </c>
    </row>
    <row r="2054" spans="29:33" ht="18.95" hidden="1" customHeight="1" x14ac:dyDescent="0.25">
      <c r="AC2054" s="126" t="e">
        <f>#REF!</f>
        <v>#REF!</v>
      </c>
      <c r="AD2054" s="127" t="e">
        <f t="shared" si="57"/>
        <v>#DIV/0!</v>
      </c>
      <c r="AE2054" s="128" t="e">
        <f t="shared" si="58"/>
        <v>#DIV/0!</v>
      </c>
      <c r="AF2054" s="127" t="e">
        <f>ECB_reconst!#REF!*(AE2054-ECB_reconst!#REF!)</f>
        <v>#REF!</v>
      </c>
      <c r="AG2054" s="128" t="e">
        <f t="shared" si="59"/>
        <v>#REF!</v>
      </c>
    </row>
    <row r="2055" spans="29:33" ht="18.95" hidden="1" customHeight="1" x14ac:dyDescent="0.25">
      <c r="AC2055" s="126" t="e">
        <f>#REF!</f>
        <v>#REF!</v>
      </c>
      <c r="AD2055" s="127" t="e">
        <f t="shared" si="57"/>
        <v>#DIV/0!</v>
      </c>
      <c r="AE2055" s="128" t="e">
        <f t="shared" si="58"/>
        <v>#DIV/0!</v>
      </c>
      <c r="AF2055" s="127" t="e">
        <f>ECB_reconst!#REF!*(AE2055-ECB_reconst!#REF!)</f>
        <v>#REF!</v>
      </c>
      <c r="AG2055" s="128" t="e">
        <f t="shared" si="59"/>
        <v>#REF!</v>
      </c>
    </row>
    <row r="2056" spans="29:33" ht="18.95" hidden="1" customHeight="1" x14ac:dyDescent="0.25">
      <c r="AC2056" s="126" t="e">
        <f>#REF!</f>
        <v>#REF!</v>
      </c>
      <c r="AD2056" s="127" t="e">
        <f t="shared" si="57"/>
        <v>#DIV/0!</v>
      </c>
      <c r="AE2056" s="128" t="e">
        <f t="shared" si="58"/>
        <v>#DIV/0!</v>
      </c>
      <c r="AF2056" s="127" t="e">
        <f>ECB_reconst!#REF!*(AE2056-ECB_reconst!#REF!)</f>
        <v>#REF!</v>
      </c>
      <c r="AG2056" s="128" t="e">
        <f t="shared" si="59"/>
        <v>#REF!</v>
      </c>
    </row>
    <row r="2057" spans="29:33" ht="18.95" hidden="1" customHeight="1" x14ac:dyDescent="0.25">
      <c r="AC2057" s="126" t="e">
        <f>#REF!</f>
        <v>#REF!</v>
      </c>
      <c r="AD2057" s="127" t="e">
        <f t="shared" si="57"/>
        <v>#DIV/0!</v>
      </c>
      <c r="AE2057" s="128" t="e">
        <f t="shared" si="58"/>
        <v>#DIV/0!</v>
      </c>
      <c r="AF2057" s="127" t="e">
        <f>ECB_reconst!#REF!*(AE2057-ECB_reconst!#REF!)</f>
        <v>#REF!</v>
      </c>
      <c r="AG2057" s="128" t="e">
        <f t="shared" si="59"/>
        <v>#REF!</v>
      </c>
    </row>
    <row r="2058" spans="29:33" ht="18.95" hidden="1" customHeight="1" x14ac:dyDescent="0.25">
      <c r="AC2058" s="126" t="e">
        <f>#REF!</f>
        <v>#REF!</v>
      </c>
      <c r="AD2058" s="127" t="e">
        <f t="shared" si="57"/>
        <v>#DIV/0!</v>
      </c>
      <c r="AE2058" s="128" t="e">
        <f t="shared" si="58"/>
        <v>#DIV/0!</v>
      </c>
      <c r="AF2058" s="127" t="e">
        <f>ECB_reconst!#REF!*(AE2058-ECB_reconst!#REF!)</f>
        <v>#REF!</v>
      </c>
      <c r="AG2058" s="128" t="e">
        <f t="shared" si="59"/>
        <v>#REF!</v>
      </c>
    </row>
    <row r="2059" spans="29:33" ht="18.95" hidden="1" customHeight="1" x14ac:dyDescent="0.25">
      <c r="AC2059" s="126" t="e">
        <f>#REF!</f>
        <v>#REF!</v>
      </c>
      <c r="AD2059" s="127" t="e">
        <f t="shared" si="57"/>
        <v>#DIV/0!</v>
      </c>
      <c r="AE2059" s="128" t="e">
        <f t="shared" si="58"/>
        <v>#DIV/0!</v>
      </c>
      <c r="AF2059" s="127" t="e">
        <f>ECB_reconst!#REF!*(AE2059-ECB_reconst!#REF!)</f>
        <v>#REF!</v>
      </c>
      <c r="AG2059" s="128" t="e">
        <f t="shared" si="59"/>
        <v>#REF!</v>
      </c>
    </row>
    <row r="2060" spans="29:33" ht="18.95" hidden="1" customHeight="1" x14ac:dyDescent="0.25">
      <c r="AC2060" s="126" t="e">
        <f>#REF!</f>
        <v>#REF!</v>
      </c>
      <c r="AD2060" s="127" t="e">
        <f t="shared" si="57"/>
        <v>#DIV/0!</v>
      </c>
      <c r="AE2060" s="128" t="e">
        <f t="shared" si="58"/>
        <v>#DIV/0!</v>
      </c>
      <c r="AF2060" s="127" t="e">
        <f>ECB_reconst!#REF!*(AE2060-ECB_reconst!#REF!)</f>
        <v>#REF!</v>
      </c>
      <c r="AG2060" s="128" t="e">
        <f t="shared" si="59"/>
        <v>#REF!</v>
      </c>
    </row>
    <row r="2061" spans="29:33" ht="18.95" hidden="1" customHeight="1" x14ac:dyDescent="0.25">
      <c r="AC2061" s="126" t="e">
        <f>#REF!</f>
        <v>#REF!</v>
      </c>
      <c r="AD2061" s="127" t="e">
        <f t="shared" si="57"/>
        <v>#DIV/0!</v>
      </c>
      <c r="AE2061" s="128" t="e">
        <f t="shared" si="58"/>
        <v>#DIV/0!</v>
      </c>
      <c r="AF2061" s="127" t="e">
        <f>ECB_reconst!#REF!*(AE2061-ECB_reconst!#REF!)</f>
        <v>#REF!</v>
      </c>
      <c r="AG2061" s="128" t="e">
        <f t="shared" si="59"/>
        <v>#REF!</v>
      </c>
    </row>
    <row r="2062" spans="29:33" ht="18.95" hidden="1" customHeight="1" x14ac:dyDescent="0.25">
      <c r="AC2062" s="126" t="e">
        <f>#REF!</f>
        <v>#REF!</v>
      </c>
      <c r="AD2062" s="127" t="e">
        <f t="shared" si="57"/>
        <v>#DIV/0!</v>
      </c>
      <c r="AE2062" s="128" t="e">
        <f t="shared" si="58"/>
        <v>#DIV/0!</v>
      </c>
      <c r="AF2062" s="127" t="e">
        <f>ECB_reconst!#REF!*(AE2062-ECB_reconst!#REF!)</f>
        <v>#REF!</v>
      </c>
      <c r="AG2062" s="128" t="e">
        <f t="shared" si="59"/>
        <v>#REF!</v>
      </c>
    </row>
    <row r="2063" spans="29:33" ht="18.95" hidden="1" customHeight="1" x14ac:dyDescent="0.25">
      <c r="AC2063" s="126" t="e">
        <f>#REF!</f>
        <v>#REF!</v>
      </c>
      <c r="AD2063" s="127" t="e">
        <f t="shared" si="57"/>
        <v>#DIV/0!</v>
      </c>
      <c r="AE2063" s="128" t="e">
        <f t="shared" si="58"/>
        <v>#DIV/0!</v>
      </c>
      <c r="AF2063" s="127" t="e">
        <f>ECB_reconst!#REF!*(AE2063-ECB_reconst!#REF!)</f>
        <v>#REF!</v>
      </c>
      <c r="AG2063" s="128" t="e">
        <f t="shared" si="59"/>
        <v>#REF!</v>
      </c>
    </row>
    <row r="2064" spans="29:33" ht="18.95" hidden="1" customHeight="1" x14ac:dyDescent="0.25">
      <c r="AC2064" s="126" t="e">
        <f>#REF!</f>
        <v>#REF!</v>
      </c>
      <c r="AD2064" s="127" t="e">
        <f t="shared" si="57"/>
        <v>#DIV/0!</v>
      </c>
      <c r="AE2064" s="128" t="e">
        <f t="shared" si="58"/>
        <v>#DIV/0!</v>
      </c>
      <c r="AF2064" s="127" t="e">
        <f>ECB_reconst!#REF!*(AE2064-ECB_reconst!#REF!)</f>
        <v>#REF!</v>
      </c>
      <c r="AG2064" s="128" t="e">
        <f t="shared" si="59"/>
        <v>#REF!</v>
      </c>
    </row>
    <row r="2065" spans="29:33" ht="18.95" hidden="1" customHeight="1" x14ac:dyDescent="0.25">
      <c r="AC2065" s="126" t="e">
        <f>#REF!</f>
        <v>#REF!</v>
      </c>
      <c r="AD2065" s="127" t="e">
        <f t="shared" si="57"/>
        <v>#DIV/0!</v>
      </c>
      <c r="AE2065" s="128" t="e">
        <f t="shared" si="58"/>
        <v>#DIV/0!</v>
      </c>
      <c r="AF2065" s="127" t="e">
        <f>ECB_reconst!#REF!*(AE2065-ECB_reconst!#REF!)</f>
        <v>#REF!</v>
      </c>
      <c r="AG2065" s="128" t="e">
        <f t="shared" si="59"/>
        <v>#REF!</v>
      </c>
    </row>
    <row r="2066" spans="29:33" ht="18.95" hidden="1" customHeight="1" x14ac:dyDescent="0.25">
      <c r="AC2066" s="126" t="e">
        <f>#REF!</f>
        <v>#REF!</v>
      </c>
      <c r="AD2066" s="127" t="e">
        <f t="shared" si="57"/>
        <v>#DIV/0!</v>
      </c>
      <c r="AE2066" s="128" t="e">
        <f t="shared" si="58"/>
        <v>#DIV/0!</v>
      </c>
      <c r="AF2066" s="127" t="e">
        <f>ECB_reconst!#REF!*(AE2066-ECB_reconst!#REF!)</f>
        <v>#REF!</v>
      </c>
      <c r="AG2066" s="128" t="e">
        <f t="shared" si="59"/>
        <v>#REF!</v>
      </c>
    </row>
    <row r="2067" spans="29:33" ht="18.95" hidden="1" customHeight="1" x14ac:dyDescent="0.25">
      <c r="AC2067" s="126" t="e">
        <f>#REF!</f>
        <v>#REF!</v>
      </c>
      <c r="AD2067" s="127" t="e">
        <f t="shared" si="57"/>
        <v>#DIV/0!</v>
      </c>
      <c r="AE2067" s="128" t="e">
        <f t="shared" si="58"/>
        <v>#DIV/0!</v>
      </c>
      <c r="AF2067" s="127" t="e">
        <f>ECB_reconst!#REF!*(AE2067-ECB_reconst!#REF!)</f>
        <v>#REF!</v>
      </c>
      <c r="AG2067" s="128" t="e">
        <f t="shared" si="59"/>
        <v>#REF!</v>
      </c>
    </row>
    <row r="2068" spans="29:33" ht="18.95" hidden="1" customHeight="1" x14ac:dyDescent="0.25">
      <c r="AC2068" s="126" t="e">
        <f>#REF!</f>
        <v>#REF!</v>
      </c>
      <c r="AD2068" s="127" t="e">
        <f t="shared" si="57"/>
        <v>#DIV/0!</v>
      </c>
      <c r="AE2068" s="128" t="e">
        <f t="shared" si="58"/>
        <v>#DIV/0!</v>
      </c>
      <c r="AF2068" s="127" t="e">
        <f>ECB_reconst!#REF!*(AE2068-ECB_reconst!#REF!)</f>
        <v>#REF!</v>
      </c>
      <c r="AG2068" s="128" t="e">
        <f t="shared" si="59"/>
        <v>#REF!</v>
      </c>
    </row>
    <row r="2069" spans="29:33" ht="18.95" hidden="1" customHeight="1" x14ac:dyDescent="0.25">
      <c r="AC2069" s="126" t="e">
        <f>#REF!</f>
        <v>#REF!</v>
      </c>
      <c r="AD2069" s="127" t="e">
        <f t="shared" ref="AD2069:AD2132" si="60">AVERAGE(AA1315:AA2069)</f>
        <v>#DIV/0!</v>
      </c>
      <c r="AE2069" s="128" t="e">
        <f t="shared" ref="AE2069:AE2132" si="61">(AA2069-AD2069)/AD2069*100</f>
        <v>#DIV/0!</v>
      </c>
      <c r="AF2069" s="127" t="e">
        <f>ECB_reconst!#REF!*(AE2069-ECB_reconst!#REF!)</f>
        <v>#REF!</v>
      </c>
      <c r="AG2069" s="128" t="e">
        <f t="shared" ref="AG2069:AG2132" si="62">MIN(MAX(AF2069,-10),10)</f>
        <v>#REF!</v>
      </c>
    </row>
    <row r="2070" spans="29:33" ht="18.95" hidden="1" customHeight="1" x14ac:dyDescent="0.25">
      <c r="AC2070" s="126" t="e">
        <f>#REF!</f>
        <v>#REF!</v>
      </c>
      <c r="AD2070" s="127" t="e">
        <f t="shared" si="60"/>
        <v>#DIV/0!</v>
      </c>
      <c r="AE2070" s="128" t="e">
        <f t="shared" si="61"/>
        <v>#DIV/0!</v>
      </c>
      <c r="AF2070" s="127" t="e">
        <f>ECB_reconst!#REF!*(AE2070-ECB_reconst!#REF!)</f>
        <v>#REF!</v>
      </c>
      <c r="AG2070" s="128" t="e">
        <f t="shared" si="62"/>
        <v>#REF!</v>
      </c>
    </row>
    <row r="2071" spans="29:33" ht="18.95" hidden="1" customHeight="1" x14ac:dyDescent="0.25">
      <c r="AC2071" s="126" t="e">
        <f>#REF!</f>
        <v>#REF!</v>
      </c>
      <c r="AD2071" s="127" t="e">
        <f t="shared" si="60"/>
        <v>#DIV/0!</v>
      </c>
      <c r="AE2071" s="128" t="e">
        <f t="shared" si="61"/>
        <v>#DIV/0!</v>
      </c>
      <c r="AF2071" s="127" t="e">
        <f>ECB_reconst!#REF!*(AE2071-ECB_reconst!#REF!)</f>
        <v>#REF!</v>
      </c>
      <c r="AG2071" s="128" t="e">
        <f t="shared" si="62"/>
        <v>#REF!</v>
      </c>
    </row>
    <row r="2072" spans="29:33" ht="18.95" hidden="1" customHeight="1" x14ac:dyDescent="0.25">
      <c r="AC2072" s="126" t="e">
        <f>#REF!</f>
        <v>#REF!</v>
      </c>
      <c r="AD2072" s="127" t="e">
        <f t="shared" si="60"/>
        <v>#DIV/0!</v>
      </c>
      <c r="AE2072" s="128" t="e">
        <f t="shared" si="61"/>
        <v>#DIV/0!</v>
      </c>
      <c r="AF2072" s="127" t="e">
        <f>ECB_reconst!#REF!*(AE2072-ECB_reconst!#REF!)</f>
        <v>#REF!</v>
      </c>
      <c r="AG2072" s="128" t="e">
        <f t="shared" si="62"/>
        <v>#REF!</v>
      </c>
    </row>
    <row r="2073" spans="29:33" ht="18.95" hidden="1" customHeight="1" x14ac:dyDescent="0.25">
      <c r="AC2073" s="126" t="e">
        <f>#REF!</f>
        <v>#REF!</v>
      </c>
      <c r="AD2073" s="127" t="e">
        <f t="shared" si="60"/>
        <v>#DIV/0!</v>
      </c>
      <c r="AE2073" s="128" t="e">
        <f t="shared" si="61"/>
        <v>#DIV/0!</v>
      </c>
      <c r="AF2073" s="127" t="e">
        <f>ECB_reconst!#REF!*(AE2073-ECB_reconst!#REF!)</f>
        <v>#REF!</v>
      </c>
      <c r="AG2073" s="128" t="e">
        <f t="shared" si="62"/>
        <v>#REF!</v>
      </c>
    </row>
    <row r="2074" spans="29:33" ht="18.95" hidden="1" customHeight="1" x14ac:dyDescent="0.25">
      <c r="AC2074" s="126" t="e">
        <f>#REF!</f>
        <v>#REF!</v>
      </c>
      <c r="AD2074" s="127" t="e">
        <f t="shared" si="60"/>
        <v>#DIV/0!</v>
      </c>
      <c r="AE2074" s="128" t="e">
        <f t="shared" si="61"/>
        <v>#DIV/0!</v>
      </c>
      <c r="AF2074" s="127" t="e">
        <f>ECB_reconst!#REF!*(AE2074-ECB_reconst!#REF!)</f>
        <v>#REF!</v>
      </c>
      <c r="AG2074" s="128" t="e">
        <f t="shared" si="62"/>
        <v>#REF!</v>
      </c>
    </row>
    <row r="2075" spans="29:33" ht="18.95" hidden="1" customHeight="1" x14ac:dyDescent="0.25">
      <c r="AC2075" s="126" t="e">
        <f>#REF!</f>
        <v>#REF!</v>
      </c>
      <c r="AD2075" s="127" t="e">
        <f t="shared" si="60"/>
        <v>#DIV/0!</v>
      </c>
      <c r="AE2075" s="128" t="e">
        <f t="shared" si="61"/>
        <v>#DIV/0!</v>
      </c>
      <c r="AF2075" s="127" t="e">
        <f>ECB_reconst!#REF!*(AE2075-ECB_reconst!#REF!)</f>
        <v>#REF!</v>
      </c>
      <c r="AG2075" s="128" t="e">
        <f t="shared" si="62"/>
        <v>#REF!</v>
      </c>
    </row>
    <row r="2076" spans="29:33" ht="18.95" hidden="1" customHeight="1" x14ac:dyDescent="0.25">
      <c r="AC2076" s="126" t="e">
        <f>#REF!</f>
        <v>#REF!</v>
      </c>
      <c r="AD2076" s="127" t="e">
        <f t="shared" si="60"/>
        <v>#DIV/0!</v>
      </c>
      <c r="AE2076" s="128" t="e">
        <f t="shared" si="61"/>
        <v>#DIV/0!</v>
      </c>
      <c r="AF2076" s="127" t="e">
        <f>ECB_reconst!#REF!*(AE2076-ECB_reconst!#REF!)</f>
        <v>#REF!</v>
      </c>
      <c r="AG2076" s="128" t="e">
        <f t="shared" si="62"/>
        <v>#REF!</v>
      </c>
    </row>
    <row r="2077" spans="29:33" ht="18.95" hidden="1" customHeight="1" x14ac:dyDescent="0.25">
      <c r="AC2077" s="126" t="e">
        <f>#REF!</f>
        <v>#REF!</v>
      </c>
      <c r="AD2077" s="127" t="e">
        <f t="shared" si="60"/>
        <v>#DIV/0!</v>
      </c>
      <c r="AE2077" s="128" t="e">
        <f t="shared" si="61"/>
        <v>#DIV/0!</v>
      </c>
      <c r="AF2077" s="127" t="e">
        <f>ECB_reconst!#REF!*(AE2077-ECB_reconst!#REF!)</f>
        <v>#REF!</v>
      </c>
      <c r="AG2077" s="128" t="e">
        <f t="shared" si="62"/>
        <v>#REF!</v>
      </c>
    </row>
    <row r="2078" spans="29:33" ht="18.95" hidden="1" customHeight="1" x14ac:dyDescent="0.25">
      <c r="AC2078" s="126" t="e">
        <f>#REF!</f>
        <v>#REF!</v>
      </c>
      <c r="AD2078" s="127" t="e">
        <f t="shared" si="60"/>
        <v>#DIV/0!</v>
      </c>
      <c r="AE2078" s="128" t="e">
        <f t="shared" si="61"/>
        <v>#DIV/0!</v>
      </c>
      <c r="AF2078" s="127" t="e">
        <f>ECB_reconst!#REF!*(AE2078-ECB_reconst!#REF!)</f>
        <v>#REF!</v>
      </c>
      <c r="AG2078" s="128" t="e">
        <f t="shared" si="62"/>
        <v>#REF!</v>
      </c>
    </row>
    <row r="2079" spans="29:33" ht="18.95" hidden="1" customHeight="1" x14ac:dyDescent="0.25">
      <c r="AC2079" s="126" t="e">
        <f>#REF!</f>
        <v>#REF!</v>
      </c>
      <c r="AD2079" s="127" t="e">
        <f t="shared" si="60"/>
        <v>#DIV/0!</v>
      </c>
      <c r="AE2079" s="128" t="e">
        <f t="shared" si="61"/>
        <v>#DIV/0!</v>
      </c>
      <c r="AF2079" s="127" t="e">
        <f>ECB_reconst!#REF!*(AE2079-ECB_reconst!#REF!)</f>
        <v>#REF!</v>
      </c>
      <c r="AG2079" s="128" t="e">
        <f t="shared" si="62"/>
        <v>#REF!</v>
      </c>
    </row>
    <row r="2080" spans="29:33" ht="18.95" hidden="1" customHeight="1" x14ac:dyDescent="0.25">
      <c r="AC2080" s="126" t="e">
        <f>#REF!</f>
        <v>#REF!</v>
      </c>
      <c r="AD2080" s="127" t="e">
        <f t="shared" si="60"/>
        <v>#DIV/0!</v>
      </c>
      <c r="AE2080" s="128" t="e">
        <f t="shared" si="61"/>
        <v>#DIV/0!</v>
      </c>
      <c r="AF2080" s="127" t="e">
        <f>ECB_reconst!#REF!*(AE2080-ECB_reconst!#REF!)</f>
        <v>#REF!</v>
      </c>
      <c r="AG2080" s="128" t="e">
        <f t="shared" si="62"/>
        <v>#REF!</v>
      </c>
    </row>
    <row r="2081" spans="29:33" ht="18.95" hidden="1" customHeight="1" x14ac:dyDescent="0.25">
      <c r="AC2081" s="126" t="e">
        <f>#REF!</f>
        <v>#REF!</v>
      </c>
      <c r="AD2081" s="127" t="e">
        <f t="shared" si="60"/>
        <v>#DIV/0!</v>
      </c>
      <c r="AE2081" s="128" t="e">
        <f t="shared" si="61"/>
        <v>#DIV/0!</v>
      </c>
      <c r="AF2081" s="127" t="e">
        <f>ECB_reconst!#REF!*(AE2081-ECB_reconst!#REF!)</f>
        <v>#REF!</v>
      </c>
      <c r="AG2081" s="128" t="e">
        <f t="shared" si="62"/>
        <v>#REF!</v>
      </c>
    </row>
    <row r="2082" spans="29:33" ht="18.95" hidden="1" customHeight="1" x14ac:dyDescent="0.25">
      <c r="AC2082" s="126" t="e">
        <f>#REF!</f>
        <v>#REF!</v>
      </c>
      <c r="AD2082" s="127" t="e">
        <f t="shared" si="60"/>
        <v>#DIV/0!</v>
      </c>
      <c r="AE2082" s="128" t="e">
        <f t="shared" si="61"/>
        <v>#DIV/0!</v>
      </c>
      <c r="AF2082" s="127" t="e">
        <f>ECB_reconst!#REF!*(AE2082-ECB_reconst!#REF!)</f>
        <v>#REF!</v>
      </c>
      <c r="AG2082" s="128" t="e">
        <f t="shared" si="62"/>
        <v>#REF!</v>
      </c>
    </row>
    <row r="2083" spans="29:33" ht="18.95" hidden="1" customHeight="1" x14ac:dyDescent="0.25">
      <c r="AC2083" s="126" t="e">
        <f>#REF!</f>
        <v>#REF!</v>
      </c>
      <c r="AD2083" s="127" t="e">
        <f t="shared" si="60"/>
        <v>#DIV/0!</v>
      </c>
      <c r="AE2083" s="128" t="e">
        <f t="shared" si="61"/>
        <v>#DIV/0!</v>
      </c>
      <c r="AF2083" s="127" t="e">
        <f>ECB_reconst!#REF!*(AE2083-ECB_reconst!#REF!)</f>
        <v>#REF!</v>
      </c>
      <c r="AG2083" s="128" t="e">
        <f t="shared" si="62"/>
        <v>#REF!</v>
      </c>
    </row>
    <row r="2084" spans="29:33" ht="18.95" hidden="1" customHeight="1" x14ac:dyDescent="0.25">
      <c r="AC2084" s="126" t="e">
        <f>#REF!</f>
        <v>#REF!</v>
      </c>
      <c r="AD2084" s="127" t="e">
        <f t="shared" si="60"/>
        <v>#DIV/0!</v>
      </c>
      <c r="AE2084" s="128" t="e">
        <f t="shared" si="61"/>
        <v>#DIV/0!</v>
      </c>
      <c r="AF2084" s="127" t="e">
        <f>ECB_reconst!#REF!*(AE2084-ECB_reconst!#REF!)</f>
        <v>#REF!</v>
      </c>
      <c r="AG2084" s="128" t="e">
        <f t="shared" si="62"/>
        <v>#REF!</v>
      </c>
    </row>
    <row r="2085" spans="29:33" ht="18.95" hidden="1" customHeight="1" x14ac:dyDescent="0.25">
      <c r="AC2085" s="126" t="e">
        <f>#REF!</f>
        <v>#REF!</v>
      </c>
      <c r="AD2085" s="127" t="e">
        <f t="shared" si="60"/>
        <v>#DIV/0!</v>
      </c>
      <c r="AE2085" s="128" t="e">
        <f t="shared" si="61"/>
        <v>#DIV/0!</v>
      </c>
      <c r="AF2085" s="127" t="e">
        <f>ECB_reconst!#REF!*(AE2085-ECB_reconst!#REF!)</f>
        <v>#REF!</v>
      </c>
      <c r="AG2085" s="128" t="e">
        <f t="shared" si="62"/>
        <v>#REF!</v>
      </c>
    </row>
    <row r="2086" spans="29:33" ht="18.95" hidden="1" customHeight="1" x14ac:dyDescent="0.25">
      <c r="AC2086" s="126" t="e">
        <f>#REF!</f>
        <v>#REF!</v>
      </c>
      <c r="AD2086" s="127" t="e">
        <f t="shared" si="60"/>
        <v>#DIV/0!</v>
      </c>
      <c r="AE2086" s="128" t="e">
        <f t="shared" si="61"/>
        <v>#DIV/0!</v>
      </c>
      <c r="AF2086" s="127" t="e">
        <f>ECB_reconst!#REF!*(AE2086-ECB_reconst!#REF!)</f>
        <v>#REF!</v>
      </c>
      <c r="AG2086" s="128" t="e">
        <f t="shared" si="62"/>
        <v>#REF!</v>
      </c>
    </row>
    <row r="2087" spans="29:33" ht="18.95" hidden="1" customHeight="1" x14ac:dyDescent="0.25">
      <c r="AC2087" s="126" t="e">
        <f>#REF!</f>
        <v>#REF!</v>
      </c>
      <c r="AD2087" s="127" t="e">
        <f t="shared" si="60"/>
        <v>#DIV/0!</v>
      </c>
      <c r="AE2087" s="128" t="e">
        <f t="shared" si="61"/>
        <v>#DIV/0!</v>
      </c>
      <c r="AF2087" s="127" t="e">
        <f>ECB_reconst!#REF!*(AE2087-ECB_reconst!#REF!)</f>
        <v>#REF!</v>
      </c>
      <c r="AG2087" s="128" t="e">
        <f t="shared" si="62"/>
        <v>#REF!</v>
      </c>
    </row>
    <row r="2088" spans="29:33" ht="18.95" hidden="1" customHeight="1" x14ac:dyDescent="0.25">
      <c r="AC2088" s="126" t="e">
        <f>#REF!</f>
        <v>#REF!</v>
      </c>
      <c r="AD2088" s="127" t="e">
        <f t="shared" si="60"/>
        <v>#DIV/0!</v>
      </c>
      <c r="AE2088" s="128" t="e">
        <f t="shared" si="61"/>
        <v>#DIV/0!</v>
      </c>
      <c r="AF2088" s="127" t="e">
        <f>ECB_reconst!#REF!*(AE2088-ECB_reconst!#REF!)</f>
        <v>#REF!</v>
      </c>
      <c r="AG2088" s="128" t="e">
        <f t="shared" si="62"/>
        <v>#REF!</v>
      </c>
    </row>
    <row r="2089" spans="29:33" ht="18.95" hidden="1" customHeight="1" x14ac:dyDescent="0.25">
      <c r="AC2089" s="126" t="e">
        <f>#REF!</f>
        <v>#REF!</v>
      </c>
      <c r="AD2089" s="127" t="e">
        <f t="shared" si="60"/>
        <v>#DIV/0!</v>
      </c>
      <c r="AE2089" s="128" t="e">
        <f t="shared" si="61"/>
        <v>#DIV/0!</v>
      </c>
      <c r="AF2089" s="127" t="e">
        <f>ECB_reconst!#REF!*(AE2089-ECB_reconst!#REF!)</f>
        <v>#REF!</v>
      </c>
      <c r="AG2089" s="128" t="e">
        <f t="shared" si="62"/>
        <v>#REF!</v>
      </c>
    </row>
    <row r="2090" spans="29:33" ht="18.95" hidden="1" customHeight="1" x14ac:dyDescent="0.25">
      <c r="AC2090" s="126" t="e">
        <f>#REF!</f>
        <v>#REF!</v>
      </c>
      <c r="AD2090" s="127" t="e">
        <f t="shared" si="60"/>
        <v>#DIV/0!</v>
      </c>
      <c r="AE2090" s="128" t="e">
        <f t="shared" si="61"/>
        <v>#DIV/0!</v>
      </c>
      <c r="AF2090" s="127" t="e">
        <f>ECB_reconst!#REF!*(AE2090-ECB_reconst!#REF!)</f>
        <v>#REF!</v>
      </c>
      <c r="AG2090" s="128" t="e">
        <f t="shared" si="62"/>
        <v>#REF!</v>
      </c>
    </row>
    <row r="2091" spans="29:33" ht="18.95" hidden="1" customHeight="1" x14ac:dyDescent="0.25">
      <c r="AC2091" s="126" t="e">
        <f>#REF!</f>
        <v>#REF!</v>
      </c>
      <c r="AD2091" s="127" t="e">
        <f t="shared" si="60"/>
        <v>#DIV/0!</v>
      </c>
      <c r="AE2091" s="128" t="e">
        <f t="shared" si="61"/>
        <v>#DIV/0!</v>
      </c>
      <c r="AF2091" s="127" t="e">
        <f>ECB_reconst!#REF!*(AE2091-ECB_reconst!#REF!)</f>
        <v>#REF!</v>
      </c>
      <c r="AG2091" s="128" t="e">
        <f t="shared" si="62"/>
        <v>#REF!</v>
      </c>
    </row>
    <row r="2092" spans="29:33" ht="18.95" hidden="1" customHeight="1" x14ac:dyDescent="0.25">
      <c r="AC2092" s="126" t="e">
        <f>#REF!</f>
        <v>#REF!</v>
      </c>
      <c r="AD2092" s="127" t="e">
        <f t="shared" si="60"/>
        <v>#DIV/0!</v>
      </c>
      <c r="AE2092" s="128" t="e">
        <f t="shared" si="61"/>
        <v>#DIV/0!</v>
      </c>
      <c r="AF2092" s="127" t="e">
        <f>ECB_reconst!#REF!*(AE2092-ECB_reconst!#REF!)</f>
        <v>#REF!</v>
      </c>
      <c r="AG2092" s="128" t="e">
        <f t="shared" si="62"/>
        <v>#REF!</v>
      </c>
    </row>
    <row r="2093" spans="29:33" ht="18.95" hidden="1" customHeight="1" x14ac:dyDescent="0.25">
      <c r="AC2093" s="126" t="e">
        <f>#REF!</f>
        <v>#REF!</v>
      </c>
      <c r="AD2093" s="127" t="e">
        <f t="shared" si="60"/>
        <v>#DIV/0!</v>
      </c>
      <c r="AE2093" s="128" t="e">
        <f t="shared" si="61"/>
        <v>#DIV/0!</v>
      </c>
      <c r="AF2093" s="127" t="e">
        <f>ECB_reconst!#REF!*(AE2093-ECB_reconst!#REF!)</f>
        <v>#REF!</v>
      </c>
      <c r="AG2093" s="128" t="e">
        <f t="shared" si="62"/>
        <v>#REF!</v>
      </c>
    </row>
    <row r="2094" spans="29:33" ht="18.95" hidden="1" customHeight="1" x14ac:dyDescent="0.25">
      <c r="AC2094" s="126" t="e">
        <f>#REF!</f>
        <v>#REF!</v>
      </c>
      <c r="AD2094" s="127" t="e">
        <f t="shared" si="60"/>
        <v>#DIV/0!</v>
      </c>
      <c r="AE2094" s="128" t="e">
        <f t="shared" si="61"/>
        <v>#DIV/0!</v>
      </c>
      <c r="AF2094" s="127" t="e">
        <f>ECB_reconst!#REF!*(AE2094-ECB_reconst!#REF!)</f>
        <v>#REF!</v>
      </c>
      <c r="AG2094" s="128" t="e">
        <f t="shared" si="62"/>
        <v>#REF!</v>
      </c>
    </row>
    <row r="2095" spans="29:33" ht="18.95" hidden="1" customHeight="1" x14ac:dyDescent="0.25">
      <c r="AC2095" s="126" t="e">
        <f>#REF!</f>
        <v>#REF!</v>
      </c>
      <c r="AD2095" s="127" t="e">
        <f t="shared" si="60"/>
        <v>#DIV/0!</v>
      </c>
      <c r="AE2095" s="128" t="e">
        <f t="shared" si="61"/>
        <v>#DIV/0!</v>
      </c>
      <c r="AF2095" s="127" t="e">
        <f>ECB_reconst!#REF!*(AE2095-ECB_reconst!#REF!)</f>
        <v>#REF!</v>
      </c>
      <c r="AG2095" s="128" t="e">
        <f t="shared" si="62"/>
        <v>#REF!</v>
      </c>
    </row>
    <row r="2096" spans="29:33" ht="18.95" hidden="1" customHeight="1" x14ac:dyDescent="0.25">
      <c r="AC2096" s="126" t="e">
        <f>#REF!</f>
        <v>#REF!</v>
      </c>
      <c r="AD2096" s="127" t="e">
        <f t="shared" si="60"/>
        <v>#DIV/0!</v>
      </c>
      <c r="AE2096" s="128" t="e">
        <f t="shared" si="61"/>
        <v>#DIV/0!</v>
      </c>
      <c r="AF2096" s="127" t="e">
        <f>ECB_reconst!#REF!*(AE2096-ECB_reconst!#REF!)</f>
        <v>#REF!</v>
      </c>
      <c r="AG2096" s="128" t="e">
        <f t="shared" si="62"/>
        <v>#REF!</v>
      </c>
    </row>
    <row r="2097" spans="29:33" ht="18.95" hidden="1" customHeight="1" x14ac:dyDescent="0.25">
      <c r="AC2097" s="126" t="e">
        <f>#REF!</f>
        <v>#REF!</v>
      </c>
      <c r="AD2097" s="127" t="e">
        <f t="shared" si="60"/>
        <v>#DIV/0!</v>
      </c>
      <c r="AE2097" s="128" t="e">
        <f t="shared" si="61"/>
        <v>#DIV/0!</v>
      </c>
      <c r="AF2097" s="127" t="e">
        <f>ECB_reconst!#REF!*(AE2097-ECB_reconst!#REF!)</f>
        <v>#REF!</v>
      </c>
      <c r="AG2097" s="128" t="e">
        <f t="shared" si="62"/>
        <v>#REF!</v>
      </c>
    </row>
    <row r="2098" spans="29:33" ht="18.95" hidden="1" customHeight="1" x14ac:dyDescent="0.25">
      <c r="AC2098" s="126" t="e">
        <f>#REF!</f>
        <v>#REF!</v>
      </c>
      <c r="AD2098" s="127" t="e">
        <f t="shared" si="60"/>
        <v>#DIV/0!</v>
      </c>
      <c r="AE2098" s="128" t="e">
        <f t="shared" si="61"/>
        <v>#DIV/0!</v>
      </c>
      <c r="AF2098" s="127" t="e">
        <f>ECB_reconst!#REF!*(AE2098-ECB_reconst!#REF!)</f>
        <v>#REF!</v>
      </c>
      <c r="AG2098" s="128" t="e">
        <f t="shared" si="62"/>
        <v>#REF!</v>
      </c>
    </row>
    <row r="2099" spans="29:33" ht="18.95" hidden="1" customHeight="1" x14ac:dyDescent="0.25">
      <c r="AC2099" s="126" t="e">
        <f>#REF!</f>
        <v>#REF!</v>
      </c>
      <c r="AD2099" s="127" t="e">
        <f t="shared" si="60"/>
        <v>#DIV/0!</v>
      </c>
      <c r="AE2099" s="128" t="e">
        <f t="shared" si="61"/>
        <v>#DIV/0!</v>
      </c>
      <c r="AF2099" s="127" t="e">
        <f>ECB_reconst!#REF!*(AE2099-ECB_reconst!#REF!)</f>
        <v>#REF!</v>
      </c>
      <c r="AG2099" s="128" t="e">
        <f t="shared" si="62"/>
        <v>#REF!</v>
      </c>
    </row>
    <row r="2100" spans="29:33" ht="18.95" hidden="1" customHeight="1" x14ac:dyDescent="0.25">
      <c r="AC2100" s="126" t="e">
        <f>#REF!</f>
        <v>#REF!</v>
      </c>
      <c r="AD2100" s="127" t="e">
        <f t="shared" si="60"/>
        <v>#DIV/0!</v>
      </c>
      <c r="AE2100" s="128" t="e">
        <f t="shared" si="61"/>
        <v>#DIV/0!</v>
      </c>
      <c r="AF2100" s="127" t="e">
        <f>ECB_reconst!#REF!*(AE2100-ECB_reconst!#REF!)</f>
        <v>#REF!</v>
      </c>
      <c r="AG2100" s="128" t="e">
        <f t="shared" si="62"/>
        <v>#REF!</v>
      </c>
    </row>
    <row r="2101" spans="29:33" ht="18.95" hidden="1" customHeight="1" x14ac:dyDescent="0.25">
      <c r="AC2101" s="126" t="e">
        <f>#REF!</f>
        <v>#REF!</v>
      </c>
      <c r="AD2101" s="127" t="e">
        <f t="shared" si="60"/>
        <v>#DIV/0!</v>
      </c>
      <c r="AE2101" s="128" t="e">
        <f t="shared" si="61"/>
        <v>#DIV/0!</v>
      </c>
      <c r="AF2101" s="127" t="e">
        <f>ECB_reconst!#REF!*(AE2101-ECB_reconst!#REF!)</f>
        <v>#REF!</v>
      </c>
      <c r="AG2101" s="128" t="e">
        <f t="shared" si="62"/>
        <v>#REF!</v>
      </c>
    </row>
    <row r="2102" spans="29:33" ht="18.95" hidden="1" customHeight="1" x14ac:dyDescent="0.25">
      <c r="AC2102" s="126" t="e">
        <f>#REF!</f>
        <v>#REF!</v>
      </c>
      <c r="AD2102" s="127" t="e">
        <f t="shared" si="60"/>
        <v>#DIV/0!</v>
      </c>
      <c r="AE2102" s="128" t="e">
        <f t="shared" si="61"/>
        <v>#DIV/0!</v>
      </c>
      <c r="AF2102" s="127" t="e">
        <f>ECB_reconst!#REF!*(AE2102-ECB_reconst!#REF!)</f>
        <v>#REF!</v>
      </c>
      <c r="AG2102" s="128" t="e">
        <f t="shared" si="62"/>
        <v>#REF!</v>
      </c>
    </row>
    <row r="2103" spans="29:33" ht="18.95" hidden="1" customHeight="1" x14ac:dyDescent="0.25">
      <c r="AC2103" s="126" t="e">
        <f>#REF!</f>
        <v>#REF!</v>
      </c>
      <c r="AD2103" s="127" t="e">
        <f t="shared" si="60"/>
        <v>#DIV/0!</v>
      </c>
      <c r="AE2103" s="128" t="e">
        <f t="shared" si="61"/>
        <v>#DIV/0!</v>
      </c>
      <c r="AF2103" s="127" t="e">
        <f>ECB_reconst!#REF!*(AE2103-ECB_reconst!#REF!)</f>
        <v>#REF!</v>
      </c>
      <c r="AG2103" s="128" t="e">
        <f t="shared" si="62"/>
        <v>#REF!</v>
      </c>
    </row>
    <row r="2104" spans="29:33" ht="18.95" hidden="1" customHeight="1" x14ac:dyDescent="0.25">
      <c r="AC2104" s="126" t="e">
        <f>#REF!</f>
        <v>#REF!</v>
      </c>
      <c r="AD2104" s="127" t="e">
        <f t="shared" si="60"/>
        <v>#DIV/0!</v>
      </c>
      <c r="AE2104" s="128" t="e">
        <f t="shared" si="61"/>
        <v>#DIV/0!</v>
      </c>
      <c r="AF2104" s="127" t="e">
        <f>ECB_reconst!#REF!*(AE2104-ECB_reconst!#REF!)</f>
        <v>#REF!</v>
      </c>
      <c r="AG2104" s="128" t="e">
        <f t="shared" si="62"/>
        <v>#REF!</v>
      </c>
    </row>
    <row r="2105" spans="29:33" ht="18.95" hidden="1" customHeight="1" x14ac:dyDescent="0.25">
      <c r="AC2105" s="126" t="e">
        <f>#REF!</f>
        <v>#REF!</v>
      </c>
      <c r="AD2105" s="127" t="e">
        <f t="shared" si="60"/>
        <v>#DIV/0!</v>
      </c>
      <c r="AE2105" s="128" t="e">
        <f t="shared" si="61"/>
        <v>#DIV/0!</v>
      </c>
      <c r="AF2105" s="127" t="e">
        <f>ECB_reconst!#REF!*(AE2105-ECB_reconst!#REF!)</f>
        <v>#REF!</v>
      </c>
      <c r="AG2105" s="128" t="e">
        <f t="shared" si="62"/>
        <v>#REF!</v>
      </c>
    </row>
    <row r="2106" spans="29:33" ht="18.95" hidden="1" customHeight="1" x14ac:dyDescent="0.25">
      <c r="AC2106" s="126" t="e">
        <f>#REF!</f>
        <v>#REF!</v>
      </c>
      <c r="AD2106" s="127" t="e">
        <f t="shared" si="60"/>
        <v>#DIV/0!</v>
      </c>
      <c r="AE2106" s="128" t="e">
        <f t="shared" si="61"/>
        <v>#DIV/0!</v>
      </c>
      <c r="AF2106" s="127" t="e">
        <f>ECB_reconst!#REF!*(AE2106-ECB_reconst!#REF!)</f>
        <v>#REF!</v>
      </c>
      <c r="AG2106" s="128" t="e">
        <f t="shared" si="62"/>
        <v>#REF!</v>
      </c>
    </row>
    <row r="2107" spans="29:33" ht="18.95" hidden="1" customHeight="1" x14ac:dyDescent="0.25">
      <c r="AC2107" s="126" t="e">
        <f>#REF!</f>
        <v>#REF!</v>
      </c>
      <c r="AD2107" s="127" t="e">
        <f t="shared" si="60"/>
        <v>#DIV/0!</v>
      </c>
      <c r="AE2107" s="128" t="e">
        <f t="shared" si="61"/>
        <v>#DIV/0!</v>
      </c>
      <c r="AF2107" s="127" t="e">
        <f>ECB_reconst!#REF!*(AE2107-ECB_reconst!#REF!)</f>
        <v>#REF!</v>
      </c>
      <c r="AG2107" s="128" t="e">
        <f t="shared" si="62"/>
        <v>#REF!</v>
      </c>
    </row>
    <row r="2108" spans="29:33" ht="18.95" hidden="1" customHeight="1" x14ac:dyDescent="0.25">
      <c r="AC2108" s="126" t="e">
        <f>#REF!</f>
        <v>#REF!</v>
      </c>
      <c r="AD2108" s="127" t="e">
        <f t="shared" si="60"/>
        <v>#DIV/0!</v>
      </c>
      <c r="AE2108" s="128" t="e">
        <f t="shared" si="61"/>
        <v>#DIV/0!</v>
      </c>
      <c r="AF2108" s="127" t="e">
        <f>ECB_reconst!#REF!*(AE2108-ECB_reconst!#REF!)</f>
        <v>#REF!</v>
      </c>
      <c r="AG2108" s="128" t="e">
        <f t="shared" si="62"/>
        <v>#REF!</v>
      </c>
    </row>
    <row r="2109" spans="29:33" ht="18.95" hidden="1" customHeight="1" x14ac:dyDescent="0.25">
      <c r="AC2109" s="126" t="e">
        <f>#REF!</f>
        <v>#REF!</v>
      </c>
      <c r="AD2109" s="127" t="e">
        <f t="shared" si="60"/>
        <v>#DIV/0!</v>
      </c>
      <c r="AE2109" s="128" t="e">
        <f t="shared" si="61"/>
        <v>#DIV/0!</v>
      </c>
      <c r="AF2109" s="127" t="e">
        <f>ECB_reconst!#REF!*(AE2109-ECB_reconst!#REF!)</f>
        <v>#REF!</v>
      </c>
      <c r="AG2109" s="128" t="e">
        <f t="shared" si="62"/>
        <v>#REF!</v>
      </c>
    </row>
    <row r="2110" spans="29:33" ht="18.95" hidden="1" customHeight="1" x14ac:dyDescent="0.25">
      <c r="AC2110" s="126" t="e">
        <f>#REF!</f>
        <v>#REF!</v>
      </c>
      <c r="AD2110" s="127" t="e">
        <f t="shared" si="60"/>
        <v>#DIV/0!</v>
      </c>
      <c r="AE2110" s="128" t="e">
        <f t="shared" si="61"/>
        <v>#DIV/0!</v>
      </c>
      <c r="AF2110" s="127" t="e">
        <f>ECB_reconst!#REF!*(AE2110-ECB_reconst!#REF!)</f>
        <v>#REF!</v>
      </c>
      <c r="AG2110" s="128" t="e">
        <f t="shared" si="62"/>
        <v>#REF!</v>
      </c>
    </row>
    <row r="2111" spans="29:33" ht="18.95" hidden="1" customHeight="1" x14ac:dyDescent="0.25">
      <c r="AC2111" s="126" t="e">
        <f>#REF!</f>
        <v>#REF!</v>
      </c>
      <c r="AD2111" s="127" t="e">
        <f t="shared" si="60"/>
        <v>#DIV/0!</v>
      </c>
      <c r="AE2111" s="128" t="e">
        <f t="shared" si="61"/>
        <v>#DIV/0!</v>
      </c>
      <c r="AF2111" s="127" t="e">
        <f>ECB_reconst!#REF!*(AE2111-ECB_reconst!#REF!)</f>
        <v>#REF!</v>
      </c>
      <c r="AG2111" s="128" t="e">
        <f t="shared" si="62"/>
        <v>#REF!</v>
      </c>
    </row>
    <row r="2112" spans="29:33" ht="18.95" hidden="1" customHeight="1" x14ac:dyDescent="0.25">
      <c r="AC2112" s="126" t="e">
        <f>#REF!</f>
        <v>#REF!</v>
      </c>
      <c r="AD2112" s="127" t="e">
        <f t="shared" si="60"/>
        <v>#DIV/0!</v>
      </c>
      <c r="AE2112" s="128" t="e">
        <f t="shared" si="61"/>
        <v>#DIV/0!</v>
      </c>
      <c r="AF2112" s="127" t="e">
        <f>ECB_reconst!#REF!*(AE2112-ECB_reconst!#REF!)</f>
        <v>#REF!</v>
      </c>
      <c r="AG2112" s="128" t="e">
        <f t="shared" si="62"/>
        <v>#REF!</v>
      </c>
    </row>
    <row r="2113" spans="29:33" ht="18.95" hidden="1" customHeight="1" x14ac:dyDescent="0.25">
      <c r="AC2113" s="126" t="e">
        <f>#REF!</f>
        <v>#REF!</v>
      </c>
      <c r="AD2113" s="127" t="e">
        <f t="shared" si="60"/>
        <v>#DIV/0!</v>
      </c>
      <c r="AE2113" s="128" t="e">
        <f t="shared" si="61"/>
        <v>#DIV/0!</v>
      </c>
      <c r="AF2113" s="127" t="e">
        <f>ECB_reconst!#REF!*(AE2113-ECB_reconst!#REF!)</f>
        <v>#REF!</v>
      </c>
      <c r="AG2113" s="128" t="e">
        <f t="shared" si="62"/>
        <v>#REF!</v>
      </c>
    </row>
    <row r="2114" spans="29:33" ht="18.95" hidden="1" customHeight="1" x14ac:dyDescent="0.25">
      <c r="AC2114" s="126" t="e">
        <f>#REF!</f>
        <v>#REF!</v>
      </c>
      <c r="AD2114" s="127" t="e">
        <f t="shared" si="60"/>
        <v>#DIV/0!</v>
      </c>
      <c r="AE2114" s="128" t="e">
        <f t="shared" si="61"/>
        <v>#DIV/0!</v>
      </c>
      <c r="AF2114" s="127" t="e">
        <f>ECB_reconst!#REF!*(AE2114-ECB_reconst!#REF!)</f>
        <v>#REF!</v>
      </c>
      <c r="AG2114" s="128" t="e">
        <f t="shared" si="62"/>
        <v>#REF!</v>
      </c>
    </row>
    <row r="2115" spans="29:33" ht="18.95" hidden="1" customHeight="1" x14ac:dyDescent="0.25">
      <c r="AC2115" s="126" t="e">
        <f>#REF!</f>
        <v>#REF!</v>
      </c>
      <c r="AD2115" s="127" t="e">
        <f t="shared" si="60"/>
        <v>#DIV/0!</v>
      </c>
      <c r="AE2115" s="128" t="e">
        <f t="shared" si="61"/>
        <v>#DIV/0!</v>
      </c>
      <c r="AF2115" s="127" t="e">
        <f>ECB_reconst!#REF!*(AE2115-ECB_reconst!#REF!)</f>
        <v>#REF!</v>
      </c>
      <c r="AG2115" s="128" t="e">
        <f t="shared" si="62"/>
        <v>#REF!</v>
      </c>
    </row>
    <row r="2116" spans="29:33" ht="18.95" hidden="1" customHeight="1" x14ac:dyDescent="0.25">
      <c r="AC2116" s="126" t="e">
        <f>#REF!</f>
        <v>#REF!</v>
      </c>
      <c r="AD2116" s="127" t="e">
        <f t="shared" si="60"/>
        <v>#DIV/0!</v>
      </c>
      <c r="AE2116" s="128" t="e">
        <f t="shared" si="61"/>
        <v>#DIV/0!</v>
      </c>
      <c r="AF2116" s="127" t="e">
        <f>ECB_reconst!#REF!*(AE2116-ECB_reconst!#REF!)</f>
        <v>#REF!</v>
      </c>
      <c r="AG2116" s="128" t="e">
        <f t="shared" si="62"/>
        <v>#REF!</v>
      </c>
    </row>
    <row r="2117" spans="29:33" ht="18.95" hidden="1" customHeight="1" x14ac:dyDescent="0.25">
      <c r="AC2117" s="126" t="e">
        <f>#REF!</f>
        <v>#REF!</v>
      </c>
      <c r="AD2117" s="127" t="e">
        <f t="shared" si="60"/>
        <v>#DIV/0!</v>
      </c>
      <c r="AE2117" s="128" t="e">
        <f t="shared" si="61"/>
        <v>#DIV/0!</v>
      </c>
      <c r="AF2117" s="127" t="e">
        <f>ECB_reconst!#REF!*(AE2117-ECB_reconst!#REF!)</f>
        <v>#REF!</v>
      </c>
      <c r="AG2117" s="128" t="e">
        <f t="shared" si="62"/>
        <v>#REF!</v>
      </c>
    </row>
    <row r="2118" spans="29:33" ht="18.95" hidden="1" customHeight="1" x14ac:dyDescent="0.25">
      <c r="AC2118" s="126" t="e">
        <f>#REF!</f>
        <v>#REF!</v>
      </c>
      <c r="AD2118" s="127" t="e">
        <f t="shared" si="60"/>
        <v>#DIV/0!</v>
      </c>
      <c r="AE2118" s="128" t="e">
        <f t="shared" si="61"/>
        <v>#DIV/0!</v>
      </c>
      <c r="AF2118" s="127" t="e">
        <f>ECB_reconst!#REF!*(AE2118-ECB_reconst!#REF!)</f>
        <v>#REF!</v>
      </c>
      <c r="AG2118" s="128" t="e">
        <f t="shared" si="62"/>
        <v>#REF!</v>
      </c>
    </row>
    <row r="2119" spans="29:33" ht="18.95" hidden="1" customHeight="1" x14ac:dyDescent="0.25">
      <c r="AC2119" s="126" t="e">
        <f>#REF!</f>
        <v>#REF!</v>
      </c>
      <c r="AD2119" s="127" t="e">
        <f t="shared" si="60"/>
        <v>#DIV/0!</v>
      </c>
      <c r="AE2119" s="128" t="e">
        <f t="shared" si="61"/>
        <v>#DIV/0!</v>
      </c>
      <c r="AF2119" s="127" t="e">
        <f>ECB_reconst!#REF!*(AE2119-ECB_reconst!#REF!)</f>
        <v>#REF!</v>
      </c>
      <c r="AG2119" s="128" t="e">
        <f t="shared" si="62"/>
        <v>#REF!</v>
      </c>
    </row>
    <row r="2120" spans="29:33" ht="18.95" hidden="1" customHeight="1" x14ac:dyDescent="0.25">
      <c r="AC2120" s="126" t="e">
        <f>#REF!</f>
        <v>#REF!</v>
      </c>
      <c r="AD2120" s="127" t="e">
        <f t="shared" si="60"/>
        <v>#DIV/0!</v>
      </c>
      <c r="AE2120" s="128" t="e">
        <f t="shared" si="61"/>
        <v>#DIV/0!</v>
      </c>
      <c r="AF2120" s="127" t="e">
        <f>ECB_reconst!#REF!*(AE2120-ECB_reconst!#REF!)</f>
        <v>#REF!</v>
      </c>
      <c r="AG2120" s="128" t="e">
        <f t="shared" si="62"/>
        <v>#REF!</v>
      </c>
    </row>
    <row r="2121" spans="29:33" ht="18.95" hidden="1" customHeight="1" x14ac:dyDescent="0.25">
      <c r="AC2121" s="126" t="e">
        <f>#REF!</f>
        <v>#REF!</v>
      </c>
      <c r="AD2121" s="127" t="e">
        <f t="shared" si="60"/>
        <v>#DIV/0!</v>
      </c>
      <c r="AE2121" s="128" t="e">
        <f t="shared" si="61"/>
        <v>#DIV/0!</v>
      </c>
      <c r="AF2121" s="127" t="e">
        <f>ECB_reconst!#REF!*(AE2121-ECB_reconst!#REF!)</f>
        <v>#REF!</v>
      </c>
      <c r="AG2121" s="128" t="e">
        <f t="shared" si="62"/>
        <v>#REF!</v>
      </c>
    </row>
    <row r="2122" spans="29:33" ht="18.95" hidden="1" customHeight="1" x14ac:dyDescent="0.25">
      <c r="AC2122" s="126" t="e">
        <f>#REF!</f>
        <v>#REF!</v>
      </c>
      <c r="AD2122" s="127" t="e">
        <f t="shared" si="60"/>
        <v>#DIV/0!</v>
      </c>
      <c r="AE2122" s="128" t="e">
        <f t="shared" si="61"/>
        <v>#DIV/0!</v>
      </c>
      <c r="AF2122" s="127" t="e">
        <f>ECB_reconst!#REF!*(AE2122-ECB_reconst!#REF!)</f>
        <v>#REF!</v>
      </c>
      <c r="AG2122" s="128" t="e">
        <f t="shared" si="62"/>
        <v>#REF!</v>
      </c>
    </row>
    <row r="2123" spans="29:33" ht="18.95" hidden="1" customHeight="1" x14ac:dyDescent="0.25">
      <c r="AC2123" s="126" t="e">
        <f>#REF!</f>
        <v>#REF!</v>
      </c>
      <c r="AD2123" s="127" t="e">
        <f t="shared" si="60"/>
        <v>#DIV/0!</v>
      </c>
      <c r="AE2123" s="128" t="e">
        <f t="shared" si="61"/>
        <v>#DIV/0!</v>
      </c>
      <c r="AF2123" s="127" t="e">
        <f>ECB_reconst!#REF!*(AE2123-ECB_reconst!#REF!)</f>
        <v>#REF!</v>
      </c>
      <c r="AG2123" s="128" t="e">
        <f t="shared" si="62"/>
        <v>#REF!</v>
      </c>
    </row>
    <row r="2124" spans="29:33" ht="18.95" hidden="1" customHeight="1" x14ac:dyDescent="0.25">
      <c r="AC2124" s="126" t="e">
        <f>#REF!</f>
        <v>#REF!</v>
      </c>
      <c r="AD2124" s="127" t="e">
        <f t="shared" si="60"/>
        <v>#DIV/0!</v>
      </c>
      <c r="AE2124" s="128" t="e">
        <f t="shared" si="61"/>
        <v>#DIV/0!</v>
      </c>
      <c r="AF2124" s="127" t="e">
        <f>ECB_reconst!#REF!*(AE2124-ECB_reconst!#REF!)</f>
        <v>#REF!</v>
      </c>
      <c r="AG2124" s="128" t="e">
        <f t="shared" si="62"/>
        <v>#REF!</v>
      </c>
    </row>
    <row r="2125" spans="29:33" ht="18.95" hidden="1" customHeight="1" x14ac:dyDescent="0.25">
      <c r="AC2125" s="126" t="e">
        <f>#REF!</f>
        <v>#REF!</v>
      </c>
      <c r="AD2125" s="127" t="e">
        <f t="shared" si="60"/>
        <v>#DIV/0!</v>
      </c>
      <c r="AE2125" s="128" t="e">
        <f t="shared" si="61"/>
        <v>#DIV/0!</v>
      </c>
      <c r="AF2125" s="127" t="e">
        <f>ECB_reconst!#REF!*(AE2125-ECB_reconst!#REF!)</f>
        <v>#REF!</v>
      </c>
      <c r="AG2125" s="128" t="e">
        <f t="shared" si="62"/>
        <v>#REF!</v>
      </c>
    </row>
    <row r="2126" spans="29:33" ht="18.95" hidden="1" customHeight="1" x14ac:dyDescent="0.25">
      <c r="AC2126" s="126" t="e">
        <f>#REF!</f>
        <v>#REF!</v>
      </c>
      <c r="AD2126" s="127" t="e">
        <f t="shared" si="60"/>
        <v>#DIV/0!</v>
      </c>
      <c r="AE2126" s="128" t="e">
        <f t="shared" si="61"/>
        <v>#DIV/0!</v>
      </c>
      <c r="AF2126" s="127" t="e">
        <f>ECB_reconst!#REF!*(AE2126-ECB_reconst!#REF!)</f>
        <v>#REF!</v>
      </c>
      <c r="AG2126" s="128" t="e">
        <f t="shared" si="62"/>
        <v>#REF!</v>
      </c>
    </row>
    <row r="2127" spans="29:33" ht="18.95" hidden="1" customHeight="1" x14ac:dyDescent="0.25">
      <c r="AC2127" s="126" t="e">
        <f>#REF!</f>
        <v>#REF!</v>
      </c>
      <c r="AD2127" s="127" t="e">
        <f t="shared" si="60"/>
        <v>#DIV/0!</v>
      </c>
      <c r="AE2127" s="128" t="e">
        <f t="shared" si="61"/>
        <v>#DIV/0!</v>
      </c>
      <c r="AF2127" s="127" t="e">
        <f>ECB_reconst!#REF!*(AE2127-ECB_reconst!#REF!)</f>
        <v>#REF!</v>
      </c>
      <c r="AG2127" s="128" t="e">
        <f t="shared" si="62"/>
        <v>#REF!</v>
      </c>
    </row>
    <row r="2128" spans="29:33" ht="18.95" hidden="1" customHeight="1" x14ac:dyDescent="0.25">
      <c r="AC2128" s="126" t="e">
        <f>#REF!</f>
        <v>#REF!</v>
      </c>
      <c r="AD2128" s="127" t="e">
        <f t="shared" si="60"/>
        <v>#DIV/0!</v>
      </c>
      <c r="AE2128" s="128" t="e">
        <f t="shared" si="61"/>
        <v>#DIV/0!</v>
      </c>
      <c r="AF2128" s="127" t="e">
        <f>ECB_reconst!#REF!*(AE2128-ECB_reconst!#REF!)</f>
        <v>#REF!</v>
      </c>
      <c r="AG2128" s="128" t="e">
        <f t="shared" si="62"/>
        <v>#REF!</v>
      </c>
    </row>
    <row r="2129" spans="29:33" ht="18.95" hidden="1" customHeight="1" x14ac:dyDescent="0.25">
      <c r="AC2129" s="126" t="e">
        <f>#REF!</f>
        <v>#REF!</v>
      </c>
      <c r="AD2129" s="127" t="e">
        <f t="shared" si="60"/>
        <v>#DIV/0!</v>
      </c>
      <c r="AE2129" s="128" t="e">
        <f t="shared" si="61"/>
        <v>#DIV/0!</v>
      </c>
      <c r="AF2129" s="127" t="e">
        <f>ECB_reconst!#REF!*(AE2129-ECB_reconst!#REF!)</f>
        <v>#REF!</v>
      </c>
      <c r="AG2129" s="128" t="e">
        <f t="shared" si="62"/>
        <v>#REF!</v>
      </c>
    </row>
    <row r="2130" spans="29:33" ht="18.95" hidden="1" customHeight="1" x14ac:dyDescent="0.25">
      <c r="AC2130" s="126" t="e">
        <f>#REF!</f>
        <v>#REF!</v>
      </c>
      <c r="AD2130" s="127" t="e">
        <f t="shared" si="60"/>
        <v>#DIV/0!</v>
      </c>
      <c r="AE2130" s="128" t="e">
        <f t="shared" si="61"/>
        <v>#DIV/0!</v>
      </c>
      <c r="AF2130" s="127" t="e">
        <f>ECB_reconst!#REF!*(AE2130-ECB_reconst!#REF!)</f>
        <v>#REF!</v>
      </c>
      <c r="AG2130" s="128" t="e">
        <f t="shared" si="62"/>
        <v>#REF!</v>
      </c>
    </row>
    <row r="2131" spans="29:33" ht="18.95" hidden="1" customHeight="1" x14ac:dyDescent="0.25">
      <c r="AC2131" s="126" t="e">
        <f>#REF!</f>
        <v>#REF!</v>
      </c>
      <c r="AD2131" s="127" t="e">
        <f t="shared" si="60"/>
        <v>#DIV/0!</v>
      </c>
      <c r="AE2131" s="128" t="e">
        <f t="shared" si="61"/>
        <v>#DIV/0!</v>
      </c>
      <c r="AF2131" s="127" t="e">
        <f>ECB_reconst!#REF!*(AE2131-ECB_reconst!#REF!)</f>
        <v>#REF!</v>
      </c>
      <c r="AG2131" s="128" t="e">
        <f t="shared" si="62"/>
        <v>#REF!</v>
      </c>
    </row>
    <row r="2132" spans="29:33" ht="18.95" hidden="1" customHeight="1" x14ac:dyDescent="0.25">
      <c r="AC2132" s="126" t="e">
        <f>#REF!</f>
        <v>#REF!</v>
      </c>
      <c r="AD2132" s="127" t="e">
        <f t="shared" si="60"/>
        <v>#DIV/0!</v>
      </c>
      <c r="AE2132" s="128" t="e">
        <f t="shared" si="61"/>
        <v>#DIV/0!</v>
      </c>
      <c r="AF2132" s="127" t="e">
        <f>ECB_reconst!#REF!*(AE2132-ECB_reconst!#REF!)</f>
        <v>#REF!</v>
      </c>
      <c r="AG2132" s="128" t="e">
        <f t="shared" si="62"/>
        <v>#REF!</v>
      </c>
    </row>
    <row r="2133" spans="29:33" ht="18.95" hidden="1" customHeight="1" x14ac:dyDescent="0.25">
      <c r="AC2133" s="126" t="e">
        <f>#REF!</f>
        <v>#REF!</v>
      </c>
      <c r="AD2133" s="127" t="e">
        <f t="shared" ref="AD2133:AD2196" si="63">AVERAGE(AA1379:AA2133)</f>
        <v>#DIV/0!</v>
      </c>
      <c r="AE2133" s="128" t="e">
        <f t="shared" ref="AE2133:AE2196" si="64">(AA2133-AD2133)/AD2133*100</f>
        <v>#DIV/0!</v>
      </c>
      <c r="AF2133" s="127" t="e">
        <f>ECB_reconst!#REF!*(AE2133-ECB_reconst!#REF!)</f>
        <v>#REF!</v>
      </c>
      <c r="AG2133" s="128" t="e">
        <f t="shared" ref="AG2133:AG2196" si="65">MIN(MAX(AF2133,-10),10)</f>
        <v>#REF!</v>
      </c>
    </row>
    <row r="2134" spans="29:33" ht="18.95" hidden="1" customHeight="1" x14ac:dyDescent="0.25">
      <c r="AC2134" s="126" t="e">
        <f>#REF!</f>
        <v>#REF!</v>
      </c>
      <c r="AD2134" s="127" t="e">
        <f t="shared" si="63"/>
        <v>#DIV/0!</v>
      </c>
      <c r="AE2134" s="128" t="e">
        <f t="shared" si="64"/>
        <v>#DIV/0!</v>
      </c>
      <c r="AF2134" s="127" t="e">
        <f>ECB_reconst!#REF!*(AE2134-ECB_reconst!#REF!)</f>
        <v>#REF!</v>
      </c>
      <c r="AG2134" s="128" t="e">
        <f t="shared" si="65"/>
        <v>#REF!</v>
      </c>
    </row>
    <row r="2135" spans="29:33" ht="18.95" hidden="1" customHeight="1" x14ac:dyDescent="0.25">
      <c r="AC2135" s="126" t="e">
        <f>#REF!</f>
        <v>#REF!</v>
      </c>
      <c r="AD2135" s="127" t="e">
        <f t="shared" si="63"/>
        <v>#DIV/0!</v>
      </c>
      <c r="AE2135" s="128" t="e">
        <f t="shared" si="64"/>
        <v>#DIV/0!</v>
      </c>
      <c r="AF2135" s="127" t="e">
        <f>ECB_reconst!#REF!*(AE2135-ECB_reconst!#REF!)</f>
        <v>#REF!</v>
      </c>
      <c r="AG2135" s="128" t="e">
        <f t="shared" si="65"/>
        <v>#REF!</v>
      </c>
    </row>
    <row r="2136" spans="29:33" ht="18.95" hidden="1" customHeight="1" x14ac:dyDescent="0.25">
      <c r="AC2136" s="126" t="e">
        <f>#REF!</f>
        <v>#REF!</v>
      </c>
      <c r="AD2136" s="127" t="e">
        <f t="shared" si="63"/>
        <v>#DIV/0!</v>
      </c>
      <c r="AE2136" s="128" t="e">
        <f t="shared" si="64"/>
        <v>#DIV/0!</v>
      </c>
      <c r="AF2136" s="127" t="e">
        <f>ECB_reconst!#REF!*(AE2136-ECB_reconst!#REF!)</f>
        <v>#REF!</v>
      </c>
      <c r="AG2136" s="128" t="e">
        <f t="shared" si="65"/>
        <v>#REF!</v>
      </c>
    </row>
    <row r="2137" spans="29:33" ht="18.95" hidden="1" customHeight="1" x14ac:dyDescent="0.25">
      <c r="AC2137" s="126" t="e">
        <f>#REF!</f>
        <v>#REF!</v>
      </c>
      <c r="AD2137" s="127" t="e">
        <f t="shared" si="63"/>
        <v>#DIV/0!</v>
      </c>
      <c r="AE2137" s="128" t="e">
        <f t="shared" si="64"/>
        <v>#DIV/0!</v>
      </c>
      <c r="AF2137" s="127" t="e">
        <f>ECB_reconst!#REF!*(AE2137-ECB_reconst!#REF!)</f>
        <v>#REF!</v>
      </c>
      <c r="AG2137" s="128" t="e">
        <f t="shared" si="65"/>
        <v>#REF!</v>
      </c>
    </row>
    <row r="2138" spans="29:33" ht="18.95" hidden="1" customHeight="1" x14ac:dyDescent="0.25">
      <c r="AC2138" s="126" t="e">
        <f>#REF!</f>
        <v>#REF!</v>
      </c>
      <c r="AD2138" s="127" t="e">
        <f t="shared" si="63"/>
        <v>#DIV/0!</v>
      </c>
      <c r="AE2138" s="128" t="e">
        <f t="shared" si="64"/>
        <v>#DIV/0!</v>
      </c>
      <c r="AF2138" s="127" t="e">
        <f>ECB_reconst!#REF!*(AE2138-ECB_reconst!#REF!)</f>
        <v>#REF!</v>
      </c>
      <c r="AG2138" s="128" t="e">
        <f t="shared" si="65"/>
        <v>#REF!</v>
      </c>
    </row>
    <row r="2139" spans="29:33" ht="18.95" hidden="1" customHeight="1" x14ac:dyDescent="0.25">
      <c r="AC2139" s="126" t="e">
        <f>#REF!</f>
        <v>#REF!</v>
      </c>
      <c r="AD2139" s="127" t="e">
        <f t="shared" si="63"/>
        <v>#DIV/0!</v>
      </c>
      <c r="AE2139" s="128" t="e">
        <f t="shared" si="64"/>
        <v>#DIV/0!</v>
      </c>
      <c r="AF2139" s="127" t="e">
        <f>ECB_reconst!#REF!*(AE2139-ECB_reconst!#REF!)</f>
        <v>#REF!</v>
      </c>
      <c r="AG2139" s="128" t="e">
        <f t="shared" si="65"/>
        <v>#REF!</v>
      </c>
    </row>
    <row r="2140" spans="29:33" ht="18.95" hidden="1" customHeight="1" x14ac:dyDescent="0.25">
      <c r="AC2140" s="126" t="e">
        <f>#REF!</f>
        <v>#REF!</v>
      </c>
      <c r="AD2140" s="127" t="e">
        <f t="shared" si="63"/>
        <v>#DIV/0!</v>
      </c>
      <c r="AE2140" s="128" t="e">
        <f t="shared" si="64"/>
        <v>#DIV/0!</v>
      </c>
      <c r="AF2140" s="127" t="e">
        <f>ECB_reconst!#REF!*(AE2140-ECB_reconst!#REF!)</f>
        <v>#REF!</v>
      </c>
      <c r="AG2140" s="128" t="e">
        <f t="shared" si="65"/>
        <v>#REF!</v>
      </c>
    </row>
    <row r="2141" spans="29:33" ht="18.95" hidden="1" customHeight="1" x14ac:dyDescent="0.25">
      <c r="AC2141" s="126" t="e">
        <f>#REF!</f>
        <v>#REF!</v>
      </c>
      <c r="AD2141" s="127" t="e">
        <f t="shared" si="63"/>
        <v>#DIV/0!</v>
      </c>
      <c r="AE2141" s="128" t="e">
        <f t="shared" si="64"/>
        <v>#DIV/0!</v>
      </c>
      <c r="AF2141" s="127" t="e">
        <f>ECB_reconst!#REF!*(AE2141-ECB_reconst!#REF!)</f>
        <v>#REF!</v>
      </c>
      <c r="AG2141" s="128" t="e">
        <f t="shared" si="65"/>
        <v>#REF!</v>
      </c>
    </row>
    <row r="2142" spans="29:33" ht="18.95" hidden="1" customHeight="1" x14ac:dyDescent="0.25">
      <c r="AC2142" s="126" t="e">
        <f>#REF!</f>
        <v>#REF!</v>
      </c>
      <c r="AD2142" s="127" t="e">
        <f t="shared" si="63"/>
        <v>#DIV/0!</v>
      </c>
      <c r="AE2142" s="128" t="e">
        <f t="shared" si="64"/>
        <v>#DIV/0!</v>
      </c>
      <c r="AF2142" s="127" t="e">
        <f>ECB_reconst!#REF!*(AE2142-ECB_reconst!#REF!)</f>
        <v>#REF!</v>
      </c>
      <c r="AG2142" s="128" t="e">
        <f t="shared" si="65"/>
        <v>#REF!</v>
      </c>
    </row>
    <row r="2143" spans="29:33" ht="18.95" hidden="1" customHeight="1" x14ac:dyDescent="0.25">
      <c r="AC2143" s="126" t="e">
        <f>#REF!</f>
        <v>#REF!</v>
      </c>
      <c r="AD2143" s="127" t="e">
        <f t="shared" si="63"/>
        <v>#DIV/0!</v>
      </c>
      <c r="AE2143" s="128" t="e">
        <f t="shared" si="64"/>
        <v>#DIV/0!</v>
      </c>
      <c r="AF2143" s="127" t="e">
        <f>ECB_reconst!#REF!*(AE2143-ECB_reconst!#REF!)</f>
        <v>#REF!</v>
      </c>
      <c r="AG2143" s="128" t="e">
        <f t="shared" si="65"/>
        <v>#REF!</v>
      </c>
    </row>
    <row r="2144" spans="29:33" ht="18.95" hidden="1" customHeight="1" x14ac:dyDescent="0.25">
      <c r="AC2144" s="126" t="e">
        <f>#REF!</f>
        <v>#REF!</v>
      </c>
      <c r="AD2144" s="127" t="e">
        <f t="shared" si="63"/>
        <v>#DIV/0!</v>
      </c>
      <c r="AE2144" s="128" t="e">
        <f t="shared" si="64"/>
        <v>#DIV/0!</v>
      </c>
      <c r="AF2144" s="127" t="e">
        <f>ECB_reconst!#REF!*(AE2144-ECB_reconst!#REF!)</f>
        <v>#REF!</v>
      </c>
      <c r="AG2144" s="128" t="e">
        <f t="shared" si="65"/>
        <v>#REF!</v>
      </c>
    </row>
    <row r="2145" spans="29:33" ht="18.95" hidden="1" customHeight="1" x14ac:dyDescent="0.25">
      <c r="AC2145" s="126" t="e">
        <f>#REF!</f>
        <v>#REF!</v>
      </c>
      <c r="AD2145" s="127" t="e">
        <f t="shared" si="63"/>
        <v>#DIV/0!</v>
      </c>
      <c r="AE2145" s="128" t="e">
        <f t="shared" si="64"/>
        <v>#DIV/0!</v>
      </c>
      <c r="AF2145" s="127" t="e">
        <f>ECB_reconst!#REF!*(AE2145-ECB_reconst!#REF!)</f>
        <v>#REF!</v>
      </c>
      <c r="AG2145" s="128" t="e">
        <f t="shared" si="65"/>
        <v>#REF!</v>
      </c>
    </row>
    <row r="2146" spans="29:33" ht="18.95" hidden="1" customHeight="1" x14ac:dyDescent="0.25">
      <c r="AC2146" s="126" t="e">
        <f>#REF!</f>
        <v>#REF!</v>
      </c>
      <c r="AD2146" s="127" t="e">
        <f t="shared" si="63"/>
        <v>#DIV/0!</v>
      </c>
      <c r="AE2146" s="128" t="e">
        <f t="shared" si="64"/>
        <v>#DIV/0!</v>
      </c>
      <c r="AF2146" s="127" t="e">
        <f>ECB_reconst!#REF!*(AE2146-ECB_reconst!#REF!)</f>
        <v>#REF!</v>
      </c>
      <c r="AG2146" s="128" t="e">
        <f t="shared" si="65"/>
        <v>#REF!</v>
      </c>
    </row>
    <row r="2147" spans="29:33" ht="18.95" hidden="1" customHeight="1" x14ac:dyDescent="0.25">
      <c r="AC2147" s="126" t="e">
        <f>#REF!</f>
        <v>#REF!</v>
      </c>
      <c r="AD2147" s="127" t="e">
        <f t="shared" si="63"/>
        <v>#DIV/0!</v>
      </c>
      <c r="AE2147" s="128" t="e">
        <f t="shared" si="64"/>
        <v>#DIV/0!</v>
      </c>
      <c r="AF2147" s="127" t="e">
        <f>ECB_reconst!#REF!*(AE2147-ECB_reconst!#REF!)</f>
        <v>#REF!</v>
      </c>
      <c r="AG2147" s="128" t="e">
        <f t="shared" si="65"/>
        <v>#REF!</v>
      </c>
    </row>
    <row r="2148" spans="29:33" ht="18.95" hidden="1" customHeight="1" x14ac:dyDescent="0.25">
      <c r="AC2148" s="126" t="e">
        <f>#REF!</f>
        <v>#REF!</v>
      </c>
      <c r="AD2148" s="127" t="e">
        <f t="shared" si="63"/>
        <v>#DIV/0!</v>
      </c>
      <c r="AE2148" s="128" t="e">
        <f t="shared" si="64"/>
        <v>#DIV/0!</v>
      </c>
      <c r="AF2148" s="127" t="e">
        <f>ECB_reconst!#REF!*(AE2148-ECB_reconst!#REF!)</f>
        <v>#REF!</v>
      </c>
      <c r="AG2148" s="128" t="e">
        <f t="shared" si="65"/>
        <v>#REF!</v>
      </c>
    </row>
    <row r="2149" spans="29:33" ht="18.95" hidden="1" customHeight="1" x14ac:dyDescent="0.25">
      <c r="AC2149" s="126" t="e">
        <f>#REF!</f>
        <v>#REF!</v>
      </c>
      <c r="AD2149" s="127" t="e">
        <f t="shared" si="63"/>
        <v>#DIV/0!</v>
      </c>
      <c r="AE2149" s="128" t="e">
        <f t="shared" si="64"/>
        <v>#DIV/0!</v>
      </c>
      <c r="AF2149" s="127" t="e">
        <f>ECB_reconst!#REF!*(AE2149-ECB_reconst!#REF!)</f>
        <v>#REF!</v>
      </c>
      <c r="AG2149" s="128" t="e">
        <f t="shared" si="65"/>
        <v>#REF!</v>
      </c>
    </row>
    <row r="2150" spans="29:33" ht="18.95" hidden="1" customHeight="1" x14ac:dyDescent="0.25">
      <c r="AC2150" s="126" t="e">
        <f>#REF!</f>
        <v>#REF!</v>
      </c>
      <c r="AD2150" s="127" t="e">
        <f t="shared" si="63"/>
        <v>#DIV/0!</v>
      </c>
      <c r="AE2150" s="128" t="e">
        <f t="shared" si="64"/>
        <v>#DIV/0!</v>
      </c>
      <c r="AF2150" s="127" t="e">
        <f>ECB_reconst!#REF!*(AE2150-ECB_reconst!#REF!)</f>
        <v>#REF!</v>
      </c>
      <c r="AG2150" s="128" t="e">
        <f t="shared" si="65"/>
        <v>#REF!</v>
      </c>
    </row>
    <row r="2151" spans="29:33" ht="18.95" hidden="1" customHeight="1" x14ac:dyDescent="0.25">
      <c r="AC2151" s="126" t="e">
        <f>#REF!</f>
        <v>#REF!</v>
      </c>
      <c r="AD2151" s="127" t="e">
        <f t="shared" si="63"/>
        <v>#DIV/0!</v>
      </c>
      <c r="AE2151" s="128" t="e">
        <f t="shared" si="64"/>
        <v>#DIV/0!</v>
      </c>
      <c r="AF2151" s="127" t="e">
        <f>ECB_reconst!#REF!*(AE2151-ECB_reconst!#REF!)</f>
        <v>#REF!</v>
      </c>
      <c r="AG2151" s="128" t="e">
        <f t="shared" si="65"/>
        <v>#REF!</v>
      </c>
    </row>
    <row r="2152" spans="29:33" ht="18.95" hidden="1" customHeight="1" x14ac:dyDescent="0.25">
      <c r="AC2152" s="126" t="e">
        <f>#REF!</f>
        <v>#REF!</v>
      </c>
      <c r="AD2152" s="127" t="e">
        <f t="shared" si="63"/>
        <v>#DIV/0!</v>
      </c>
      <c r="AE2152" s="128" t="e">
        <f t="shared" si="64"/>
        <v>#DIV/0!</v>
      </c>
      <c r="AF2152" s="127" t="e">
        <f>ECB_reconst!#REF!*(AE2152-ECB_reconst!#REF!)</f>
        <v>#REF!</v>
      </c>
      <c r="AG2152" s="128" t="e">
        <f t="shared" si="65"/>
        <v>#REF!</v>
      </c>
    </row>
    <row r="2153" spans="29:33" ht="18.95" hidden="1" customHeight="1" x14ac:dyDescent="0.25">
      <c r="AC2153" s="126" t="e">
        <f>#REF!</f>
        <v>#REF!</v>
      </c>
      <c r="AD2153" s="127" t="e">
        <f t="shared" si="63"/>
        <v>#DIV/0!</v>
      </c>
      <c r="AE2153" s="128" t="e">
        <f t="shared" si="64"/>
        <v>#DIV/0!</v>
      </c>
      <c r="AF2153" s="127" t="e">
        <f>ECB_reconst!#REF!*(AE2153-ECB_reconst!#REF!)</f>
        <v>#REF!</v>
      </c>
      <c r="AG2153" s="128" t="e">
        <f t="shared" si="65"/>
        <v>#REF!</v>
      </c>
    </row>
    <row r="2154" spans="29:33" ht="18.95" hidden="1" customHeight="1" x14ac:dyDescent="0.25">
      <c r="AC2154" s="126" t="e">
        <f>#REF!</f>
        <v>#REF!</v>
      </c>
      <c r="AD2154" s="127" t="e">
        <f t="shared" si="63"/>
        <v>#DIV/0!</v>
      </c>
      <c r="AE2154" s="128" t="e">
        <f t="shared" si="64"/>
        <v>#DIV/0!</v>
      </c>
      <c r="AF2154" s="127" t="e">
        <f>ECB_reconst!#REF!*(AE2154-ECB_reconst!#REF!)</f>
        <v>#REF!</v>
      </c>
      <c r="AG2154" s="128" t="e">
        <f t="shared" si="65"/>
        <v>#REF!</v>
      </c>
    </row>
    <row r="2155" spans="29:33" ht="18.95" hidden="1" customHeight="1" x14ac:dyDescent="0.25">
      <c r="AC2155" s="126" t="e">
        <f>#REF!</f>
        <v>#REF!</v>
      </c>
      <c r="AD2155" s="127" t="e">
        <f t="shared" si="63"/>
        <v>#DIV/0!</v>
      </c>
      <c r="AE2155" s="128" t="e">
        <f t="shared" si="64"/>
        <v>#DIV/0!</v>
      </c>
      <c r="AF2155" s="127" t="e">
        <f>ECB_reconst!#REF!*(AE2155-ECB_reconst!#REF!)</f>
        <v>#REF!</v>
      </c>
      <c r="AG2155" s="128" t="e">
        <f t="shared" si="65"/>
        <v>#REF!</v>
      </c>
    </row>
    <row r="2156" spans="29:33" ht="18.95" hidden="1" customHeight="1" x14ac:dyDescent="0.25">
      <c r="AC2156" s="126" t="e">
        <f>#REF!</f>
        <v>#REF!</v>
      </c>
      <c r="AD2156" s="127" t="e">
        <f t="shared" si="63"/>
        <v>#DIV/0!</v>
      </c>
      <c r="AE2156" s="128" t="e">
        <f t="shared" si="64"/>
        <v>#DIV/0!</v>
      </c>
      <c r="AF2156" s="127" t="e">
        <f>ECB_reconst!#REF!*(AE2156-ECB_reconst!#REF!)</f>
        <v>#REF!</v>
      </c>
      <c r="AG2156" s="128" t="e">
        <f t="shared" si="65"/>
        <v>#REF!</v>
      </c>
    </row>
    <row r="2157" spans="29:33" ht="18.95" hidden="1" customHeight="1" x14ac:dyDescent="0.25">
      <c r="AC2157" s="126" t="e">
        <f>#REF!</f>
        <v>#REF!</v>
      </c>
      <c r="AD2157" s="127" t="e">
        <f t="shared" si="63"/>
        <v>#DIV/0!</v>
      </c>
      <c r="AE2157" s="128" t="e">
        <f t="shared" si="64"/>
        <v>#DIV/0!</v>
      </c>
      <c r="AF2157" s="127" t="e">
        <f>ECB_reconst!#REF!*(AE2157-ECB_reconst!#REF!)</f>
        <v>#REF!</v>
      </c>
      <c r="AG2157" s="128" t="e">
        <f t="shared" si="65"/>
        <v>#REF!</v>
      </c>
    </row>
    <row r="2158" spans="29:33" ht="18.95" hidden="1" customHeight="1" x14ac:dyDescent="0.25">
      <c r="AC2158" s="126" t="e">
        <f>#REF!</f>
        <v>#REF!</v>
      </c>
      <c r="AD2158" s="127" t="e">
        <f t="shared" si="63"/>
        <v>#DIV/0!</v>
      </c>
      <c r="AE2158" s="128" t="e">
        <f t="shared" si="64"/>
        <v>#DIV/0!</v>
      </c>
      <c r="AF2158" s="127" t="e">
        <f>ECB_reconst!#REF!*(AE2158-ECB_reconst!#REF!)</f>
        <v>#REF!</v>
      </c>
      <c r="AG2158" s="128" t="e">
        <f t="shared" si="65"/>
        <v>#REF!</v>
      </c>
    </row>
    <row r="2159" spans="29:33" ht="18.95" hidden="1" customHeight="1" x14ac:dyDescent="0.25">
      <c r="AC2159" s="126" t="e">
        <f>#REF!</f>
        <v>#REF!</v>
      </c>
      <c r="AD2159" s="127" t="e">
        <f t="shared" si="63"/>
        <v>#DIV/0!</v>
      </c>
      <c r="AE2159" s="128" t="e">
        <f t="shared" si="64"/>
        <v>#DIV/0!</v>
      </c>
      <c r="AF2159" s="127" t="e">
        <f>ECB_reconst!#REF!*(AE2159-ECB_reconst!#REF!)</f>
        <v>#REF!</v>
      </c>
      <c r="AG2159" s="128" t="e">
        <f t="shared" si="65"/>
        <v>#REF!</v>
      </c>
    </row>
    <row r="2160" spans="29:33" ht="18.95" hidden="1" customHeight="1" x14ac:dyDescent="0.25">
      <c r="AC2160" s="126" t="e">
        <f>#REF!</f>
        <v>#REF!</v>
      </c>
      <c r="AD2160" s="127" t="e">
        <f t="shared" si="63"/>
        <v>#DIV/0!</v>
      </c>
      <c r="AE2160" s="128" t="e">
        <f t="shared" si="64"/>
        <v>#DIV/0!</v>
      </c>
      <c r="AF2160" s="127" t="e">
        <f>ECB_reconst!#REF!*(AE2160-ECB_reconst!#REF!)</f>
        <v>#REF!</v>
      </c>
      <c r="AG2160" s="128" t="e">
        <f t="shared" si="65"/>
        <v>#REF!</v>
      </c>
    </row>
    <row r="2161" spans="29:33" ht="18.95" hidden="1" customHeight="1" x14ac:dyDescent="0.25">
      <c r="AC2161" s="126" t="e">
        <f>#REF!</f>
        <v>#REF!</v>
      </c>
      <c r="AD2161" s="127" t="e">
        <f t="shared" si="63"/>
        <v>#DIV/0!</v>
      </c>
      <c r="AE2161" s="128" t="e">
        <f t="shared" si="64"/>
        <v>#DIV/0!</v>
      </c>
      <c r="AF2161" s="127" t="e">
        <f>ECB_reconst!#REF!*(AE2161-ECB_reconst!#REF!)</f>
        <v>#REF!</v>
      </c>
      <c r="AG2161" s="128" t="e">
        <f t="shared" si="65"/>
        <v>#REF!</v>
      </c>
    </row>
    <row r="2162" spans="29:33" ht="18.95" hidden="1" customHeight="1" x14ac:dyDescent="0.25">
      <c r="AC2162" s="126" t="e">
        <f>#REF!</f>
        <v>#REF!</v>
      </c>
      <c r="AD2162" s="127" t="e">
        <f t="shared" si="63"/>
        <v>#DIV/0!</v>
      </c>
      <c r="AE2162" s="128" t="e">
        <f t="shared" si="64"/>
        <v>#DIV/0!</v>
      </c>
      <c r="AF2162" s="127" t="e">
        <f>ECB_reconst!#REF!*(AE2162-ECB_reconst!#REF!)</f>
        <v>#REF!</v>
      </c>
      <c r="AG2162" s="128" t="e">
        <f t="shared" si="65"/>
        <v>#REF!</v>
      </c>
    </row>
    <row r="2163" spans="29:33" ht="18.95" hidden="1" customHeight="1" x14ac:dyDescent="0.25">
      <c r="AC2163" s="126" t="e">
        <f>#REF!</f>
        <v>#REF!</v>
      </c>
      <c r="AD2163" s="127" t="e">
        <f t="shared" si="63"/>
        <v>#DIV/0!</v>
      </c>
      <c r="AE2163" s="128" t="e">
        <f t="shared" si="64"/>
        <v>#DIV/0!</v>
      </c>
      <c r="AF2163" s="127" t="e">
        <f>ECB_reconst!#REF!*(AE2163-ECB_reconst!#REF!)</f>
        <v>#REF!</v>
      </c>
      <c r="AG2163" s="128" t="e">
        <f t="shared" si="65"/>
        <v>#REF!</v>
      </c>
    </row>
    <row r="2164" spans="29:33" ht="18.95" hidden="1" customHeight="1" x14ac:dyDescent="0.25">
      <c r="AC2164" s="126" t="e">
        <f>#REF!</f>
        <v>#REF!</v>
      </c>
      <c r="AD2164" s="127" t="e">
        <f t="shared" si="63"/>
        <v>#DIV/0!</v>
      </c>
      <c r="AE2164" s="128" t="e">
        <f t="shared" si="64"/>
        <v>#DIV/0!</v>
      </c>
      <c r="AF2164" s="127" t="e">
        <f>ECB_reconst!#REF!*(AE2164-ECB_reconst!#REF!)</f>
        <v>#REF!</v>
      </c>
      <c r="AG2164" s="128" t="e">
        <f t="shared" si="65"/>
        <v>#REF!</v>
      </c>
    </row>
    <row r="2165" spans="29:33" ht="18.95" hidden="1" customHeight="1" x14ac:dyDescent="0.25">
      <c r="AC2165" s="126" t="e">
        <f>#REF!</f>
        <v>#REF!</v>
      </c>
      <c r="AD2165" s="127" t="e">
        <f t="shared" si="63"/>
        <v>#DIV/0!</v>
      </c>
      <c r="AE2165" s="128" t="e">
        <f t="shared" si="64"/>
        <v>#DIV/0!</v>
      </c>
      <c r="AF2165" s="127" t="e">
        <f>ECB_reconst!#REF!*(AE2165-ECB_reconst!#REF!)</f>
        <v>#REF!</v>
      </c>
      <c r="AG2165" s="128" t="e">
        <f t="shared" si="65"/>
        <v>#REF!</v>
      </c>
    </row>
    <row r="2166" spans="29:33" ht="18.95" hidden="1" customHeight="1" x14ac:dyDescent="0.25">
      <c r="AC2166" s="126" t="e">
        <f>#REF!</f>
        <v>#REF!</v>
      </c>
      <c r="AD2166" s="127" t="e">
        <f t="shared" si="63"/>
        <v>#DIV/0!</v>
      </c>
      <c r="AE2166" s="128" t="e">
        <f t="shared" si="64"/>
        <v>#DIV/0!</v>
      </c>
      <c r="AF2166" s="127" t="e">
        <f>ECB_reconst!#REF!*(AE2166-ECB_reconst!#REF!)</f>
        <v>#REF!</v>
      </c>
      <c r="AG2166" s="128" t="e">
        <f t="shared" si="65"/>
        <v>#REF!</v>
      </c>
    </row>
    <row r="2167" spans="29:33" ht="18.95" hidden="1" customHeight="1" x14ac:dyDescent="0.25">
      <c r="AC2167" s="126" t="e">
        <f>#REF!</f>
        <v>#REF!</v>
      </c>
      <c r="AD2167" s="127" t="e">
        <f t="shared" si="63"/>
        <v>#DIV/0!</v>
      </c>
      <c r="AE2167" s="128" t="e">
        <f t="shared" si="64"/>
        <v>#DIV/0!</v>
      </c>
      <c r="AF2167" s="127" t="e">
        <f>ECB_reconst!#REF!*(AE2167-ECB_reconst!#REF!)</f>
        <v>#REF!</v>
      </c>
      <c r="AG2167" s="128" t="e">
        <f t="shared" si="65"/>
        <v>#REF!</v>
      </c>
    </row>
    <row r="2168" spans="29:33" ht="18.95" hidden="1" customHeight="1" x14ac:dyDescent="0.25">
      <c r="AC2168" s="126" t="e">
        <f>#REF!</f>
        <v>#REF!</v>
      </c>
      <c r="AD2168" s="127" t="e">
        <f t="shared" si="63"/>
        <v>#DIV/0!</v>
      </c>
      <c r="AE2168" s="128" t="e">
        <f t="shared" si="64"/>
        <v>#DIV/0!</v>
      </c>
      <c r="AF2168" s="127" t="e">
        <f>ECB_reconst!#REF!*(AE2168-ECB_reconst!#REF!)</f>
        <v>#REF!</v>
      </c>
      <c r="AG2168" s="128" t="e">
        <f t="shared" si="65"/>
        <v>#REF!</v>
      </c>
    </row>
    <row r="2169" spans="29:33" ht="18.95" hidden="1" customHeight="1" x14ac:dyDescent="0.25">
      <c r="AC2169" s="126" t="e">
        <f>#REF!</f>
        <v>#REF!</v>
      </c>
      <c r="AD2169" s="127" t="e">
        <f t="shared" si="63"/>
        <v>#DIV/0!</v>
      </c>
      <c r="AE2169" s="128" t="e">
        <f t="shared" si="64"/>
        <v>#DIV/0!</v>
      </c>
      <c r="AF2169" s="127" t="e">
        <f>ECB_reconst!#REF!*(AE2169-ECB_reconst!#REF!)</f>
        <v>#REF!</v>
      </c>
      <c r="AG2169" s="128" t="e">
        <f t="shared" si="65"/>
        <v>#REF!</v>
      </c>
    </row>
    <row r="2170" spans="29:33" ht="18.95" hidden="1" customHeight="1" x14ac:dyDescent="0.25">
      <c r="AC2170" s="126" t="e">
        <f>#REF!</f>
        <v>#REF!</v>
      </c>
      <c r="AD2170" s="127" t="e">
        <f t="shared" si="63"/>
        <v>#DIV/0!</v>
      </c>
      <c r="AE2170" s="128" t="e">
        <f t="shared" si="64"/>
        <v>#DIV/0!</v>
      </c>
      <c r="AF2170" s="127" t="e">
        <f>ECB_reconst!#REF!*(AE2170-ECB_reconst!#REF!)</f>
        <v>#REF!</v>
      </c>
      <c r="AG2170" s="128" t="e">
        <f t="shared" si="65"/>
        <v>#REF!</v>
      </c>
    </row>
    <row r="2171" spans="29:33" ht="18.95" hidden="1" customHeight="1" x14ac:dyDescent="0.25">
      <c r="AC2171" s="126" t="e">
        <f>#REF!</f>
        <v>#REF!</v>
      </c>
      <c r="AD2171" s="127" t="e">
        <f t="shared" si="63"/>
        <v>#DIV/0!</v>
      </c>
      <c r="AE2171" s="128" t="e">
        <f t="shared" si="64"/>
        <v>#DIV/0!</v>
      </c>
      <c r="AF2171" s="127" t="e">
        <f>ECB_reconst!#REF!*(AE2171-ECB_reconst!#REF!)</f>
        <v>#REF!</v>
      </c>
      <c r="AG2171" s="128" t="e">
        <f t="shared" si="65"/>
        <v>#REF!</v>
      </c>
    </row>
    <row r="2172" spans="29:33" ht="18.95" hidden="1" customHeight="1" x14ac:dyDescent="0.25">
      <c r="AC2172" s="126" t="e">
        <f>#REF!</f>
        <v>#REF!</v>
      </c>
      <c r="AD2172" s="127" t="e">
        <f t="shared" si="63"/>
        <v>#DIV/0!</v>
      </c>
      <c r="AE2172" s="128" t="e">
        <f t="shared" si="64"/>
        <v>#DIV/0!</v>
      </c>
      <c r="AF2172" s="127" t="e">
        <f>ECB_reconst!#REF!*(AE2172-ECB_reconst!#REF!)</f>
        <v>#REF!</v>
      </c>
      <c r="AG2172" s="128" t="e">
        <f t="shared" si="65"/>
        <v>#REF!</v>
      </c>
    </row>
    <row r="2173" spans="29:33" ht="18.95" hidden="1" customHeight="1" x14ac:dyDescent="0.25">
      <c r="AC2173" s="126" t="e">
        <f>#REF!</f>
        <v>#REF!</v>
      </c>
      <c r="AD2173" s="127" t="e">
        <f t="shared" si="63"/>
        <v>#DIV/0!</v>
      </c>
      <c r="AE2173" s="128" t="e">
        <f t="shared" si="64"/>
        <v>#DIV/0!</v>
      </c>
      <c r="AF2173" s="127" t="e">
        <f>ECB_reconst!#REF!*(AE2173-ECB_reconst!#REF!)</f>
        <v>#REF!</v>
      </c>
      <c r="AG2173" s="128" t="e">
        <f t="shared" si="65"/>
        <v>#REF!</v>
      </c>
    </row>
    <row r="2174" spans="29:33" ht="18.95" hidden="1" customHeight="1" x14ac:dyDescent="0.25">
      <c r="AC2174" s="126" t="e">
        <f>#REF!</f>
        <v>#REF!</v>
      </c>
      <c r="AD2174" s="127" t="e">
        <f t="shared" si="63"/>
        <v>#DIV/0!</v>
      </c>
      <c r="AE2174" s="128" t="e">
        <f t="shared" si="64"/>
        <v>#DIV/0!</v>
      </c>
      <c r="AF2174" s="127" t="e">
        <f>ECB_reconst!#REF!*(AE2174-ECB_reconst!#REF!)</f>
        <v>#REF!</v>
      </c>
      <c r="AG2174" s="128" t="e">
        <f t="shared" si="65"/>
        <v>#REF!</v>
      </c>
    </row>
    <row r="2175" spans="29:33" ht="18.95" hidden="1" customHeight="1" x14ac:dyDescent="0.25">
      <c r="AC2175" s="126" t="e">
        <f>#REF!</f>
        <v>#REF!</v>
      </c>
      <c r="AD2175" s="127" t="e">
        <f t="shared" si="63"/>
        <v>#DIV/0!</v>
      </c>
      <c r="AE2175" s="128" t="e">
        <f t="shared" si="64"/>
        <v>#DIV/0!</v>
      </c>
      <c r="AF2175" s="127" t="e">
        <f>ECB_reconst!#REF!*(AE2175-ECB_reconst!#REF!)</f>
        <v>#REF!</v>
      </c>
      <c r="AG2175" s="128" t="e">
        <f t="shared" si="65"/>
        <v>#REF!</v>
      </c>
    </row>
    <row r="2176" spans="29:33" ht="18.95" hidden="1" customHeight="1" x14ac:dyDescent="0.25">
      <c r="AC2176" s="126" t="e">
        <f>#REF!</f>
        <v>#REF!</v>
      </c>
      <c r="AD2176" s="127" t="e">
        <f t="shared" si="63"/>
        <v>#DIV/0!</v>
      </c>
      <c r="AE2176" s="128" t="e">
        <f t="shared" si="64"/>
        <v>#DIV/0!</v>
      </c>
      <c r="AF2176" s="127" t="e">
        <f>ECB_reconst!#REF!*(AE2176-ECB_reconst!#REF!)</f>
        <v>#REF!</v>
      </c>
      <c r="AG2176" s="128" t="e">
        <f t="shared" si="65"/>
        <v>#REF!</v>
      </c>
    </row>
    <row r="2177" spans="29:33" ht="18.95" hidden="1" customHeight="1" x14ac:dyDescent="0.25">
      <c r="AC2177" s="126" t="e">
        <f>#REF!</f>
        <v>#REF!</v>
      </c>
      <c r="AD2177" s="127" t="e">
        <f t="shared" si="63"/>
        <v>#DIV/0!</v>
      </c>
      <c r="AE2177" s="128" t="e">
        <f t="shared" si="64"/>
        <v>#DIV/0!</v>
      </c>
      <c r="AF2177" s="127" t="e">
        <f>ECB_reconst!#REF!*(AE2177-ECB_reconst!#REF!)</f>
        <v>#REF!</v>
      </c>
      <c r="AG2177" s="128" t="e">
        <f t="shared" si="65"/>
        <v>#REF!</v>
      </c>
    </row>
    <row r="2178" spans="29:33" ht="18.95" hidden="1" customHeight="1" x14ac:dyDescent="0.25">
      <c r="AC2178" s="126" t="e">
        <f>#REF!</f>
        <v>#REF!</v>
      </c>
      <c r="AD2178" s="127" t="e">
        <f t="shared" si="63"/>
        <v>#DIV/0!</v>
      </c>
      <c r="AE2178" s="128" t="e">
        <f t="shared" si="64"/>
        <v>#DIV/0!</v>
      </c>
      <c r="AF2178" s="127" t="e">
        <f>ECB_reconst!#REF!*(AE2178-ECB_reconst!#REF!)</f>
        <v>#REF!</v>
      </c>
      <c r="AG2178" s="128" t="e">
        <f t="shared" si="65"/>
        <v>#REF!</v>
      </c>
    </row>
    <row r="2179" spans="29:33" ht="18.95" hidden="1" customHeight="1" x14ac:dyDescent="0.25">
      <c r="AC2179" s="126" t="e">
        <f>#REF!</f>
        <v>#REF!</v>
      </c>
      <c r="AD2179" s="127" t="e">
        <f t="shared" si="63"/>
        <v>#DIV/0!</v>
      </c>
      <c r="AE2179" s="128" t="e">
        <f t="shared" si="64"/>
        <v>#DIV/0!</v>
      </c>
      <c r="AF2179" s="127" t="e">
        <f>ECB_reconst!#REF!*(AE2179-ECB_reconst!#REF!)</f>
        <v>#REF!</v>
      </c>
      <c r="AG2179" s="128" t="e">
        <f t="shared" si="65"/>
        <v>#REF!</v>
      </c>
    </row>
    <row r="2180" spans="29:33" ht="18.95" hidden="1" customHeight="1" x14ac:dyDescent="0.25">
      <c r="AC2180" s="126" t="e">
        <f>#REF!</f>
        <v>#REF!</v>
      </c>
      <c r="AD2180" s="127" t="e">
        <f t="shared" si="63"/>
        <v>#DIV/0!</v>
      </c>
      <c r="AE2180" s="128" t="e">
        <f t="shared" si="64"/>
        <v>#DIV/0!</v>
      </c>
      <c r="AF2180" s="127" t="e">
        <f>ECB_reconst!#REF!*(AE2180-ECB_reconst!#REF!)</f>
        <v>#REF!</v>
      </c>
      <c r="AG2180" s="128" t="e">
        <f t="shared" si="65"/>
        <v>#REF!</v>
      </c>
    </row>
    <row r="2181" spans="29:33" ht="18.95" hidden="1" customHeight="1" x14ac:dyDescent="0.25">
      <c r="AC2181" s="126" t="e">
        <f>#REF!</f>
        <v>#REF!</v>
      </c>
      <c r="AD2181" s="127" t="e">
        <f t="shared" si="63"/>
        <v>#DIV/0!</v>
      </c>
      <c r="AE2181" s="128" t="e">
        <f t="shared" si="64"/>
        <v>#DIV/0!</v>
      </c>
      <c r="AF2181" s="127" t="e">
        <f>ECB_reconst!#REF!*(AE2181-ECB_reconst!#REF!)</f>
        <v>#REF!</v>
      </c>
      <c r="AG2181" s="128" t="e">
        <f t="shared" si="65"/>
        <v>#REF!</v>
      </c>
    </row>
    <row r="2182" spans="29:33" ht="18.95" hidden="1" customHeight="1" x14ac:dyDescent="0.25">
      <c r="AC2182" s="126" t="e">
        <f>#REF!</f>
        <v>#REF!</v>
      </c>
      <c r="AD2182" s="127" t="e">
        <f t="shared" si="63"/>
        <v>#DIV/0!</v>
      </c>
      <c r="AE2182" s="128" t="e">
        <f t="shared" si="64"/>
        <v>#DIV/0!</v>
      </c>
      <c r="AF2182" s="127" t="e">
        <f>ECB_reconst!#REF!*(AE2182-ECB_reconst!#REF!)</f>
        <v>#REF!</v>
      </c>
      <c r="AG2182" s="128" t="e">
        <f t="shared" si="65"/>
        <v>#REF!</v>
      </c>
    </row>
    <row r="2183" spans="29:33" ht="18.95" hidden="1" customHeight="1" x14ac:dyDescent="0.25">
      <c r="AC2183" s="126" t="e">
        <f>#REF!</f>
        <v>#REF!</v>
      </c>
      <c r="AD2183" s="127" t="e">
        <f t="shared" si="63"/>
        <v>#DIV/0!</v>
      </c>
      <c r="AE2183" s="128" t="e">
        <f t="shared" si="64"/>
        <v>#DIV/0!</v>
      </c>
      <c r="AF2183" s="127" t="e">
        <f>ECB_reconst!#REF!*(AE2183-ECB_reconst!#REF!)</f>
        <v>#REF!</v>
      </c>
      <c r="AG2183" s="128" t="e">
        <f t="shared" si="65"/>
        <v>#REF!</v>
      </c>
    </row>
    <row r="2184" spans="29:33" ht="18.95" hidden="1" customHeight="1" x14ac:dyDescent="0.25">
      <c r="AC2184" s="126" t="e">
        <f>#REF!</f>
        <v>#REF!</v>
      </c>
      <c r="AD2184" s="127" t="e">
        <f t="shared" si="63"/>
        <v>#DIV/0!</v>
      </c>
      <c r="AE2184" s="128" t="e">
        <f t="shared" si="64"/>
        <v>#DIV/0!</v>
      </c>
      <c r="AF2184" s="127" t="e">
        <f>ECB_reconst!#REF!*(AE2184-ECB_reconst!#REF!)</f>
        <v>#REF!</v>
      </c>
      <c r="AG2184" s="128" t="e">
        <f t="shared" si="65"/>
        <v>#REF!</v>
      </c>
    </row>
    <row r="2185" spans="29:33" ht="18.95" hidden="1" customHeight="1" x14ac:dyDescent="0.25">
      <c r="AC2185" s="126" t="e">
        <f>#REF!</f>
        <v>#REF!</v>
      </c>
      <c r="AD2185" s="127" t="e">
        <f t="shared" si="63"/>
        <v>#DIV/0!</v>
      </c>
      <c r="AE2185" s="128" t="e">
        <f t="shared" si="64"/>
        <v>#DIV/0!</v>
      </c>
      <c r="AF2185" s="127" t="e">
        <f>ECB_reconst!#REF!*(AE2185-ECB_reconst!#REF!)</f>
        <v>#REF!</v>
      </c>
      <c r="AG2185" s="128" t="e">
        <f t="shared" si="65"/>
        <v>#REF!</v>
      </c>
    </row>
    <row r="2186" spans="29:33" ht="18.95" hidden="1" customHeight="1" x14ac:dyDescent="0.25">
      <c r="AC2186" s="126" t="e">
        <f>#REF!</f>
        <v>#REF!</v>
      </c>
      <c r="AD2186" s="127" t="e">
        <f t="shared" si="63"/>
        <v>#DIV/0!</v>
      </c>
      <c r="AE2186" s="128" t="e">
        <f t="shared" si="64"/>
        <v>#DIV/0!</v>
      </c>
      <c r="AF2186" s="127" t="e">
        <f>ECB_reconst!#REF!*(AE2186-ECB_reconst!#REF!)</f>
        <v>#REF!</v>
      </c>
      <c r="AG2186" s="128" t="e">
        <f t="shared" si="65"/>
        <v>#REF!</v>
      </c>
    </row>
    <row r="2187" spans="29:33" ht="18.95" hidden="1" customHeight="1" x14ac:dyDescent="0.25">
      <c r="AC2187" s="126" t="e">
        <f>#REF!</f>
        <v>#REF!</v>
      </c>
      <c r="AD2187" s="127" t="e">
        <f t="shared" si="63"/>
        <v>#DIV/0!</v>
      </c>
      <c r="AE2187" s="128" t="e">
        <f t="shared" si="64"/>
        <v>#DIV/0!</v>
      </c>
      <c r="AF2187" s="127" t="e">
        <f>ECB_reconst!#REF!*(AE2187-ECB_reconst!#REF!)</f>
        <v>#REF!</v>
      </c>
      <c r="AG2187" s="128" t="e">
        <f t="shared" si="65"/>
        <v>#REF!</v>
      </c>
    </row>
    <row r="2188" spans="29:33" ht="18.95" hidden="1" customHeight="1" x14ac:dyDescent="0.25">
      <c r="AC2188" s="126" t="e">
        <f>#REF!</f>
        <v>#REF!</v>
      </c>
      <c r="AD2188" s="127" t="e">
        <f t="shared" si="63"/>
        <v>#DIV/0!</v>
      </c>
      <c r="AE2188" s="128" t="e">
        <f t="shared" si="64"/>
        <v>#DIV/0!</v>
      </c>
      <c r="AF2188" s="127" t="e">
        <f>ECB_reconst!#REF!*(AE2188-ECB_reconst!#REF!)</f>
        <v>#REF!</v>
      </c>
      <c r="AG2188" s="128" t="e">
        <f t="shared" si="65"/>
        <v>#REF!</v>
      </c>
    </row>
    <row r="2189" spans="29:33" ht="18.95" hidden="1" customHeight="1" x14ac:dyDescent="0.25">
      <c r="AC2189" s="126" t="e">
        <f>#REF!</f>
        <v>#REF!</v>
      </c>
      <c r="AD2189" s="127" t="e">
        <f t="shared" si="63"/>
        <v>#DIV/0!</v>
      </c>
      <c r="AE2189" s="128" t="e">
        <f t="shared" si="64"/>
        <v>#DIV/0!</v>
      </c>
      <c r="AF2189" s="127" t="e">
        <f>ECB_reconst!#REF!*(AE2189-ECB_reconst!#REF!)</f>
        <v>#REF!</v>
      </c>
      <c r="AG2189" s="128" t="e">
        <f t="shared" si="65"/>
        <v>#REF!</v>
      </c>
    </row>
    <row r="2190" spans="29:33" ht="18.95" hidden="1" customHeight="1" x14ac:dyDescent="0.25">
      <c r="AC2190" s="126" t="e">
        <f>#REF!</f>
        <v>#REF!</v>
      </c>
      <c r="AD2190" s="127" t="e">
        <f t="shared" si="63"/>
        <v>#DIV/0!</v>
      </c>
      <c r="AE2190" s="128" t="e">
        <f t="shared" si="64"/>
        <v>#DIV/0!</v>
      </c>
      <c r="AF2190" s="127" t="e">
        <f>ECB_reconst!#REF!*(AE2190-ECB_reconst!#REF!)</f>
        <v>#REF!</v>
      </c>
      <c r="AG2190" s="128" t="e">
        <f t="shared" si="65"/>
        <v>#REF!</v>
      </c>
    </row>
    <row r="2191" spans="29:33" ht="18.95" hidden="1" customHeight="1" x14ac:dyDescent="0.25">
      <c r="AC2191" s="126" t="e">
        <f>#REF!</f>
        <v>#REF!</v>
      </c>
      <c r="AD2191" s="127" t="e">
        <f t="shared" si="63"/>
        <v>#DIV/0!</v>
      </c>
      <c r="AE2191" s="128" t="e">
        <f t="shared" si="64"/>
        <v>#DIV/0!</v>
      </c>
      <c r="AF2191" s="127" t="e">
        <f>ECB_reconst!#REF!*(AE2191-ECB_reconst!#REF!)</f>
        <v>#REF!</v>
      </c>
      <c r="AG2191" s="128" t="e">
        <f t="shared" si="65"/>
        <v>#REF!</v>
      </c>
    </row>
    <row r="2192" spans="29:33" ht="18.95" hidden="1" customHeight="1" x14ac:dyDescent="0.25">
      <c r="AC2192" s="126" t="e">
        <f>#REF!</f>
        <v>#REF!</v>
      </c>
      <c r="AD2192" s="127" t="e">
        <f t="shared" si="63"/>
        <v>#DIV/0!</v>
      </c>
      <c r="AE2192" s="128" t="e">
        <f t="shared" si="64"/>
        <v>#DIV/0!</v>
      </c>
      <c r="AF2192" s="127" t="e">
        <f>ECB_reconst!#REF!*(AE2192-ECB_reconst!#REF!)</f>
        <v>#REF!</v>
      </c>
      <c r="AG2192" s="128" t="e">
        <f t="shared" si="65"/>
        <v>#REF!</v>
      </c>
    </row>
    <row r="2193" spans="29:33" ht="18.95" hidden="1" customHeight="1" x14ac:dyDescent="0.25">
      <c r="AC2193" s="126" t="e">
        <f>#REF!</f>
        <v>#REF!</v>
      </c>
      <c r="AD2193" s="127" t="e">
        <f t="shared" si="63"/>
        <v>#DIV/0!</v>
      </c>
      <c r="AE2193" s="128" t="e">
        <f t="shared" si="64"/>
        <v>#DIV/0!</v>
      </c>
      <c r="AF2193" s="127" t="e">
        <f>ECB_reconst!#REF!*(AE2193-ECB_reconst!#REF!)</f>
        <v>#REF!</v>
      </c>
      <c r="AG2193" s="128" t="e">
        <f t="shared" si="65"/>
        <v>#REF!</v>
      </c>
    </row>
    <row r="2194" spans="29:33" ht="18.95" hidden="1" customHeight="1" x14ac:dyDescent="0.25">
      <c r="AC2194" s="126" t="e">
        <f>#REF!</f>
        <v>#REF!</v>
      </c>
      <c r="AD2194" s="127" t="e">
        <f t="shared" si="63"/>
        <v>#DIV/0!</v>
      </c>
      <c r="AE2194" s="128" t="e">
        <f t="shared" si="64"/>
        <v>#DIV/0!</v>
      </c>
      <c r="AF2194" s="127" t="e">
        <f>ECB_reconst!#REF!*(AE2194-ECB_reconst!#REF!)</f>
        <v>#REF!</v>
      </c>
      <c r="AG2194" s="128" t="e">
        <f t="shared" si="65"/>
        <v>#REF!</v>
      </c>
    </row>
    <row r="2195" spans="29:33" ht="18.95" hidden="1" customHeight="1" x14ac:dyDescent="0.25">
      <c r="AC2195" s="126" t="e">
        <f>#REF!</f>
        <v>#REF!</v>
      </c>
      <c r="AD2195" s="127" t="e">
        <f t="shared" si="63"/>
        <v>#DIV/0!</v>
      </c>
      <c r="AE2195" s="128" t="e">
        <f t="shared" si="64"/>
        <v>#DIV/0!</v>
      </c>
      <c r="AF2195" s="127" t="e">
        <f>ECB_reconst!#REF!*(AE2195-ECB_reconst!#REF!)</f>
        <v>#REF!</v>
      </c>
      <c r="AG2195" s="128" t="e">
        <f t="shared" si="65"/>
        <v>#REF!</v>
      </c>
    </row>
    <row r="2196" spans="29:33" ht="18.95" hidden="1" customHeight="1" x14ac:dyDescent="0.25">
      <c r="AC2196" s="126" t="e">
        <f>#REF!</f>
        <v>#REF!</v>
      </c>
      <c r="AD2196" s="127" t="e">
        <f t="shared" si="63"/>
        <v>#DIV/0!</v>
      </c>
      <c r="AE2196" s="128" t="e">
        <f t="shared" si="64"/>
        <v>#DIV/0!</v>
      </c>
      <c r="AF2196" s="127" t="e">
        <f>ECB_reconst!#REF!*(AE2196-ECB_reconst!#REF!)</f>
        <v>#REF!</v>
      </c>
      <c r="AG2196" s="128" t="e">
        <f t="shared" si="65"/>
        <v>#REF!</v>
      </c>
    </row>
    <row r="2197" spans="29:33" ht="18.95" hidden="1" customHeight="1" x14ac:dyDescent="0.25">
      <c r="AC2197" s="126" t="e">
        <f>#REF!</f>
        <v>#REF!</v>
      </c>
      <c r="AD2197" s="127" t="e">
        <f t="shared" ref="AD2197:AD2260" si="66">AVERAGE(AA1443:AA2197)</f>
        <v>#DIV/0!</v>
      </c>
      <c r="AE2197" s="128" t="e">
        <f t="shared" ref="AE2197:AE2260" si="67">(AA2197-AD2197)/AD2197*100</f>
        <v>#DIV/0!</v>
      </c>
      <c r="AF2197" s="127" t="e">
        <f>ECB_reconst!#REF!*(AE2197-ECB_reconst!#REF!)</f>
        <v>#REF!</v>
      </c>
      <c r="AG2197" s="128" t="e">
        <f t="shared" ref="AG2197:AG2260" si="68">MIN(MAX(AF2197,-10),10)</f>
        <v>#REF!</v>
      </c>
    </row>
    <row r="2198" spans="29:33" ht="18.95" hidden="1" customHeight="1" x14ac:dyDescent="0.25">
      <c r="AC2198" s="126" t="e">
        <f>#REF!</f>
        <v>#REF!</v>
      </c>
      <c r="AD2198" s="127" t="e">
        <f t="shared" si="66"/>
        <v>#DIV/0!</v>
      </c>
      <c r="AE2198" s="128" t="e">
        <f t="shared" si="67"/>
        <v>#DIV/0!</v>
      </c>
      <c r="AF2198" s="127" t="e">
        <f>ECB_reconst!#REF!*(AE2198-ECB_reconst!#REF!)</f>
        <v>#REF!</v>
      </c>
      <c r="AG2198" s="128" t="e">
        <f t="shared" si="68"/>
        <v>#REF!</v>
      </c>
    </row>
    <row r="2199" spans="29:33" ht="18.95" hidden="1" customHeight="1" x14ac:dyDescent="0.25">
      <c r="AC2199" s="126" t="e">
        <f>#REF!</f>
        <v>#REF!</v>
      </c>
      <c r="AD2199" s="127" t="e">
        <f t="shared" si="66"/>
        <v>#DIV/0!</v>
      </c>
      <c r="AE2199" s="128" t="e">
        <f t="shared" si="67"/>
        <v>#DIV/0!</v>
      </c>
      <c r="AF2199" s="127" t="e">
        <f>ECB_reconst!#REF!*(AE2199-ECB_reconst!#REF!)</f>
        <v>#REF!</v>
      </c>
      <c r="AG2199" s="128" t="e">
        <f t="shared" si="68"/>
        <v>#REF!</v>
      </c>
    </row>
    <row r="2200" spans="29:33" ht="18.95" hidden="1" customHeight="1" x14ac:dyDescent="0.25">
      <c r="AC2200" s="126" t="e">
        <f>#REF!</f>
        <v>#REF!</v>
      </c>
      <c r="AD2200" s="127" t="e">
        <f t="shared" si="66"/>
        <v>#DIV/0!</v>
      </c>
      <c r="AE2200" s="128" t="e">
        <f t="shared" si="67"/>
        <v>#DIV/0!</v>
      </c>
      <c r="AF2200" s="127" t="e">
        <f>ECB_reconst!#REF!*(AE2200-ECB_reconst!#REF!)</f>
        <v>#REF!</v>
      </c>
      <c r="AG2200" s="128" t="e">
        <f t="shared" si="68"/>
        <v>#REF!</v>
      </c>
    </row>
    <row r="2201" spans="29:33" ht="18.95" hidden="1" customHeight="1" x14ac:dyDescent="0.25">
      <c r="AC2201" s="126" t="e">
        <f>#REF!</f>
        <v>#REF!</v>
      </c>
      <c r="AD2201" s="127" t="e">
        <f t="shared" si="66"/>
        <v>#DIV/0!</v>
      </c>
      <c r="AE2201" s="128" t="e">
        <f t="shared" si="67"/>
        <v>#DIV/0!</v>
      </c>
      <c r="AF2201" s="127" t="e">
        <f>ECB_reconst!#REF!*(AE2201-ECB_reconst!#REF!)</f>
        <v>#REF!</v>
      </c>
      <c r="AG2201" s="128" t="e">
        <f t="shared" si="68"/>
        <v>#REF!</v>
      </c>
    </row>
    <row r="2202" spans="29:33" ht="18.95" hidden="1" customHeight="1" x14ac:dyDescent="0.25">
      <c r="AC2202" s="126" t="e">
        <f>#REF!</f>
        <v>#REF!</v>
      </c>
      <c r="AD2202" s="127" t="e">
        <f t="shared" si="66"/>
        <v>#DIV/0!</v>
      </c>
      <c r="AE2202" s="128" t="e">
        <f t="shared" si="67"/>
        <v>#DIV/0!</v>
      </c>
      <c r="AF2202" s="127" t="e">
        <f>ECB_reconst!#REF!*(AE2202-ECB_reconst!#REF!)</f>
        <v>#REF!</v>
      </c>
      <c r="AG2202" s="128" t="e">
        <f t="shared" si="68"/>
        <v>#REF!</v>
      </c>
    </row>
    <row r="2203" spans="29:33" ht="18.95" hidden="1" customHeight="1" x14ac:dyDescent="0.25">
      <c r="AC2203" s="126" t="e">
        <f>#REF!</f>
        <v>#REF!</v>
      </c>
      <c r="AD2203" s="127" t="e">
        <f t="shared" si="66"/>
        <v>#DIV/0!</v>
      </c>
      <c r="AE2203" s="128" t="e">
        <f t="shared" si="67"/>
        <v>#DIV/0!</v>
      </c>
      <c r="AF2203" s="127" t="e">
        <f>ECB_reconst!#REF!*(AE2203-ECB_reconst!#REF!)</f>
        <v>#REF!</v>
      </c>
      <c r="AG2203" s="128" t="e">
        <f t="shared" si="68"/>
        <v>#REF!</v>
      </c>
    </row>
    <row r="2204" spans="29:33" ht="18.95" hidden="1" customHeight="1" x14ac:dyDescent="0.25">
      <c r="AC2204" s="126" t="e">
        <f>#REF!</f>
        <v>#REF!</v>
      </c>
      <c r="AD2204" s="127" t="e">
        <f t="shared" si="66"/>
        <v>#DIV/0!</v>
      </c>
      <c r="AE2204" s="128" t="e">
        <f t="shared" si="67"/>
        <v>#DIV/0!</v>
      </c>
      <c r="AF2204" s="127" t="e">
        <f>ECB_reconst!#REF!*(AE2204-ECB_reconst!#REF!)</f>
        <v>#REF!</v>
      </c>
      <c r="AG2204" s="128" t="e">
        <f t="shared" si="68"/>
        <v>#REF!</v>
      </c>
    </row>
    <row r="2205" spans="29:33" ht="18.95" hidden="1" customHeight="1" x14ac:dyDescent="0.25">
      <c r="AC2205" s="126" t="e">
        <f>#REF!</f>
        <v>#REF!</v>
      </c>
      <c r="AD2205" s="127" t="e">
        <f t="shared" si="66"/>
        <v>#DIV/0!</v>
      </c>
      <c r="AE2205" s="128" t="e">
        <f t="shared" si="67"/>
        <v>#DIV/0!</v>
      </c>
      <c r="AF2205" s="127" t="e">
        <f>ECB_reconst!#REF!*(AE2205-ECB_reconst!#REF!)</f>
        <v>#REF!</v>
      </c>
      <c r="AG2205" s="128" t="e">
        <f t="shared" si="68"/>
        <v>#REF!</v>
      </c>
    </row>
    <row r="2206" spans="29:33" ht="18.95" hidden="1" customHeight="1" x14ac:dyDescent="0.25">
      <c r="AC2206" s="126" t="e">
        <f>#REF!</f>
        <v>#REF!</v>
      </c>
      <c r="AD2206" s="127" t="e">
        <f t="shared" si="66"/>
        <v>#DIV/0!</v>
      </c>
      <c r="AE2206" s="128" t="e">
        <f t="shared" si="67"/>
        <v>#DIV/0!</v>
      </c>
      <c r="AF2206" s="127" t="e">
        <f>ECB_reconst!#REF!*(AE2206-ECB_reconst!#REF!)</f>
        <v>#REF!</v>
      </c>
      <c r="AG2206" s="128" t="e">
        <f t="shared" si="68"/>
        <v>#REF!</v>
      </c>
    </row>
    <row r="2207" spans="29:33" ht="18.95" hidden="1" customHeight="1" x14ac:dyDescent="0.25">
      <c r="AC2207" s="126" t="e">
        <f>#REF!</f>
        <v>#REF!</v>
      </c>
      <c r="AD2207" s="127" t="e">
        <f t="shared" si="66"/>
        <v>#DIV/0!</v>
      </c>
      <c r="AE2207" s="128" t="e">
        <f t="shared" si="67"/>
        <v>#DIV/0!</v>
      </c>
      <c r="AF2207" s="127" t="e">
        <f>ECB_reconst!#REF!*(AE2207-ECB_reconst!#REF!)</f>
        <v>#REF!</v>
      </c>
      <c r="AG2207" s="128" t="e">
        <f t="shared" si="68"/>
        <v>#REF!</v>
      </c>
    </row>
    <row r="2208" spans="29:33" ht="18.95" hidden="1" customHeight="1" x14ac:dyDescent="0.25">
      <c r="AC2208" s="126" t="e">
        <f>#REF!</f>
        <v>#REF!</v>
      </c>
      <c r="AD2208" s="127" t="e">
        <f t="shared" si="66"/>
        <v>#DIV/0!</v>
      </c>
      <c r="AE2208" s="128" t="e">
        <f t="shared" si="67"/>
        <v>#DIV/0!</v>
      </c>
      <c r="AF2208" s="127" t="e">
        <f>ECB_reconst!#REF!*(AE2208-ECB_reconst!#REF!)</f>
        <v>#REF!</v>
      </c>
      <c r="AG2208" s="128" t="e">
        <f t="shared" si="68"/>
        <v>#REF!</v>
      </c>
    </row>
    <row r="2209" spans="29:33" ht="18.95" hidden="1" customHeight="1" x14ac:dyDescent="0.25">
      <c r="AC2209" s="126" t="e">
        <f>#REF!</f>
        <v>#REF!</v>
      </c>
      <c r="AD2209" s="127" t="e">
        <f t="shared" si="66"/>
        <v>#DIV/0!</v>
      </c>
      <c r="AE2209" s="128" t="e">
        <f t="shared" si="67"/>
        <v>#DIV/0!</v>
      </c>
      <c r="AF2209" s="127" t="e">
        <f>ECB_reconst!#REF!*(AE2209-ECB_reconst!#REF!)</f>
        <v>#REF!</v>
      </c>
      <c r="AG2209" s="128" t="e">
        <f t="shared" si="68"/>
        <v>#REF!</v>
      </c>
    </row>
    <row r="2210" spans="29:33" ht="18.95" hidden="1" customHeight="1" x14ac:dyDescent="0.25">
      <c r="AC2210" s="126" t="e">
        <f>#REF!</f>
        <v>#REF!</v>
      </c>
      <c r="AD2210" s="127" t="e">
        <f t="shared" si="66"/>
        <v>#DIV/0!</v>
      </c>
      <c r="AE2210" s="128" t="e">
        <f t="shared" si="67"/>
        <v>#DIV/0!</v>
      </c>
      <c r="AF2210" s="127" t="e">
        <f>ECB_reconst!#REF!*(AE2210-ECB_reconst!#REF!)</f>
        <v>#REF!</v>
      </c>
      <c r="AG2210" s="128" t="e">
        <f t="shared" si="68"/>
        <v>#REF!</v>
      </c>
    </row>
    <row r="2211" spans="29:33" ht="18.95" hidden="1" customHeight="1" x14ac:dyDescent="0.25">
      <c r="AC2211" s="126" t="e">
        <f>#REF!</f>
        <v>#REF!</v>
      </c>
      <c r="AD2211" s="127" t="e">
        <f t="shared" si="66"/>
        <v>#DIV/0!</v>
      </c>
      <c r="AE2211" s="128" t="e">
        <f t="shared" si="67"/>
        <v>#DIV/0!</v>
      </c>
      <c r="AF2211" s="127" t="e">
        <f>ECB_reconst!#REF!*(AE2211-ECB_reconst!#REF!)</f>
        <v>#REF!</v>
      </c>
      <c r="AG2211" s="128" t="e">
        <f t="shared" si="68"/>
        <v>#REF!</v>
      </c>
    </row>
    <row r="2212" spans="29:33" ht="18.95" hidden="1" customHeight="1" x14ac:dyDescent="0.25">
      <c r="AC2212" s="126" t="e">
        <f>#REF!</f>
        <v>#REF!</v>
      </c>
      <c r="AD2212" s="127" t="e">
        <f t="shared" si="66"/>
        <v>#DIV/0!</v>
      </c>
      <c r="AE2212" s="128" t="e">
        <f t="shared" si="67"/>
        <v>#DIV/0!</v>
      </c>
      <c r="AF2212" s="127" t="e">
        <f>ECB_reconst!#REF!*(AE2212-ECB_reconst!#REF!)</f>
        <v>#REF!</v>
      </c>
      <c r="AG2212" s="128" t="e">
        <f t="shared" si="68"/>
        <v>#REF!</v>
      </c>
    </row>
    <row r="2213" spans="29:33" ht="18.95" hidden="1" customHeight="1" x14ac:dyDescent="0.25">
      <c r="AC2213" s="126" t="e">
        <f>#REF!</f>
        <v>#REF!</v>
      </c>
      <c r="AD2213" s="127" t="e">
        <f t="shared" si="66"/>
        <v>#DIV/0!</v>
      </c>
      <c r="AE2213" s="128" t="e">
        <f t="shared" si="67"/>
        <v>#DIV/0!</v>
      </c>
      <c r="AF2213" s="127" t="e">
        <f>ECB_reconst!#REF!*(AE2213-ECB_reconst!#REF!)</f>
        <v>#REF!</v>
      </c>
      <c r="AG2213" s="128" t="e">
        <f t="shared" si="68"/>
        <v>#REF!</v>
      </c>
    </row>
    <row r="2214" spans="29:33" ht="18.95" hidden="1" customHeight="1" x14ac:dyDescent="0.25">
      <c r="AC2214" s="126" t="e">
        <f>#REF!</f>
        <v>#REF!</v>
      </c>
      <c r="AD2214" s="127" t="e">
        <f t="shared" si="66"/>
        <v>#DIV/0!</v>
      </c>
      <c r="AE2214" s="128" t="e">
        <f t="shared" si="67"/>
        <v>#DIV/0!</v>
      </c>
      <c r="AF2214" s="127" t="e">
        <f>ECB_reconst!#REF!*(AE2214-ECB_reconst!#REF!)</f>
        <v>#REF!</v>
      </c>
      <c r="AG2214" s="128" t="e">
        <f t="shared" si="68"/>
        <v>#REF!</v>
      </c>
    </row>
    <row r="2215" spans="29:33" ht="18.95" hidden="1" customHeight="1" x14ac:dyDescent="0.25">
      <c r="AC2215" s="126" t="e">
        <f>#REF!</f>
        <v>#REF!</v>
      </c>
      <c r="AD2215" s="127" t="e">
        <f t="shared" si="66"/>
        <v>#DIV/0!</v>
      </c>
      <c r="AE2215" s="128" t="e">
        <f t="shared" si="67"/>
        <v>#DIV/0!</v>
      </c>
      <c r="AF2215" s="127" t="e">
        <f>ECB_reconst!#REF!*(AE2215-ECB_reconst!#REF!)</f>
        <v>#REF!</v>
      </c>
      <c r="AG2215" s="128" t="e">
        <f t="shared" si="68"/>
        <v>#REF!</v>
      </c>
    </row>
    <row r="2216" spans="29:33" ht="18.95" hidden="1" customHeight="1" x14ac:dyDescent="0.25">
      <c r="AC2216" s="126" t="e">
        <f>#REF!</f>
        <v>#REF!</v>
      </c>
      <c r="AD2216" s="127" t="e">
        <f t="shared" si="66"/>
        <v>#DIV/0!</v>
      </c>
      <c r="AE2216" s="128" t="e">
        <f t="shared" si="67"/>
        <v>#DIV/0!</v>
      </c>
      <c r="AF2216" s="127" t="e">
        <f>ECB_reconst!#REF!*(AE2216-ECB_reconst!#REF!)</f>
        <v>#REF!</v>
      </c>
      <c r="AG2216" s="128" t="e">
        <f t="shared" si="68"/>
        <v>#REF!</v>
      </c>
    </row>
    <row r="2217" spans="29:33" ht="18.95" hidden="1" customHeight="1" x14ac:dyDescent="0.25">
      <c r="AC2217" s="126" t="e">
        <f>#REF!</f>
        <v>#REF!</v>
      </c>
      <c r="AD2217" s="127" t="e">
        <f t="shared" si="66"/>
        <v>#DIV/0!</v>
      </c>
      <c r="AE2217" s="128" t="e">
        <f t="shared" si="67"/>
        <v>#DIV/0!</v>
      </c>
      <c r="AF2217" s="127" t="e">
        <f>ECB_reconst!#REF!*(AE2217-ECB_reconst!#REF!)</f>
        <v>#REF!</v>
      </c>
      <c r="AG2217" s="128" t="e">
        <f t="shared" si="68"/>
        <v>#REF!</v>
      </c>
    </row>
    <row r="2218" spans="29:33" ht="18.95" hidden="1" customHeight="1" x14ac:dyDescent="0.25">
      <c r="AC2218" s="126" t="e">
        <f>#REF!</f>
        <v>#REF!</v>
      </c>
      <c r="AD2218" s="127" t="e">
        <f t="shared" si="66"/>
        <v>#DIV/0!</v>
      </c>
      <c r="AE2218" s="128" t="e">
        <f t="shared" si="67"/>
        <v>#DIV/0!</v>
      </c>
      <c r="AF2218" s="127" t="e">
        <f>ECB_reconst!#REF!*(AE2218-ECB_reconst!#REF!)</f>
        <v>#REF!</v>
      </c>
      <c r="AG2218" s="128" t="e">
        <f t="shared" si="68"/>
        <v>#REF!</v>
      </c>
    </row>
    <row r="2219" spans="29:33" ht="18.95" hidden="1" customHeight="1" x14ac:dyDescent="0.25">
      <c r="AC2219" s="126" t="e">
        <f>#REF!</f>
        <v>#REF!</v>
      </c>
      <c r="AD2219" s="127" t="e">
        <f t="shared" si="66"/>
        <v>#DIV/0!</v>
      </c>
      <c r="AE2219" s="128" t="e">
        <f t="shared" si="67"/>
        <v>#DIV/0!</v>
      </c>
      <c r="AF2219" s="127" t="e">
        <f>ECB_reconst!#REF!*(AE2219-ECB_reconst!#REF!)</f>
        <v>#REF!</v>
      </c>
      <c r="AG2219" s="128" t="e">
        <f t="shared" si="68"/>
        <v>#REF!</v>
      </c>
    </row>
    <row r="2220" spans="29:33" ht="18.95" hidden="1" customHeight="1" x14ac:dyDescent="0.25">
      <c r="AC2220" s="126" t="e">
        <f>#REF!</f>
        <v>#REF!</v>
      </c>
      <c r="AD2220" s="127" t="e">
        <f t="shared" si="66"/>
        <v>#DIV/0!</v>
      </c>
      <c r="AE2220" s="128" t="e">
        <f t="shared" si="67"/>
        <v>#DIV/0!</v>
      </c>
      <c r="AF2220" s="127" t="e">
        <f>ECB_reconst!#REF!*(AE2220-ECB_reconst!#REF!)</f>
        <v>#REF!</v>
      </c>
      <c r="AG2220" s="128" t="e">
        <f t="shared" si="68"/>
        <v>#REF!</v>
      </c>
    </row>
    <row r="2221" spans="29:33" ht="18.95" hidden="1" customHeight="1" x14ac:dyDescent="0.25">
      <c r="AC2221" s="126" t="e">
        <f>#REF!</f>
        <v>#REF!</v>
      </c>
      <c r="AD2221" s="127" t="e">
        <f t="shared" si="66"/>
        <v>#DIV/0!</v>
      </c>
      <c r="AE2221" s="128" t="e">
        <f t="shared" si="67"/>
        <v>#DIV/0!</v>
      </c>
      <c r="AF2221" s="127" t="e">
        <f>ECB_reconst!#REF!*(AE2221-ECB_reconst!#REF!)</f>
        <v>#REF!</v>
      </c>
      <c r="AG2221" s="128" t="e">
        <f t="shared" si="68"/>
        <v>#REF!</v>
      </c>
    </row>
    <row r="2222" spans="29:33" ht="18.95" hidden="1" customHeight="1" x14ac:dyDescent="0.25">
      <c r="AC2222" s="126" t="e">
        <f>#REF!</f>
        <v>#REF!</v>
      </c>
      <c r="AD2222" s="127" t="e">
        <f t="shared" si="66"/>
        <v>#DIV/0!</v>
      </c>
      <c r="AE2222" s="128" t="e">
        <f t="shared" si="67"/>
        <v>#DIV/0!</v>
      </c>
      <c r="AF2222" s="127" t="e">
        <f>ECB_reconst!#REF!*(AE2222-ECB_reconst!#REF!)</f>
        <v>#REF!</v>
      </c>
      <c r="AG2222" s="128" t="e">
        <f t="shared" si="68"/>
        <v>#REF!</v>
      </c>
    </row>
    <row r="2223" spans="29:33" ht="18.95" hidden="1" customHeight="1" x14ac:dyDescent="0.25">
      <c r="AC2223" s="126" t="e">
        <f>#REF!</f>
        <v>#REF!</v>
      </c>
      <c r="AD2223" s="127" t="e">
        <f t="shared" si="66"/>
        <v>#DIV/0!</v>
      </c>
      <c r="AE2223" s="128" t="e">
        <f t="shared" si="67"/>
        <v>#DIV/0!</v>
      </c>
      <c r="AF2223" s="127" t="e">
        <f>ECB_reconst!#REF!*(AE2223-ECB_reconst!#REF!)</f>
        <v>#REF!</v>
      </c>
      <c r="AG2223" s="128" t="e">
        <f t="shared" si="68"/>
        <v>#REF!</v>
      </c>
    </row>
    <row r="2224" spans="29:33" ht="18.95" hidden="1" customHeight="1" x14ac:dyDescent="0.25">
      <c r="AC2224" s="126" t="e">
        <f>#REF!</f>
        <v>#REF!</v>
      </c>
      <c r="AD2224" s="127" t="e">
        <f t="shared" si="66"/>
        <v>#DIV/0!</v>
      </c>
      <c r="AE2224" s="128" t="e">
        <f t="shared" si="67"/>
        <v>#DIV/0!</v>
      </c>
      <c r="AF2224" s="127" t="e">
        <f>ECB_reconst!#REF!*(AE2224-ECB_reconst!#REF!)</f>
        <v>#REF!</v>
      </c>
      <c r="AG2224" s="128" t="e">
        <f t="shared" si="68"/>
        <v>#REF!</v>
      </c>
    </row>
    <row r="2225" spans="29:33" ht="18.95" hidden="1" customHeight="1" x14ac:dyDescent="0.25">
      <c r="AC2225" s="126" t="e">
        <f>#REF!</f>
        <v>#REF!</v>
      </c>
      <c r="AD2225" s="127" t="e">
        <f t="shared" si="66"/>
        <v>#DIV/0!</v>
      </c>
      <c r="AE2225" s="128" t="e">
        <f t="shared" si="67"/>
        <v>#DIV/0!</v>
      </c>
      <c r="AF2225" s="127" t="e">
        <f>ECB_reconst!#REF!*(AE2225-ECB_reconst!#REF!)</f>
        <v>#REF!</v>
      </c>
      <c r="AG2225" s="128" t="e">
        <f t="shared" si="68"/>
        <v>#REF!</v>
      </c>
    </row>
    <row r="2226" spans="29:33" ht="18.95" hidden="1" customHeight="1" x14ac:dyDescent="0.25">
      <c r="AC2226" s="126" t="e">
        <f>#REF!</f>
        <v>#REF!</v>
      </c>
      <c r="AD2226" s="127" t="e">
        <f t="shared" si="66"/>
        <v>#DIV/0!</v>
      </c>
      <c r="AE2226" s="128" t="e">
        <f t="shared" si="67"/>
        <v>#DIV/0!</v>
      </c>
      <c r="AF2226" s="127" t="e">
        <f>ECB_reconst!#REF!*(AE2226-ECB_reconst!#REF!)</f>
        <v>#REF!</v>
      </c>
      <c r="AG2226" s="128" t="e">
        <f t="shared" si="68"/>
        <v>#REF!</v>
      </c>
    </row>
    <row r="2227" spans="29:33" ht="18.95" hidden="1" customHeight="1" x14ac:dyDescent="0.25">
      <c r="AC2227" s="126" t="e">
        <f>#REF!</f>
        <v>#REF!</v>
      </c>
      <c r="AD2227" s="127" t="e">
        <f t="shared" si="66"/>
        <v>#DIV/0!</v>
      </c>
      <c r="AE2227" s="128" t="e">
        <f t="shared" si="67"/>
        <v>#DIV/0!</v>
      </c>
      <c r="AF2227" s="127" t="e">
        <f>ECB_reconst!#REF!*(AE2227-ECB_reconst!#REF!)</f>
        <v>#REF!</v>
      </c>
      <c r="AG2227" s="128" t="e">
        <f t="shared" si="68"/>
        <v>#REF!</v>
      </c>
    </row>
    <row r="2228" spans="29:33" ht="18.95" hidden="1" customHeight="1" x14ac:dyDescent="0.25">
      <c r="AC2228" s="126" t="e">
        <f>#REF!</f>
        <v>#REF!</v>
      </c>
      <c r="AD2228" s="127" t="e">
        <f t="shared" si="66"/>
        <v>#DIV/0!</v>
      </c>
      <c r="AE2228" s="128" t="e">
        <f t="shared" si="67"/>
        <v>#DIV/0!</v>
      </c>
      <c r="AF2228" s="127" t="e">
        <f>ECB_reconst!#REF!*(AE2228-ECB_reconst!#REF!)</f>
        <v>#REF!</v>
      </c>
      <c r="AG2228" s="128" t="e">
        <f t="shared" si="68"/>
        <v>#REF!</v>
      </c>
    </row>
    <row r="2229" spans="29:33" ht="18.95" hidden="1" customHeight="1" x14ac:dyDescent="0.25">
      <c r="AC2229" s="126" t="e">
        <f>#REF!</f>
        <v>#REF!</v>
      </c>
      <c r="AD2229" s="127" t="e">
        <f t="shared" si="66"/>
        <v>#DIV/0!</v>
      </c>
      <c r="AE2229" s="128" t="e">
        <f t="shared" si="67"/>
        <v>#DIV/0!</v>
      </c>
      <c r="AF2229" s="127" t="e">
        <f>ECB_reconst!#REF!*(AE2229-ECB_reconst!#REF!)</f>
        <v>#REF!</v>
      </c>
      <c r="AG2229" s="128" t="e">
        <f t="shared" si="68"/>
        <v>#REF!</v>
      </c>
    </row>
    <row r="2230" spans="29:33" ht="18.95" hidden="1" customHeight="1" x14ac:dyDescent="0.25">
      <c r="AC2230" s="126" t="e">
        <f>#REF!</f>
        <v>#REF!</v>
      </c>
      <c r="AD2230" s="127" t="e">
        <f t="shared" si="66"/>
        <v>#DIV/0!</v>
      </c>
      <c r="AE2230" s="128" t="e">
        <f t="shared" si="67"/>
        <v>#DIV/0!</v>
      </c>
      <c r="AF2230" s="127" t="e">
        <f>ECB_reconst!#REF!*(AE2230-ECB_reconst!#REF!)</f>
        <v>#REF!</v>
      </c>
      <c r="AG2230" s="128" t="e">
        <f t="shared" si="68"/>
        <v>#REF!</v>
      </c>
    </row>
    <row r="2231" spans="29:33" ht="18.95" hidden="1" customHeight="1" x14ac:dyDescent="0.25">
      <c r="AC2231" s="126" t="e">
        <f>#REF!</f>
        <v>#REF!</v>
      </c>
      <c r="AD2231" s="127" t="e">
        <f t="shared" si="66"/>
        <v>#DIV/0!</v>
      </c>
      <c r="AE2231" s="128" t="e">
        <f t="shared" si="67"/>
        <v>#DIV/0!</v>
      </c>
      <c r="AF2231" s="127" t="e">
        <f>ECB_reconst!#REF!*(AE2231-ECB_reconst!#REF!)</f>
        <v>#REF!</v>
      </c>
      <c r="AG2231" s="128" t="e">
        <f t="shared" si="68"/>
        <v>#REF!</v>
      </c>
    </row>
    <row r="2232" spans="29:33" ht="18.95" hidden="1" customHeight="1" x14ac:dyDescent="0.25">
      <c r="AC2232" s="126" t="e">
        <f>#REF!</f>
        <v>#REF!</v>
      </c>
      <c r="AD2232" s="127" t="e">
        <f t="shared" si="66"/>
        <v>#DIV/0!</v>
      </c>
      <c r="AE2232" s="128" t="e">
        <f t="shared" si="67"/>
        <v>#DIV/0!</v>
      </c>
      <c r="AF2232" s="127" t="e">
        <f>ECB_reconst!#REF!*(AE2232-ECB_reconst!#REF!)</f>
        <v>#REF!</v>
      </c>
      <c r="AG2232" s="128" t="e">
        <f t="shared" si="68"/>
        <v>#REF!</v>
      </c>
    </row>
    <row r="2233" spans="29:33" ht="18.95" hidden="1" customHeight="1" x14ac:dyDescent="0.25">
      <c r="AC2233" s="126" t="e">
        <f>#REF!</f>
        <v>#REF!</v>
      </c>
      <c r="AD2233" s="127" t="e">
        <f t="shared" si="66"/>
        <v>#DIV/0!</v>
      </c>
      <c r="AE2233" s="128" t="e">
        <f t="shared" si="67"/>
        <v>#DIV/0!</v>
      </c>
      <c r="AF2233" s="127" t="e">
        <f>ECB_reconst!#REF!*(AE2233-ECB_reconst!#REF!)</f>
        <v>#REF!</v>
      </c>
      <c r="AG2233" s="128" t="e">
        <f t="shared" si="68"/>
        <v>#REF!</v>
      </c>
    </row>
    <row r="2234" spans="29:33" ht="18.95" hidden="1" customHeight="1" x14ac:dyDescent="0.25">
      <c r="AC2234" s="126" t="e">
        <f>#REF!</f>
        <v>#REF!</v>
      </c>
      <c r="AD2234" s="127" t="e">
        <f t="shared" si="66"/>
        <v>#DIV/0!</v>
      </c>
      <c r="AE2234" s="128" t="e">
        <f t="shared" si="67"/>
        <v>#DIV/0!</v>
      </c>
      <c r="AF2234" s="127" t="e">
        <f>ECB_reconst!#REF!*(AE2234-ECB_reconst!#REF!)</f>
        <v>#REF!</v>
      </c>
      <c r="AG2234" s="128" t="e">
        <f t="shared" si="68"/>
        <v>#REF!</v>
      </c>
    </row>
    <row r="2235" spans="29:33" ht="18.95" hidden="1" customHeight="1" x14ac:dyDescent="0.25">
      <c r="AC2235" s="126" t="e">
        <f>#REF!</f>
        <v>#REF!</v>
      </c>
      <c r="AD2235" s="127" t="e">
        <f t="shared" si="66"/>
        <v>#DIV/0!</v>
      </c>
      <c r="AE2235" s="128" t="e">
        <f t="shared" si="67"/>
        <v>#DIV/0!</v>
      </c>
      <c r="AF2235" s="127" t="e">
        <f>ECB_reconst!#REF!*(AE2235-ECB_reconst!#REF!)</f>
        <v>#REF!</v>
      </c>
      <c r="AG2235" s="128" t="e">
        <f t="shared" si="68"/>
        <v>#REF!</v>
      </c>
    </row>
    <row r="2236" spans="29:33" ht="18.95" hidden="1" customHeight="1" x14ac:dyDescent="0.25">
      <c r="AC2236" s="126" t="e">
        <f>#REF!</f>
        <v>#REF!</v>
      </c>
      <c r="AD2236" s="127" t="e">
        <f t="shared" si="66"/>
        <v>#DIV/0!</v>
      </c>
      <c r="AE2236" s="128" t="e">
        <f t="shared" si="67"/>
        <v>#DIV/0!</v>
      </c>
      <c r="AF2236" s="127" t="e">
        <f>ECB_reconst!#REF!*(AE2236-ECB_reconst!#REF!)</f>
        <v>#REF!</v>
      </c>
      <c r="AG2236" s="128" t="e">
        <f t="shared" si="68"/>
        <v>#REF!</v>
      </c>
    </row>
    <row r="2237" spans="29:33" ht="18.95" hidden="1" customHeight="1" x14ac:dyDescent="0.25">
      <c r="AC2237" s="126" t="e">
        <f>#REF!</f>
        <v>#REF!</v>
      </c>
      <c r="AD2237" s="127" t="e">
        <f t="shared" si="66"/>
        <v>#DIV/0!</v>
      </c>
      <c r="AE2237" s="128" t="e">
        <f t="shared" si="67"/>
        <v>#DIV/0!</v>
      </c>
      <c r="AF2237" s="127" t="e">
        <f>ECB_reconst!#REF!*(AE2237-ECB_reconst!#REF!)</f>
        <v>#REF!</v>
      </c>
      <c r="AG2237" s="128" t="e">
        <f t="shared" si="68"/>
        <v>#REF!</v>
      </c>
    </row>
    <row r="2238" spans="29:33" ht="18.95" hidden="1" customHeight="1" x14ac:dyDescent="0.25">
      <c r="AC2238" s="126" t="e">
        <f>#REF!</f>
        <v>#REF!</v>
      </c>
      <c r="AD2238" s="127" t="e">
        <f t="shared" si="66"/>
        <v>#DIV/0!</v>
      </c>
      <c r="AE2238" s="128" t="e">
        <f t="shared" si="67"/>
        <v>#DIV/0!</v>
      </c>
      <c r="AF2238" s="127" t="e">
        <f>ECB_reconst!#REF!*(AE2238-ECB_reconst!#REF!)</f>
        <v>#REF!</v>
      </c>
      <c r="AG2238" s="128" t="e">
        <f t="shared" si="68"/>
        <v>#REF!</v>
      </c>
    </row>
    <row r="2239" spans="29:33" ht="18.95" hidden="1" customHeight="1" x14ac:dyDescent="0.25">
      <c r="AC2239" s="126" t="e">
        <f>#REF!</f>
        <v>#REF!</v>
      </c>
      <c r="AD2239" s="127" t="e">
        <f t="shared" si="66"/>
        <v>#DIV/0!</v>
      </c>
      <c r="AE2239" s="128" t="e">
        <f t="shared" si="67"/>
        <v>#DIV/0!</v>
      </c>
      <c r="AF2239" s="127" t="e">
        <f>ECB_reconst!#REF!*(AE2239-ECB_reconst!#REF!)</f>
        <v>#REF!</v>
      </c>
      <c r="AG2239" s="128" t="e">
        <f t="shared" si="68"/>
        <v>#REF!</v>
      </c>
    </row>
    <row r="2240" spans="29:33" ht="18.95" hidden="1" customHeight="1" x14ac:dyDescent="0.25">
      <c r="AC2240" s="126" t="e">
        <f>#REF!</f>
        <v>#REF!</v>
      </c>
      <c r="AD2240" s="127" t="e">
        <f t="shared" si="66"/>
        <v>#DIV/0!</v>
      </c>
      <c r="AE2240" s="128" t="e">
        <f t="shared" si="67"/>
        <v>#DIV/0!</v>
      </c>
      <c r="AF2240" s="127" t="e">
        <f>ECB_reconst!#REF!*(AE2240-ECB_reconst!#REF!)</f>
        <v>#REF!</v>
      </c>
      <c r="AG2240" s="128" t="e">
        <f t="shared" si="68"/>
        <v>#REF!</v>
      </c>
    </row>
    <row r="2241" spans="29:33" ht="18.95" hidden="1" customHeight="1" x14ac:dyDescent="0.25">
      <c r="AC2241" s="126" t="e">
        <f>#REF!</f>
        <v>#REF!</v>
      </c>
      <c r="AD2241" s="127" t="e">
        <f t="shared" si="66"/>
        <v>#DIV/0!</v>
      </c>
      <c r="AE2241" s="128" t="e">
        <f t="shared" si="67"/>
        <v>#DIV/0!</v>
      </c>
      <c r="AF2241" s="127" t="e">
        <f>ECB_reconst!#REF!*(AE2241-ECB_reconst!#REF!)</f>
        <v>#REF!</v>
      </c>
      <c r="AG2241" s="128" t="e">
        <f t="shared" si="68"/>
        <v>#REF!</v>
      </c>
    </row>
    <row r="2242" spans="29:33" ht="18.95" hidden="1" customHeight="1" x14ac:dyDescent="0.25">
      <c r="AC2242" s="126" t="e">
        <f>#REF!</f>
        <v>#REF!</v>
      </c>
      <c r="AD2242" s="127" t="e">
        <f t="shared" si="66"/>
        <v>#DIV/0!</v>
      </c>
      <c r="AE2242" s="128" t="e">
        <f t="shared" si="67"/>
        <v>#DIV/0!</v>
      </c>
      <c r="AF2242" s="127" t="e">
        <f>ECB_reconst!#REF!*(AE2242-ECB_reconst!#REF!)</f>
        <v>#REF!</v>
      </c>
      <c r="AG2242" s="128" t="e">
        <f t="shared" si="68"/>
        <v>#REF!</v>
      </c>
    </row>
    <row r="2243" spans="29:33" ht="18.95" hidden="1" customHeight="1" x14ac:dyDescent="0.25">
      <c r="AC2243" s="126" t="e">
        <f>#REF!</f>
        <v>#REF!</v>
      </c>
      <c r="AD2243" s="127" t="e">
        <f t="shared" si="66"/>
        <v>#DIV/0!</v>
      </c>
      <c r="AE2243" s="128" t="e">
        <f t="shared" si="67"/>
        <v>#DIV/0!</v>
      </c>
      <c r="AF2243" s="127" t="e">
        <f>ECB_reconst!#REF!*(AE2243-ECB_reconst!#REF!)</f>
        <v>#REF!</v>
      </c>
      <c r="AG2243" s="128" t="e">
        <f t="shared" si="68"/>
        <v>#REF!</v>
      </c>
    </row>
    <row r="2244" spans="29:33" ht="18.95" hidden="1" customHeight="1" x14ac:dyDescent="0.25">
      <c r="AC2244" s="126" t="e">
        <f>#REF!</f>
        <v>#REF!</v>
      </c>
      <c r="AD2244" s="127" t="e">
        <f t="shared" si="66"/>
        <v>#DIV/0!</v>
      </c>
      <c r="AE2244" s="128" t="e">
        <f t="shared" si="67"/>
        <v>#DIV/0!</v>
      </c>
      <c r="AF2244" s="127" t="e">
        <f>ECB_reconst!#REF!*(AE2244-ECB_reconst!#REF!)</f>
        <v>#REF!</v>
      </c>
      <c r="AG2244" s="128" t="e">
        <f t="shared" si="68"/>
        <v>#REF!</v>
      </c>
    </row>
    <row r="2245" spans="29:33" ht="18.95" hidden="1" customHeight="1" x14ac:dyDescent="0.25">
      <c r="AC2245" s="126" t="e">
        <f>#REF!</f>
        <v>#REF!</v>
      </c>
      <c r="AD2245" s="127" t="e">
        <f t="shared" si="66"/>
        <v>#DIV/0!</v>
      </c>
      <c r="AE2245" s="128" t="e">
        <f t="shared" si="67"/>
        <v>#DIV/0!</v>
      </c>
      <c r="AF2245" s="127" t="e">
        <f>ECB_reconst!#REF!*(AE2245-ECB_reconst!#REF!)</f>
        <v>#REF!</v>
      </c>
      <c r="AG2245" s="128" t="e">
        <f t="shared" si="68"/>
        <v>#REF!</v>
      </c>
    </row>
    <row r="2246" spans="29:33" ht="18.95" hidden="1" customHeight="1" x14ac:dyDescent="0.25">
      <c r="AC2246" s="126" t="e">
        <f>#REF!</f>
        <v>#REF!</v>
      </c>
      <c r="AD2246" s="127" t="e">
        <f t="shared" si="66"/>
        <v>#DIV/0!</v>
      </c>
      <c r="AE2246" s="128" t="e">
        <f t="shared" si="67"/>
        <v>#DIV/0!</v>
      </c>
      <c r="AF2246" s="127" t="e">
        <f>ECB_reconst!#REF!*(AE2246-ECB_reconst!#REF!)</f>
        <v>#REF!</v>
      </c>
      <c r="AG2246" s="128" t="e">
        <f t="shared" si="68"/>
        <v>#REF!</v>
      </c>
    </row>
    <row r="2247" spans="29:33" ht="18.95" hidden="1" customHeight="1" x14ac:dyDescent="0.25">
      <c r="AC2247" s="126" t="e">
        <f>#REF!</f>
        <v>#REF!</v>
      </c>
      <c r="AD2247" s="127" t="e">
        <f t="shared" si="66"/>
        <v>#DIV/0!</v>
      </c>
      <c r="AE2247" s="128" t="e">
        <f t="shared" si="67"/>
        <v>#DIV/0!</v>
      </c>
      <c r="AF2247" s="127" t="e">
        <f>ECB_reconst!#REF!*(AE2247-ECB_reconst!#REF!)</f>
        <v>#REF!</v>
      </c>
      <c r="AG2247" s="128" t="e">
        <f t="shared" si="68"/>
        <v>#REF!</v>
      </c>
    </row>
    <row r="2248" spans="29:33" ht="18.95" hidden="1" customHeight="1" x14ac:dyDescent="0.25">
      <c r="AC2248" s="126" t="e">
        <f>#REF!</f>
        <v>#REF!</v>
      </c>
      <c r="AD2248" s="127" t="e">
        <f t="shared" si="66"/>
        <v>#DIV/0!</v>
      </c>
      <c r="AE2248" s="128" t="e">
        <f t="shared" si="67"/>
        <v>#DIV/0!</v>
      </c>
      <c r="AF2248" s="127" t="e">
        <f>ECB_reconst!#REF!*(AE2248-ECB_reconst!#REF!)</f>
        <v>#REF!</v>
      </c>
      <c r="AG2248" s="128" t="e">
        <f t="shared" si="68"/>
        <v>#REF!</v>
      </c>
    </row>
    <row r="2249" spans="29:33" ht="18.95" hidden="1" customHeight="1" x14ac:dyDescent="0.25">
      <c r="AC2249" s="126" t="e">
        <f>#REF!</f>
        <v>#REF!</v>
      </c>
      <c r="AD2249" s="127" t="e">
        <f t="shared" si="66"/>
        <v>#DIV/0!</v>
      </c>
      <c r="AE2249" s="128" t="e">
        <f t="shared" si="67"/>
        <v>#DIV/0!</v>
      </c>
      <c r="AF2249" s="127" t="e">
        <f>ECB_reconst!#REF!*(AE2249-ECB_reconst!#REF!)</f>
        <v>#REF!</v>
      </c>
      <c r="AG2249" s="128" t="e">
        <f t="shared" si="68"/>
        <v>#REF!</v>
      </c>
    </row>
    <row r="2250" spans="29:33" ht="18.95" hidden="1" customHeight="1" x14ac:dyDescent="0.25">
      <c r="AC2250" s="126" t="e">
        <f>#REF!</f>
        <v>#REF!</v>
      </c>
      <c r="AD2250" s="127" t="e">
        <f t="shared" si="66"/>
        <v>#DIV/0!</v>
      </c>
      <c r="AE2250" s="128" t="e">
        <f t="shared" si="67"/>
        <v>#DIV/0!</v>
      </c>
      <c r="AF2250" s="127" t="e">
        <f>ECB_reconst!#REF!*(AE2250-ECB_reconst!#REF!)</f>
        <v>#REF!</v>
      </c>
      <c r="AG2250" s="128" t="e">
        <f t="shared" si="68"/>
        <v>#REF!</v>
      </c>
    </row>
    <row r="2251" spans="29:33" ht="18.95" hidden="1" customHeight="1" x14ac:dyDescent="0.25">
      <c r="AC2251" s="126" t="e">
        <f>#REF!</f>
        <v>#REF!</v>
      </c>
      <c r="AD2251" s="127" t="e">
        <f t="shared" si="66"/>
        <v>#DIV/0!</v>
      </c>
      <c r="AE2251" s="128" t="e">
        <f t="shared" si="67"/>
        <v>#DIV/0!</v>
      </c>
      <c r="AF2251" s="127" t="e">
        <f>ECB_reconst!#REF!*(AE2251-ECB_reconst!#REF!)</f>
        <v>#REF!</v>
      </c>
      <c r="AG2251" s="128" t="e">
        <f t="shared" si="68"/>
        <v>#REF!</v>
      </c>
    </row>
    <row r="2252" spans="29:33" ht="18.95" hidden="1" customHeight="1" x14ac:dyDescent="0.25">
      <c r="AC2252" s="126" t="e">
        <f>#REF!</f>
        <v>#REF!</v>
      </c>
      <c r="AD2252" s="127" t="e">
        <f t="shared" si="66"/>
        <v>#DIV/0!</v>
      </c>
      <c r="AE2252" s="128" t="e">
        <f t="shared" si="67"/>
        <v>#DIV/0!</v>
      </c>
      <c r="AF2252" s="127" t="e">
        <f>ECB_reconst!#REF!*(AE2252-ECB_reconst!#REF!)</f>
        <v>#REF!</v>
      </c>
      <c r="AG2252" s="128" t="e">
        <f t="shared" si="68"/>
        <v>#REF!</v>
      </c>
    </row>
    <row r="2253" spans="29:33" ht="18.95" hidden="1" customHeight="1" x14ac:dyDescent="0.25">
      <c r="AC2253" s="126" t="e">
        <f>#REF!</f>
        <v>#REF!</v>
      </c>
      <c r="AD2253" s="127" t="e">
        <f t="shared" si="66"/>
        <v>#DIV/0!</v>
      </c>
      <c r="AE2253" s="128" t="e">
        <f t="shared" si="67"/>
        <v>#DIV/0!</v>
      </c>
      <c r="AF2253" s="127" t="e">
        <f>ECB_reconst!#REF!*(AE2253-ECB_reconst!#REF!)</f>
        <v>#REF!</v>
      </c>
      <c r="AG2253" s="128" t="e">
        <f t="shared" si="68"/>
        <v>#REF!</v>
      </c>
    </row>
    <row r="2254" spans="29:33" ht="18.95" hidden="1" customHeight="1" x14ac:dyDescent="0.25">
      <c r="AC2254" s="126" t="e">
        <f>#REF!</f>
        <v>#REF!</v>
      </c>
      <c r="AD2254" s="127" t="e">
        <f t="shared" si="66"/>
        <v>#DIV/0!</v>
      </c>
      <c r="AE2254" s="128" t="e">
        <f t="shared" si="67"/>
        <v>#DIV/0!</v>
      </c>
      <c r="AF2254" s="127" t="e">
        <f>ECB_reconst!#REF!*(AE2254-ECB_reconst!#REF!)</f>
        <v>#REF!</v>
      </c>
      <c r="AG2254" s="128" t="e">
        <f t="shared" si="68"/>
        <v>#REF!</v>
      </c>
    </row>
    <row r="2255" spans="29:33" ht="18.95" hidden="1" customHeight="1" x14ac:dyDescent="0.25">
      <c r="AC2255" s="126" t="e">
        <f>#REF!</f>
        <v>#REF!</v>
      </c>
      <c r="AD2255" s="127" t="e">
        <f t="shared" si="66"/>
        <v>#DIV/0!</v>
      </c>
      <c r="AE2255" s="128" t="e">
        <f t="shared" si="67"/>
        <v>#DIV/0!</v>
      </c>
      <c r="AF2255" s="127" t="e">
        <f>ECB_reconst!#REF!*(AE2255-ECB_reconst!#REF!)</f>
        <v>#REF!</v>
      </c>
      <c r="AG2255" s="128" t="e">
        <f t="shared" si="68"/>
        <v>#REF!</v>
      </c>
    </row>
    <row r="2256" spans="29:33" ht="18.95" hidden="1" customHeight="1" x14ac:dyDescent="0.25">
      <c r="AC2256" s="126" t="e">
        <f>#REF!</f>
        <v>#REF!</v>
      </c>
      <c r="AD2256" s="127" t="e">
        <f t="shared" si="66"/>
        <v>#DIV/0!</v>
      </c>
      <c r="AE2256" s="128" t="e">
        <f t="shared" si="67"/>
        <v>#DIV/0!</v>
      </c>
      <c r="AF2256" s="127" t="e">
        <f>ECB_reconst!#REF!*(AE2256-ECB_reconst!#REF!)</f>
        <v>#REF!</v>
      </c>
      <c r="AG2256" s="128" t="e">
        <f t="shared" si="68"/>
        <v>#REF!</v>
      </c>
    </row>
    <row r="2257" spans="29:33" ht="18.95" hidden="1" customHeight="1" x14ac:dyDescent="0.25">
      <c r="AC2257" s="126" t="e">
        <f>#REF!</f>
        <v>#REF!</v>
      </c>
      <c r="AD2257" s="127" t="e">
        <f t="shared" si="66"/>
        <v>#DIV/0!</v>
      </c>
      <c r="AE2257" s="128" t="e">
        <f t="shared" si="67"/>
        <v>#DIV/0!</v>
      </c>
      <c r="AF2257" s="127" t="e">
        <f>ECB_reconst!#REF!*(AE2257-ECB_reconst!#REF!)</f>
        <v>#REF!</v>
      </c>
      <c r="AG2257" s="128" t="e">
        <f t="shared" si="68"/>
        <v>#REF!</v>
      </c>
    </row>
    <row r="2258" spans="29:33" ht="18.95" hidden="1" customHeight="1" x14ac:dyDescent="0.25">
      <c r="AC2258" s="126" t="e">
        <f>#REF!</f>
        <v>#REF!</v>
      </c>
      <c r="AD2258" s="127" t="e">
        <f t="shared" si="66"/>
        <v>#DIV/0!</v>
      </c>
      <c r="AE2258" s="128" t="e">
        <f t="shared" si="67"/>
        <v>#DIV/0!</v>
      </c>
      <c r="AF2258" s="127" t="e">
        <f>ECB_reconst!#REF!*(AE2258-ECB_reconst!#REF!)</f>
        <v>#REF!</v>
      </c>
      <c r="AG2258" s="128" t="e">
        <f t="shared" si="68"/>
        <v>#REF!</v>
      </c>
    </row>
    <row r="2259" spans="29:33" ht="18.95" hidden="1" customHeight="1" x14ac:dyDescent="0.25">
      <c r="AC2259" s="126" t="e">
        <f>#REF!</f>
        <v>#REF!</v>
      </c>
      <c r="AD2259" s="127" t="e">
        <f t="shared" si="66"/>
        <v>#DIV/0!</v>
      </c>
      <c r="AE2259" s="128" t="e">
        <f t="shared" si="67"/>
        <v>#DIV/0!</v>
      </c>
      <c r="AF2259" s="127" t="e">
        <f>ECB_reconst!#REF!*(AE2259-ECB_reconst!#REF!)</f>
        <v>#REF!</v>
      </c>
      <c r="AG2259" s="128" t="e">
        <f t="shared" si="68"/>
        <v>#REF!</v>
      </c>
    </row>
    <row r="2260" spans="29:33" ht="18.95" hidden="1" customHeight="1" x14ac:dyDescent="0.25">
      <c r="AC2260" s="126" t="e">
        <f>#REF!</f>
        <v>#REF!</v>
      </c>
      <c r="AD2260" s="127" t="e">
        <f t="shared" si="66"/>
        <v>#DIV/0!</v>
      </c>
      <c r="AE2260" s="128" t="e">
        <f t="shared" si="67"/>
        <v>#DIV/0!</v>
      </c>
      <c r="AF2260" s="127" t="e">
        <f>ECB_reconst!#REF!*(AE2260-ECB_reconst!#REF!)</f>
        <v>#REF!</v>
      </c>
      <c r="AG2260" s="128" t="e">
        <f t="shared" si="68"/>
        <v>#REF!</v>
      </c>
    </row>
    <row r="2261" spans="29:33" ht="18.95" hidden="1" customHeight="1" x14ac:dyDescent="0.25">
      <c r="AC2261" s="126" t="e">
        <f>#REF!</f>
        <v>#REF!</v>
      </c>
      <c r="AD2261" s="127" t="e">
        <f t="shared" ref="AD2261:AD2324" si="69">AVERAGE(AA1507:AA2261)</f>
        <v>#DIV/0!</v>
      </c>
      <c r="AE2261" s="128" t="e">
        <f t="shared" ref="AE2261:AE2324" si="70">(AA2261-AD2261)/AD2261*100</f>
        <v>#DIV/0!</v>
      </c>
      <c r="AF2261" s="127" t="e">
        <f>ECB_reconst!#REF!*(AE2261-ECB_reconst!#REF!)</f>
        <v>#REF!</v>
      </c>
      <c r="AG2261" s="128" t="e">
        <f t="shared" ref="AG2261:AG2324" si="71">MIN(MAX(AF2261,-10),10)</f>
        <v>#REF!</v>
      </c>
    </row>
    <row r="2262" spans="29:33" ht="18.95" hidden="1" customHeight="1" x14ac:dyDescent="0.25">
      <c r="AC2262" s="126" t="e">
        <f>#REF!</f>
        <v>#REF!</v>
      </c>
      <c r="AD2262" s="127" t="e">
        <f t="shared" si="69"/>
        <v>#DIV/0!</v>
      </c>
      <c r="AE2262" s="128" t="e">
        <f t="shared" si="70"/>
        <v>#DIV/0!</v>
      </c>
      <c r="AF2262" s="127" t="e">
        <f>ECB_reconst!#REF!*(AE2262-ECB_reconst!#REF!)</f>
        <v>#REF!</v>
      </c>
      <c r="AG2262" s="128" t="e">
        <f t="shared" si="71"/>
        <v>#REF!</v>
      </c>
    </row>
    <row r="2263" spans="29:33" ht="18.95" hidden="1" customHeight="1" x14ac:dyDescent="0.25">
      <c r="AC2263" s="126" t="e">
        <f>#REF!</f>
        <v>#REF!</v>
      </c>
      <c r="AD2263" s="127" t="e">
        <f t="shared" si="69"/>
        <v>#DIV/0!</v>
      </c>
      <c r="AE2263" s="128" t="e">
        <f t="shared" si="70"/>
        <v>#DIV/0!</v>
      </c>
      <c r="AF2263" s="127" t="e">
        <f>ECB_reconst!#REF!*(AE2263-ECB_reconst!#REF!)</f>
        <v>#REF!</v>
      </c>
      <c r="AG2263" s="128" t="e">
        <f t="shared" si="71"/>
        <v>#REF!</v>
      </c>
    </row>
    <row r="2264" spans="29:33" ht="18.95" hidden="1" customHeight="1" x14ac:dyDescent="0.25">
      <c r="AC2264" s="126" t="e">
        <f>#REF!</f>
        <v>#REF!</v>
      </c>
      <c r="AD2264" s="127" t="e">
        <f t="shared" si="69"/>
        <v>#DIV/0!</v>
      </c>
      <c r="AE2264" s="128" t="e">
        <f t="shared" si="70"/>
        <v>#DIV/0!</v>
      </c>
      <c r="AF2264" s="127" t="e">
        <f>ECB_reconst!#REF!*(AE2264-ECB_reconst!#REF!)</f>
        <v>#REF!</v>
      </c>
      <c r="AG2264" s="128" t="e">
        <f t="shared" si="71"/>
        <v>#REF!</v>
      </c>
    </row>
    <row r="2265" spans="29:33" ht="18.95" hidden="1" customHeight="1" x14ac:dyDescent="0.25">
      <c r="AC2265" s="126" t="e">
        <f>#REF!</f>
        <v>#REF!</v>
      </c>
      <c r="AD2265" s="127" t="e">
        <f t="shared" si="69"/>
        <v>#DIV/0!</v>
      </c>
      <c r="AE2265" s="128" t="e">
        <f t="shared" si="70"/>
        <v>#DIV/0!</v>
      </c>
      <c r="AF2265" s="127" t="e">
        <f>ECB_reconst!#REF!*(AE2265-ECB_reconst!#REF!)</f>
        <v>#REF!</v>
      </c>
      <c r="AG2265" s="128" t="e">
        <f t="shared" si="71"/>
        <v>#REF!</v>
      </c>
    </row>
    <row r="2266" spans="29:33" ht="18.95" hidden="1" customHeight="1" x14ac:dyDescent="0.25">
      <c r="AC2266" s="126" t="e">
        <f>#REF!</f>
        <v>#REF!</v>
      </c>
      <c r="AD2266" s="127" t="e">
        <f t="shared" si="69"/>
        <v>#DIV/0!</v>
      </c>
      <c r="AE2266" s="128" t="e">
        <f t="shared" si="70"/>
        <v>#DIV/0!</v>
      </c>
      <c r="AF2266" s="127" t="e">
        <f>ECB_reconst!#REF!*(AE2266-ECB_reconst!#REF!)</f>
        <v>#REF!</v>
      </c>
      <c r="AG2266" s="128" t="e">
        <f t="shared" si="71"/>
        <v>#REF!</v>
      </c>
    </row>
    <row r="2267" spans="29:33" ht="18.95" hidden="1" customHeight="1" x14ac:dyDescent="0.25">
      <c r="AC2267" s="126" t="e">
        <f>#REF!</f>
        <v>#REF!</v>
      </c>
      <c r="AD2267" s="127" t="e">
        <f t="shared" si="69"/>
        <v>#DIV/0!</v>
      </c>
      <c r="AE2267" s="128" t="e">
        <f t="shared" si="70"/>
        <v>#DIV/0!</v>
      </c>
      <c r="AF2267" s="127" t="e">
        <f>ECB_reconst!#REF!*(AE2267-ECB_reconst!#REF!)</f>
        <v>#REF!</v>
      </c>
      <c r="AG2267" s="128" t="e">
        <f t="shared" si="71"/>
        <v>#REF!</v>
      </c>
    </row>
    <row r="2268" spans="29:33" ht="18.95" hidden="1" customHeight="1" x14ac:dyDescent="0.25">
      <c r="AC2268" s="126" t="e">
        <f>#REF!</f>
        <v>#REF!</v>
      </c>
      <c r="AD2268" s="127" t="e">
        <f t="shared" si="69"/>
        <v>#DIV/0!</v>
      </c>
      <c r="AE2268" s="128" t="e">
        <f t="shared" si="70"/>
        <v>#DIV/0!</v>
      </c>
      <c r="AF2268" s="127" t="e">
        <f>ECB_reconst!#REF!*(AE2268-ECB_reconst!#REF!)</f>
        <v>#REF!</v>
      </c>
      <c r="AG2268" s="128" t="e">
        <f t="shared" si="71"/>
        <v>#REF!</v>
      </c>
    </row>
    <row r="2269" spans="29:33" ht="18.95" hidden="1" customHeight="1" x14ac:dyDescent="0.25">
      <c r="AC2269" s="126" t="e">
        <f>#REF!</f>
        <v>#REF!</v>
      </c>
      <c r="AD2269" s="127" t="e">
        <f t="shared" si="69"/>
        <v>#DIV/0!</v>
      </c>
      <c r="AE2269" s="128" t="e">
        <f t="shared" si="70"/>
        <v>#DIV/0!</v>
      </c>
      <c r="AF2269" s="127" t="e">
        <f>ECB_reconst!#REF!*(AE2269-ECB_reconst!#REF!)</f>
        <v>#REF!</v>
      </c>
      <c r="AG2269" s="128" t="e">
        <f t="shared" si="71"/>
        <v>#REF!</v>
      </c>
    </row>
    <row r="2270" spans="29:33" ht="18.95" hidden="1" customHeight="1" x14ac:dyDescent="0.25">
      <c r="AC2270" s="126" t="e">
        <f>#REF!</f>
        <v>#REF!</v>
      </c>
      <c r="AD2270" s="127" t="e">
        <f t="shared" si="69"/>
        <v>#DIV/0!</v>
      </c>
      <c r="AE2270" s="128" t="e">
        <f t="shared" si="70"/>
        <v>#DIV/0!</v>
      </c>
      <c r="AF2270" s="127" t="e">
        <f>ECB_reconst!#REF!*(AE2270-ECB_reconst!#REF!)</f>
        <v>#REF!</v>
      </c>
      <c r="AG2270" s="128" t="e">
        <f t="shared" si="71"/>
        <v>#REF!</v>
      </c>
    </row>
    <row r="2271" spans="29:33" ht="18.95" hidden="1" customHeight="1" x14ac:dyDescent="0.25">
      <c r="AC2271" s="126" t="e">
        <f>#REF!</f>
        <v>#REF!</v>
      </c>
      <c r="AD2271" s="127" t="e">
        <f t="shared" si="69"/>
        <v>#DIV/0!</v>
      </c>
      <c r="AE2271" s="128" t="e">
        <f t="shared" si="70"/>
        <v>#DIV/0!</v>
      </c>
      <c r="AF2271" s="127" t="e">
        <f>ECB_reconst!#REF!*(AE2271-ECB_reconst!#REF!)</f>
        <v>#REF!</v>
      </c>
      <c r="AG2271" s="128" t="e">
        <f t="shared" si="71"/>
        <v>#REF!</v>
      </c>
    </row>
    <row r="2272" spans="29:33" ht="18.95" hidden="1" customHeight="1" x14ac:dyDescent="0.25">
      <c r="AC2272" s="126" t="e">
        <f>#REF!</f>
        <v>#REF!</v>
      </c>
      <c r="AD2272" s="127" t="e">
        <f t="shared" si="69"/>
        <v>#DIV/0!</v>
      </c>
      <c r="AE2272" s="128" t="e">
        <f t="shared" si="70"/>
        <v>#DIV/0!</v>
      </c>
      <c r="AF2272" s="127" t="e">
        <f>ECB_reconst!#REF!*(AE2272-ECB_reconst!#REF!)</f>
        <v>#REF!</v>
      </c>
      <c r="AG2272" s="128" t="e">
        <f t="shared" si="71"/>
        <v>#REF!</v>
      </c>
    </row>
    <row r="2273" spans="29:33" ht="18.95" hidden="1" customHeight="1" x14ac:dyDescent="0.25">
      <c r="AC2273" s="126" t="e">
        <f>#REF!</f>
        <v>#REF!</v>
      </c>
      <c r="AD2273" s="127" t="e">
        <f t="shared" si="69"/>
        <v>#DIV/0!</v>
      </c>
      <c r="AE2273" s="128" t="e">
        <f t="shared" si="70"/>
        <v>#DIV/0!</v>
      </c>
      <c r="AF2273" s="127" t="e">
        <f>ECB_reconst!#REF!*(AE2273-ECB_reconst!#REF!)</f>
        <v>#REF!</v>
      </c>
      <c r="AG2273" s="128" t="e">
        <f t="shared" si="71"/>
        <v>#REF!</v>
      </c>
    </row>
    <row r="2274" spans="29:33" ht="18.95" hidden="1" customHeight="1" x14ac:dyDescent="0.25">
      <c r="AC2274" s="126" t="e">
        <f>#REF!</f>
        <v>#REF!</v>
      </c>
      <c r="AD2274" s="127" t="e">
        <f t="shared" si="69"/>
        <v>#DIV/0!</v>
      </c>
      <c r="AE2274" s="128" t="e">
        <f t="shared" si="70"/>
        <v>#DIV/0!</v>
      </c>
      <c r="AF2274" s="127" t="e">
        <f>ECB_reconst!#REF!*(AE2274-ECB_reconst!#REF!)</f>
        <v>#REF!</v>
      </c>
      <c r="AG2274" s="128" t="e">
        <f t="shared" si="71"/>
        <v>#REF!</v>
      </c>
    </row>
    <row r="2275" spans="29:33" ht="18.95" hidden="1" customHeight="1" x14ac:dyDescent="0.25">
      <c r="AC2275" s="126" t="e">
        <f>#REF!</f>
        <v>#REF!</v>
      </c>
      <c r="AD2275" s="127" t="e">
        <f t="shared" si="69"/>
        <v>#DIV/0!</v>
      </c>
      <c r="AE2275" s="128" t="e">
        <f t="shared" si="70"/>
        <v>#DIV/0!</v>
      </c>
      <c r="AF2275" s="127" t="e">
        <f>ECB_reconst!#REF!*(AE2275-ECB_reconst!#REF!)</f>
        <v>#REF!</v>
      </c>
      <c r="AG2275" s="128" t="e">
        <f t="shared" si="71"/>
        <v>#REF!</v>
      </c>
    </row>
    <row r="2276" spans="29:33" ht="18.95" hidden="1" customHeight="1" x14ac:dyDescent="0.25">
      <c r="AC2276" s="126" t="e">
        <f>#REF!</f>
        <v>#REF!</v>
      </c>
      <c r="AD2276" s="127" t="e">
        <f t="shared" si="69"/>
        <v>#DIV/0!</v>
      </c>
      <c r="AE2276" s="128" t="e">
        <f t="shared" si="70"/>
        <v>#DIV/0!</v>
      </c>
      <c r="AF2276" s="127" t="e">
        <f>ECB_reconst!#REF!*(AE2276-ECB_reconst!#REF!)</f>
        <v>#REF!</v>
      </c>
      <c r="AG2276" s="128" t="e">
        <f t="shared" si="71"/>
        <v>#REF!</v>
      </c>
    </row>
    <row r="2277" spans="29:33" ht="18.95" hidden="1" customHeight="1" x14ac:dyDescent="0.25">
      <c r="AC2277" s="126" t="e">
        <f>#REF!</f>
        <v>#REF!</v>
      </c>
      <c r="AD2277" s="127" t="e">
        <f t="shared" si="69"/>
        <v>#DIV/0!</v>
      </c>
      <c r="AE2277" s="128" t="e">
        <f t="shared" si="70"/>
        <v>#DIV/0!</v>
      </c>
      <c r="AF2277" s="127" t="e">
        <f>ECB_reconst!#REF!*(AE2277-ECB_reconst!#REF!)</f>
        <v>#REF!</v>
      </c>
      <c r="AG2277" s="128" t="e">
        <f t="shared" si="71"/>
        <v>#REF!</v>
      </c>
    </row>
    <row r="2278" spans="29:33" ht="18.95" hidden="1" customHeight="1" x14ac:dyDescent="0.25">
      <c r="AC2278" s="126" t="e">
        <f>#REF!</f>
        <v>#REF!</v>
      </c>
      <c r="AD2278" s="127" t="e">
        <f t="shared" si="69"/>
        <v>#DIV/0!</v>
      </c>
      <c r="AE2278" s="128" t="e">
        <f t="shared" si="70"/>
        <v>#DIV/0!</v>
      </c>
      <c r="AF2278" s="127" t="e">
        <f>ECB_reconst!#REF!*(AE2278-ECB_reconst!#REF!)</f>
        <v>#REF!</v>
      </c>
      <c r="AG2278" s="128" t="e">
        <f t="shared" si="71"/>
        <v>#REF!</v>
      </c>
    </row>
    <row r="2279" spans="29:33" ht="18.95" hidden="1" customHeight="1" x14ac:dyDescent="0.25">
      <c r="AC2279" s="126" t="e">
        <f>#REF!</f>
        <v>#REF!</v>
      </c>
      <c r="AD2279" s="127" t="e">
        <f t="shared" si="69"/>
        <v>#DIV/0!</v>
      </c>
      <c r="AE2279" s="128" t="e">
        <f t="shared" si="70"/>
        <v>#DIV/0!</v>
      </c>
      <c r="AF2279" s="127" t="e">
        <f>ECB_reconst!#REF!*(AE2279-ECB_reconst!#REF!)</f>
        <v>#REF!</v>
      </c>
      <c r="AG2279" s="128" t="e">
        <f t="shared" si="71"/>
        <v>#REF!</v>
      </c>
    </row>
    <row r="2280" spans="29:33" ht="18.95" hidden="1" customHeight="1" x14ac:dyDescent="0.25">
      <c r="AC2280" s="126" t="e">
        <f>#REF!</f>
        <v>#REF!</v>
      </c>
      <c r="AD2280" s="127" t="e">
        <f t="shared" si="69"/>
        <v>#DIV/0!</v>
      </c>
      <c r="AE2280" s="128" t="e">
        <f t="shared" si="70"/>
        <v>#DIV/0!</v>
      </c>
      <c r="AF2280" s="127" t="e">
        <f>ECB_reconst!#REF!*(AE2280-ECB_reconst!#REF!)</f>
        <v>#REF!</v>
      </c>
      <c r="AG2280" s="128" t="e">
        <f t="shared" si="71"/>
        <v>#REF!</v>
      </c>
    </row>
    <row r="2281" spans="29:33" ht="18.95" hidden="1" customHeight="1" x14ac:dyDescent="0.25">
      <c r="AC2281" s="126" t="e">
        <f>#REF!</f>
        <v>#REF!</v>
      </c>
      <c r="AD2281" s="127" t="e">
        <f t="shared" si="69"/>
        <v>#DIV/0!</v>
      </c>
      <c r="AE2281" s="128" t="e">
        <f t="shared" si="70"/>
        <v>#DIV/0!</v>
      </c>
      <c r="AF2281" s="127" t="e">
        <f>ECB_reconst!#REF!*(AE2281-ECB_reconst!#REF!)</f>
        <v>#REF!</v>
      </c>
      <c r="AG2281" s="128" t="e">
        <f t="shared" si="71"/>
        <v>#REF!</v>
      </c>
    </row>
    <row r="2282" spans="29:33" ht="18.95" hidden="1" customHeight="1" x14ac:dyDescent="0.25">
      <c r="AC2282" s="126" t="e">
        <f>#REF!</f>
        <v>#REF!</v>
      </c>
      <c r="AD2282" s="127" t="e">
        <f t="shared" si="69"/>
        <v>#DIV/0!</v>
      </c>
      <c r="AE2282" s="128" t="e">
        <f t="shared" si="70"/>
        <v>#DIV/0!</v>
      </c>
      <c r="AF2282" s="127" t="e">
        <f>ECB_reconst!#REF!*(AE2282-ECB_reconst!#REF!)</f>
        <v>#REF!</v>
      </c>
      <c r="AG2282" s="128" t="e">
        <f t="shared" si="71"/>
        <v>#REF!</v>
      </c>
    </row>
    <row r="2283" spans="29:33" ht="18.95" hidden="1" customHeight="1" x14ac:dyDescent="0.25">
      <c r="AC2283" s="126" t="e">
        <f>#REF!</f>
        <v>#REF!</v>
      </c>
      <c r="AD2283" s="127" t="e">
        <f t="shared" si="69"/>
        <v>#DIV/0!</v>
      </c>
      <c r="AE2283" s="128" t="e">
        <f t="shared" si="70"/>
        <v>#DIV/0!</v>
      </c>
      <c r="AF2283" s="127" t="e">
        <f>ECB_reconst!#REF!*(AE2283-ECB_reconst!#REF!)</f>
        <v>#REF!</v>
      </c>
      <c r="AG2283" s="128" t="e">
        <f t="shared" si="71"/>
        <v>#REF!</v>
      </c>
    </row>
    <row r="2284" spans="29:33" ht="18.95" hidden="1" customHeight="1" x14ac:dyDescent="0.25">
      <c r="AC2284" s="126" t="e">
        <f>#REF!</f>
        <v>#REF!</v>
      </c>
      <c r="AD2284" s="127" t="e">
        <f t="shared" si="69"/>
        <v>#DIV/0!</v>
      </c>
      <c r="AE2284" s="128" t="e">
        <f t="shared" si="70"/>
        <v>#DIV/0!</v>
      </c>
      <c r="AF2284" s="127" t="e">
        <f>ECB_reconst!#REF!*(AE2284-ECB_reconst!#REF!)</f>
        <v>#REF!</v>
      </c>
      <c r="AG2284" s="128" t="e">
        <f t="shared" si="71"/>
        <v>#REF!</v>
      </c>
    </row>
    <row r="2285" spans="29:33" ht="18.95" hidden="1" customHeight="1" x14ac:dyDescent="0.25">
      <c r="AC2285" s="126" t="e">
        <f>#REF!</f>
        <v>#REF!</v>
      </c>
      <c r="AD2285" s="127" t="e">
        <f t="shared" si="69"/>
        <v>#DIV/0!</v>
      </c>
      <c r="AE2285" s="128" t="e">
        <f t="shared" si="70"/>
        <v>#DIV/0!</v>
      </c>
      <c r="AF2285" s="127" t="e">
        <f>ECB_reconst!#REF!*(AE2285-ECB_reconst!#REF!)</f>
        <v>#REF!</v>
      </c>
      <c r="AG2285" s="128" t="e">
        <f t="shared" si="71"/>
        <v>#REF!</v>
      </c>
    </row>
    <row r="2286" spans="29:33" ht="18.95" hidden="1" customHeight="1" x14ac:dyDescent="0.25">
      <c r="AC2286" s="126" t="e">
        <f>#REF!</f>
        <v>#REF!</v>
      </c>
      <c r="AD2286" s="127" t="e">
        <f t="shared" si="69"/>
        <v>#DIV/0!</v>
      </c>
      <c r="AE2286" s="128" t="e">
        <f t="shared" si="70"/>
        <v>#DIV/0!</v>
      </c>
      <c r="AF2286" s="127" t="e">
        <f>ECB_reconst!#REF!*(AE2286-ECB_reconst!#REF!)</f>
        <v>#REF!</v>
      </c>
      <c r="AG2286" s="128" t="e">
        <f t="shared" si="71"/>
        <v>#REF!</v>
      </c>
    </row>
    <row r="2287" spans="29:33" ht="18.95" hidden="1" customHeight="1" x14ac:dyDescent="0.25">
      <c r="AC2287" s="126" t="e">
        <f>#REF!</f>
        <v>#REF!</v>
      </c>
      <c r="AD2287" s="127" t="e">
        <f t="shared" si="69"/>
        <v>#DIV/0!</v>
      </c>
      <c r="AE2287" s="128" t="e">
        <f t="shared" si="70"/>
        <v>#DIV/0!</v>
      </c>
      <c r="AF2287" s="127" t="e">
        <f>ECB_reconst!#REF!*(AE2287-ECB_reconst!#REF!)</f>
        <v>#REF!</v>
      </c>
      <c r="AG2287" s="128" t="e">
        <f t="shared" si="71"/>
        <v>#REF!</v>
      </c>
    </row>
    <row r="2288" spans="29:33" ht="18.95" hidden="1" customHeight="1" x14ac:dyDescent="0.25">
      <c r="AC2288" s="126" t="e">
        <f>#REF!</f>
        <v>#REF!</v>
      </c>
      <c r="AD2288" s="127" t="e">
        <f t="shared" si="69"/>
        <v>#DIV/0!</v>
      </c>
      <c r="AE2288" s="128" t="e">
        <f t="shared" si="70"/>
        <v>#DIV/0!</v>
      </c>
      <c r="AF2288" s="127" t="e">
        <f>ECB_reconst!#REF!*(AE2288-ECB_reconst!#REF!)</f>
        <v>#REF!</v>
      </c>
      <c r="AG2288" s="128" t="e">
        <f t="shared" si="71"/>
        <v>#REF!</v>
      </c>
    </row>
    <row r="2289" spans="29:33" ht="18.95" hidden="1" customHeight="1" x14ac:dyDescent="0.25">
      <c r="AC2289" s="126" t="e">
        <f>#REF!</f>
        <v>#REF!</v>
      </c>
      <c r="AD2289" s="127" t="e">
        <f t="shared" si="69"/>
        <v>#DIV/0!</v>
      </c>
      <c r="AE2289" s="128" t="e">
        <f t="shared" si="70"/>
        <v>#DIV/0!</v>
      </c>
      <c r="AF2289" s="127" t="e">
        <f>ECB_reconst!#REF!*(AE2289-ECB_reconst!#REF!)</f>
        <v>#REF!</v>
      </c>
      <c r="AG2289" s="128" t="e">
        <f t="shared" si="71"/>
        <v>#REF!</v>
      </c>
    </row>
    <row r="2290" spans="29:33" ht="18.95" hidden="1" customHeight="1" x14ac:dyDescent="0.25">
      <c r="AC2290" s="126" t="e">
        <f>#REF!</f>
        <v>#REF!</v>
      </c>
      <c r="AD2290" s="127" t="e">
        <f t="shared" si="69"/>
        <v>#DIV/0!</v>
      </c>
      <c r="AE2290" s="128" t="e">
        <f t="shared" si="70"/>
        <v>#DIV/0!</v>
      </c>
      <c r="AF2290" s="127" t="e">
        <f>ECB_reconst!#REF!*(AE2290-ECB_reconst!#REF!)</f>
        <v>#REF!</v>
      </c>
      <c r="AG2290" s="128" t="e">
        <f t="shared" si="71"/>
        <v>#REF!</v>
      </c>
    </row>
    <row r="2291" spans="29:33" ht="18.95" hidden="1" customHeight="1" x14ac:dyDescent="0.25">
      <c r="AC2291" s="126" t="e">
        <f>#REF!</f>
        <v>#REF!</v>
      </c>
      <c r="AD2291" s="127" t="e">
        <f t="shared" si="69"/>
        <v>#DIV/0!</v>
      </c>
      <c r="AE2291" s="128" t="e">
        <f t="shared" si="70"/>
        <v>#DIV/0!</v>
      </c>
      <c r="AF2291" s="127" t="e">
        <f>ECB_reconst!#REF!*(AE2291-ECB_reconst!#REF!)</f>
        <v>#REF!</v>
      </c>
      <c r="AG2291" s="128" t="e">
        <f t="shared" si="71"/>
        <v>#REF!</v>
      </c>
    </row>
    <row r="2292" spans="29:33" ht="18.95" hidden="1" customHeight="1" x14ac:dyDescent="0.25">
      <c r="AC2292" s="126" t="e">
        <f>#REF!</f>
        <v>#REF!</v>
      </c>
      <c r="AD2292" s="127" t="e">
        <f t="shared" si="69"/>
        <v>#DIV/0!</v>
      </c>
      <c r="AE2292" s="128" t="e">
        <f t="shared" si="70"/>
        <v>#DIV/0!</v>
      </c>
      <c r="AF2292" s="127" t="e">
        <f>ECB_reconst!#REF!*(AE2292-ECB_reconst!#REF!)</f>
        <v>#REF!</v>
      </c>
      <c r="AG2292" s="128" t="e">
        <f t="shared" si="71"/>
        <v>#REF!</v>
      </c>
    </row>
    <row r="2293" spans="29:33" ht="18.95" hidden="1" customHeight="1" x14ac:dyDescent="0.25">
      <c r="AC2293" s="126" t="e">
        <f>#REF!</f>
        <v>#REF!</v>
      </c>
      <c r="AD2293" s="127" t="e">
        <f t="shared" si="69"/>
        <v>#DIV/0!</v>
      </c>
      <c r="AE2293" s="128" t="e">
        <f t="shared" si="70"/>
        <v>#DIV/0!</v>
      </c>
      <c r="AF2293" s="127" t="e">
        <f>ECB_reconst!#REF!*(AE2293-ECB_reconst!#REF!)</f>
        <v>#REF!</v>
      </c>
      <c r="AG2293" s="128" t="e">
        <f t="shared" si="71"/>
        <v>#REF!</v>
      </c>
    </row>
    <row r="2294" spans="29:33" ht="18.95" hidden="1" customHeight="1" x14ac:dyDescent="0.25">
      <c r="AC2294" s="126" t="e">
        <f>#REF!</f>
        <v>#REF!</v>
      </c>
      <c r="AD2294" s="127" t="e">
        <f t="shared" si="69"/>
        <v>#DIV/0!</v>
      </c>
      <c r="AE2294" s="128" t="e">
        <f t="shared" si="70"/>
        <v>#DIV/0!</v>
      </c>
      <c r="AF2294" s="127" t="e">
        <f>ECB_reconst!#REF!*(AE2294-ECB_reconst!#REF!)</f>
        <v>#REF!</v>
      </c>
      <c r="AG2294" s="128" t="e">
        <f t="shared" si="71"/>
        <v>#REF!</v>
      </c>
    </row>
    <row r="2295" spans="29:33" ht="18.95" hidden="1" customHeight="1" x14ac:dyDescent="0.25">
      <c r="AC2295" s="126" t="e">
        <f>#REF!</f>
        <v>#REF!</v>
      </c>
      <c r="AD2295" s="127" t="e">
        <f t="shared" si="69"/>
        <v>#DIV/0!</v>
      </c>
      <c r="AE2295" s="128" t="e">
        <f t="shared" si="70"/>
        <v>#DIV/0!</v>
      </c>
      <c r="AF2295" s="127" t="e">
        <f>ECB_reconst!#REF!*(AE2295-ECB_reconst!#REF!)</f>
        <v>#REF!</v>
      </c>
      <c r="AG2295" s="128" t="e">
        <f t="shared" si="71"/>
        <v>#REF!</v>
      </c>
    </row>
    <row r="2296" spans="29:33" ht="18.95" hidden="1" customHeight="1" x14ac:dyDescent="0.25">
      <c r="AC2296" s="126" t="e">
        <f>#REF!</f>
        <v>#REF!</v>
      </c>
      <c r="AD2296" s="127" t="e">
        <f t="shared" si="69"/>
        <v>#DIV/0!</v>
      </c>
      <c r="AE2296" s="128" t="e">
        <f t="shared" si="70"/>
        <v>#DIV/0!</v>
      </c>
      <c r="AF2296" s="127" t="e">
        <f>ECB_reconst!#REF!*(AE2296-ECB_reconst!#REF!)</f>
        <v>#REF!</v>
      </c>
      <c r="AG2296" s="128" t="e">
        <f t="shared" si="71"/>
        <v>#REF!</v>
      </c>
    </row>
    <row r="2297" spans="29:33" ht="18.95" hidden="1" customHeight="1" x14ac:dyDescent="0.25">
      <c r="AC2297" s="126" t="e">
        <f>#REF!</f>
        <v>#REF!</v>
      </c>
      <c r="AD2297" s="127" t="e">
        <f t="shared" si="69"/>
        <v>#DIV/0!</v>
      </c>
      <c r="AE2297" s="128" t="e">
        <f t="shared" si="70"/>
        <v>#DIV/0!</v>
      </c>
      <c r="AF2297" s="127" t="e">
        <f>ECB_reconst!#REF!*(AE2297-ECB_reconst!#REF!)</f>
        <v>#REF!</v>
      </c>
      <c r="AG2297" s="128" t="e">
        <f t="shared" si="71"/>
        <v>#REF!</v>
      </c>
    </row>
    <row r="2298" spans="29:33" ht="18.95" hidden="1" customHeight="1" x14ac:dyDescent="0.25">
      <c r="AC2298" s="126" t="e">
        <f>#REF!</f>
        <v>#REF!</v>
      </c>
      <c r="AD2298" s="127" t="e">
        <f t="shared" si="69"/>
        <v>#DIV/0!</v>
      </c>
      <c r="AE2298" s="128" t="e">
        <f t="shared" si="70"/>
        <v>#DIV/0!</v>
      </c>
      <c r="AF2298" s="127" t="e">
        <f>ECB_reconst!#REF!*(AE2298-ECB_reconst!#REF!)</f>
        <v>#REF!</v>
      </c>
      <c r="AG2298" s="128" t="e">
        <f t="shared" si="71"/>
        <v>#REF!</v>
      </c>
    </row>
    <row r="2299" spans="29:33" ht="18.95" hidden="1" customHeight="1" x14ac:dyDescent="0.25">
      <c r="AC2299" s="126" t="e">
        <f>#REF!</f>
        <v>#REF!</v>
      </c>
      <c r="AD2299" s="127" t="e">
        <f t="shared" si="69"/>
        <v>#DIV/0!</v>
      </c>
      <c r="AE2299" s="128" t="e">
        <f t="shared" si="70"/>
        <v>#DIV/0!</v>
      </c>
      <c r="AF2299" s="127" t="e">
        <f>ECB_reconst!#REF!*(AE2299-ECB_reconst!#REF!)</f>
        <v>#REF!</v>
      </c>
      <c r="AG2299" s="128" t="e">
        <f t="shared" si="71"/>
        <v>#REF!</v>
      </c>
    </row>
    <row r="2300" spans="29:33" ht="18.95" hidden="1" customHeight="1" x14ac:dyDescent="0.25">
      <c r="AC2300" s="126" t="e">
        <f>#REF!</f>
        <v>#REF!</v>
      </c>
      <c r="AD2300" s="127" t="e">
        <f t="shared" si="69"/>
        <v>#DIV/0!</v>
      </c>
      <c r="AE2300" s="128" t="e">
        <f t="shared" si="70"/>
        <v>#DIV/0!</v>
      </c>
      <c r="AF2300" s="127" t="e">
        <f>ECB_reconst!#REF!*(AE2300-ECB_reconst!#REF!)</f>
        <v>#REF!</v>
      </c>
      <c r="AG2300" s="128" t="e">
        <f t="shared" si="71"/>
        <v>#REF!</v>
      </c>
    </row>
    <row r="2301" spans="29:33" ht="18.95" hidden="1" customHeight="1" x14ac:dyDescent="0.25">
      <c r="AC2301" s="126" t="e">
        <f>#REF!</f>
        <v>#REF!</v>
      </c>
      <c r="AD2301" s="127" t="e">
        <f t="shared" si="69"/>
        <v>#DIV/0!</v>
      </c>
      <c r="AE2301" s="128" t="e">
        <f t="shared" si="70"/>
        <v>#DIV/0!</v>
      </c>
      <c r="AF2301" s="127" t="e">
        <f>ECB_reconst!#REF!*(AE2301-ECB_reconst!#REF!)</f>
        <v>#REF!</v>
      </c>
      <c r="AG2301" s="128" t="e">
        <f t="shared" si="71"/>
        <v>#REF!</v>
      </c>
    </row>
    <row r="2302" spans="29:33" ht="18.95" hidden="1" customHeight="1" x14ac:dyDescent="0.25">
      <c r="AC2302" s="126" t="e">
        <f>#REF!</f>
        <v>#REF!</v>
      </c>
      <c r="AD2302" s="127" t="e">
        <f t="shared" si="69"/>
        <v>#DIV/0!</v>
      </c>
      <c r="AE2302" s="128" t="e">
        <f t="shared" si="70"/>
        <v>#DIV/0!</v>
      </c>
      <c r="AF2302" s="127" t="e">
        <f>ECB_reconst!#REF!*(AE2302-ECB_reconst!#REF!)</f>
        <v>#REF!</v>
      </c>
      <c r="AG2302" s="128" t="e">
        <f t="shared" si="71"/>
        <v>#REF!</v>
      </c>
    </row>
    <row r="2303" spans="29:33" ht="18.95" hidden="1" customHeight="1" x14ac:dyDescent="0.25">
      <c r="AC2303" s="126" t="e">
        <f>#REF!</f>
        <v>#REF!</v>
      </c>
      <c r="AD2303" s="127" t="e">
        <f t="shared" si="69"/>
        <v>#DIV/0!</v>
      </c>
      <c r="AE2303" s="128" t="e">
        <f t="shared" si="70"/>
        <v>#DIV/0!</v>
      </c>
      <c r="AF2303" s="127" t="e">
        <f>ECB_reconst!#REF!*(AE2303-ECB_reconst!#REF!)</f>
        <v>#REF!</v>
      </c>
      <c r="AG2303" s="128" t="e">
        <f t="shared" si="71"/>
        <v>#REF!</v>
      </c>
    </row>
    <row r="2304" spans="29:33" ht="18.95" hidden="1" customHeight="1" x14ac:dyDescent="0.25">
      <c r="AC2304" s="126" t="e">
        <f>#REF!</f>
        <v>#REF!</v>
      </c>
      <c r="AD2304" s="127" t="e">
        <f t="shared" si="69"/>
        <v>#DIV/0!</v>
      </c>
      <c r="AE2304" s="128" t="e">
        <f t="shared" si="70"/>
        <v>#DIV/0!</v>
      </c>
      <c r="AF2304" s="127" t="e">
        <f>ECB_reconst!#REF!*(AE2304-ECB_reconst!#REF!)</f>
        <v>#REF!</v>
      </c>
      <c r="AG2304" s="128" t="e">
        <f t="shared" si="71"/>
        <v>#REF!</v>
      </c>
    </row>
    <row r="2305" spans="29:33" ht="18.95" hidden="1" customHeight="1" x14ac:dyDescent="0.25">
      <c r="AC2305" s="126" t="e">
        <f>#REF!</f>
        <v>#REF!</v>
      </c>
      <c r="AD2305" s="127" t="e">
        <f t="shared" si="69"/>
        <v>#DIV/0!</v>
      </c>
      <c r="AE2305" s="128" t="e">
        <f t="shared" si="70"/>
        <v>#DIV/0!</v>
      </c>
      <c r="AF2305" s="127" t="e">
        <f>ECB_reconst!#REF!*(AE2305-ECB_reconst!#REF!)</f>
        <v>#REF!</v>
      </c>
      <c r="AG2305" s="128" t="e">
        <f t="shared" si="71"/>
        <v>#REF!</v>
      </c>
    </row>
    <row r="2306" spans="29:33" ht="18.95" hidden="1" customHeight="1" x14ac:dyDescent="0.25">
      <c r="AC2306" s="126" t="e">
        <f>#REF!</f>
        <v>#REF!</v>
      </c>
      <c r="AD2306" s="127" t="e">
        <f t="shared" si="69"/>
        <v>#DIV/0!</v>
      </c>
      <c r="AE2306" s="128" t="e">
        <f t="shared" si="70"/>
        <v>#DIV/0!</v>
      </c>
      <c r="AF2306" s="127" t="e">
        <f>ECB_reconst!#REF!*(AE2306-ECB_reconst!#REF!)</f>
        <v>#REF!</v>
      </c>
      <c r="AG2306" s="128" t="e">
        <f t="shared" si="71"/>
        <v>#REF!</v>
      </c>
    </row>
    <row r="2307" spans="29:33" ht="18.95" hidden="1" customHeight="1" x14ac:dyDescent="0.25">
      <c r="AC2307" s="126" t="e">
        <f>#REF!</f>
        <v>#REF!</v>
      </c>
      <c r="AD2307" s="127" t="e">
        <f t="shared" si="69"/>
        <v>#DIV/0!</v>
      </c>
      <c r="AE2307" s="128" t="e">
        <f t="shared" si="70"/>
        <v>#DIV/0!</v>
      </c>
      <c r="AF2307" s="127" t="e">
        <f>ECB_reconst!#REF!*(AE2307-ECB_reconst!#REF!)</f>
        <v>#REF!</v>
      </c>
      <c r="AG2307" s="128" t="e">
        <f t="shared" si="71"/>
        <v>#REF!</v>
      </c>
    </row>
    <row r="2308" spans="29:33" ht="18.95" hidden="1" customHeight="1" x14ac:dyDescent="0.25">
      <c r="AC2308" s="126" t="e">
        <f>#REF!</f>
        <v>#REF!</v>
      </c>
      <c r="AD2308" s="127" t="e">
        <f t="shared" si="69"/>
        <v>#DIV/0!</v>
      </c>
      <c r="AE2308" s="128" t="e">
        <f t="shared" si="70"/>
        <v>#DIV/0!</v>
      </c>
      <c r="AF2308" s="127" t="e">
        <f>ECB_reconst!#REF!*(AE2308-ECB_reconst!#REF!)</f>
        <v>#REF!</v>
      </c>
      <c r="AG2308" s="128" t="e">
        <f t="shared" si="71"/>
        <v>#REF!</v>
      </c>
    </row>
    <row r="2309" spans="29:33" ht="18.95" hidden="1" customHeight="1" x14ac:dyDescent="0.25">
      <c r="AC2309" s="126" t="e">
        <f>#REF!</f>
        <v>#REF!</v>
      </c>
      <c r="AD2309" s="127" t="e">
        <f t="shared" si="69"/>
        <v>#DIV/0!</v>
      </c>
      <c r="AE2309" s="128" t="e">
        <f t="shared" si="70"/>
        <v>#DIV/0!</v>
      </c>
      <c r="AF2309" s="127" t="e">
        <f>ECB_reconst!#REF!*(AE2309-ECB_reconst!#REF!)</f>
        <v>#REF!</v>
      </c>
      <c r="AG2309" s="128" t="e">
        <f t="shared" si="71"/>
        <v>#REF!</v>
      </c>
    </row>
    <row r="2310" spans="29:33" ht="18.95" hidden="1" customHeight="1" x14ac:dyDescent="0.25">
      <c r="AC2310" s="126" t="e">
        <f>#REF!</f>
        <v>#REF!</v>
      </c>
      <c r="AD2310" s="127" t="e">
        <f t="shared" si="69"/>
        <v>#DIV/0!</v>
      </c>
      <c r="AE2310" s="128" t="e">
        <f t="shared" si="70"/>
        <v>#DIV/0!</v>
      </c>
      <c r="AF2310" s="127" t="e">
        <f>ECB_reconst!#REF!*(AE2310-ECB_reconst!#REF!)</f>
        <v>#REF!</v>
      </c>
      <c r="AG2310" s="128" t="e">
        <f t="shared" si="71"/>
        <v>#REF!</v>
      </c>
    </row>
    <row r="2311" spans="29:33" ht="18.95" hidden="1" customHeight="1" x14ac:dyDescent="0.25">
      <c r="AC2311" s="126" t="e">
        <f>#REF!</f>
        <v>#REF!</v>
      </c>
      <c r="AD2311" s="127" t="e">
        <f t="shared" si="69"/>
        <v>#DIV/0!</v>
      </c>
      <c r="AE2311" s="128" t="e">
        <f t="shared" si="70"/>
        <v>#DIV/0!</v>
      </c>
      <c r="AF2311" s="127" t="e">
        <f>ECB_reconst!#REF!*(AE2311-ECB_reconst!#REF!)</f>
        <v>#REF!</v>
      </c>
      <c r="AG2311" s="128" t="e">
        <f t="shared" si="71"/>
        <v>#REF!</v>
      </c>
    </row>
    <row r="2312" spans="29:33" ht="18.95" hidden="1" customHeight="1" x14ac:dyDescent="0.25">
      <c r="AC2312" s="126" t="e">
        <f>#REF!</f>
        <v>#REF!</v>
      </c>
      <c r="AD2312" s="127" t="e">
        <f t="shared" si="69"/>
        <v>#DIV/0!</v>
      </c>
      <c r="AE2312" s="128" t="e">
        <f t="shared" si="70"/>
        <v>#DIV/0!</v>
      </c>
      <c r="AF2312" s="127" t="e">
        <f>ECB_reconst!#REF!*(AE2312-ECB_reconst!#REF!)</f>
        <v>#REF!</v>
      </c>
      <c r="AG2312" s="128" t="e">
        <f t="shared" si="71"/>
        <v>#REF!</v>
      </c>
    </row>
    <row r="2313" spans="29:33" ht="18.95" hidden="1" customHeight="1" x14ac:dyDescent="0.25">
      <c r="AC2313" s="126" t="e">
        <f>#REF!</f>
        <v>#REF!</v>
      </c>
      <c r="AD2313" s="127" t="e">
        <f t="shared" si="69"/>
        <v>#DIV/0!</v>
      </c>
      <c r="AE2313" s="128" t="e">
        <f t="shared" si="70"/>
        <v>#DIV/0!</v>
      </c>
      <c r="AF2313" s="127" t="e">
        <f>ECB_reconst!#REF!*(AE2313-ECB_reconst!#REF!)</f>
        <v>#REF!</v>
      </c>
      <c r="AG2313" s="128" t="e">
        <f t="shared" si="71"/>
        <v>#REF!</v>
      </c>
    </row>
    <row r="2314" spans="29:33" ht="18.95" hidden="1" customHeight="1" x14ac:dyDescent="0.25">
      <c r="AC2314" s="126" t="e">
        <f>#REF!</f>
        <v>#REF!</v>
      </c>
      <c r="AD2314" s="127" t="e">
        <f t="shared" si="69"/>
        <v>#DIV/0!</v>
      </c>
      <c r="AE2314" s="128" t="e">
        <f t="shared" si="70"/>
        <v>#DIV/0!</v>
      </c>
      <c r="AF2314" s="127" t="e">
        <f>ECB_reconst!#REF!*(AE2314-ECB_reconst!#REF!)</f>
        <v>#REF!</v>
      </c>
      <c r="AG2314" s="128" t="e">
        <f t="shared" si="71"/>
        <v>#REF!</v>
      </c>
    </row>
    <row r="2315" spans="29:33" ht="18.95" hidden="1" customHeight="1" x14ac:dyDescent="0.25">
      <c r="AC2315" s="126" t="e">
        <f>#REF!</f>
        <v>#REF!</v>
      </c>
      <c r="AD2315" s="127" t="e">
        <f t="shared" si="69"/>
        <v>#DIV/0!</v>
      </c>
      <c r="AE2315" s="128" t="e">
        <f t="shared" si="70"/>
        <v>#DIV/0!</v>
      </c>
      <c r="AF2315" s="127" t="e">
        <f>ECB_reconst!#REF!*(AE2315-ECB_reconst!#REF!)</f>
        <v>#REF!</v>
      </c>
      <c r="AG2315" s="128" t="e">
        <f t="shared" si="71"/>
        <v>#REF!</v>
      </c>
    </row>
    <row r="2316" spans="29:33" ht="18.95" hidden="1" customHeight="1" x14ac:dyDescent="0.25">
      <c r="AC2316" s="126" t="e">
        <f>#REF!</f>
        <v>#REF!</v>
      </c>
      <c r="AD2316" s="127" t="e">
        <f t="shared" si="69"/>
        <v>#DIV/0!</v>
      </c>
      <c r="AE2316" s="128" t="e">
        <f t="shared" si="70"/>
        <v>#DIV/0!</v>
      </c>
      <c r="AF2316" s="127" t="e">
        <f>ECB_reconst!#REF!*(AE2316-ECB_reconst!#REF!)</f>
        <v>#REF!</v>
      </c>
      <c r="AG2316" s="128" t="e">
        <f t="shared" si="71"/>
        <v>#REF!</v>
      </c>
    </row>
    <row r="2317" spans="29:33" ht="18.95" hidden="1" customHeight="1" x14ac:dyDescent="0.25">
      <c r="AC2317" s="126" t="e">
        <f>#REF!</f>
        <v>#REF!</v>
      </c>
      <c r="AD2317" s="127" t="e">
        <f t="shared" si="69"/>
        <v>#DIV/0!</v>
      </c>
      <c r="AE2317" s="128" t="e">
        <f t="shared" si="70"/>
        <v>#DIV/0!</v>
      </c>
      <c r="AF2317" s="127" t="e">
        <f>ECB_reconst!#REF!*(AE2317-ECB_reconst!#REF!)</f>
        <v>#REF!</v>
      </c>
      <c r="AG2317" s="128" t="e">
        <f t="shared" si="71"/>
        <v>#REF!</v>
      </c>
    </row>
    <row r="2318" spans="29:33" ht="18.95" hidden="1" customHeight="1" x14ac:dyDescent="0.25">
      <c r="AC2318" s="126" t="e">
        <f>#REF!</f>
        <v>#REF!</v>
      </c>
      <c r="AD2318" s="127" t="e">
        <f t="shared" si="69"/>
        <v>#DIV/0!</v>
      </c>
      <c r="AE2318" s="128" t="e">
        <f t="shared" si="70"/>
        <v>#DIV/0!</v>
      </c>
      <c r="AF2318" s="127" t="e">
        <f>ECB_reconst!#REF!*(AE2318-ECB_reconst!#REF!)</f>
        <v>#REF!</v>
      </c>
      <c r="AG2318" s="128" t="e">
        <f t="shared" si="71"/>
        <v>#REF!</v>
      </c>
    </row>
    <row r="2319" spans="29:33" ht="18.95" hidden="1" customHeight="1" x14ac:dyDescent="0.25">
      <c r="AC2319" s="126" t="e">
        <f>#REF!</f>
        <v>#REF!</v>
      </c>
      <c r="AD2319" s="127" t="e">
        <f t="shared" si="69"/>
        <v>#DIV/0!</v>
      </c>
      <c r="AE2319" s="128" t="e">
        <f t="shared" si="70"/>
        <v>#DIV/0!</v>
      </c>
      <c r="AF2319" s="127" t="e">
        <f>ECB_reconst!#REF!*(AE2319-ECB_reconst!#REF!)</f>
        <v>#REF!</v>
      </c>
      <c r="AG2319" s="128" t="e">
        <f t="shared" si="71"/>
        <v>#REF!</v>
      </c>
    </row>
    <row r="2320" spans="29:33" ht="18.95" hidden="1" customHeight="1" x14ac:dyDescent="0.25">
      <c r="AC2320" s="126" t="e">
        <f>#REF!</f>
        <v>#REF!</v>
      </c>
      <c r="AD2320" s="127" t="e">
        <f t="shared" si="69"/>
        <v>#DIV/0!</v>
      </c>
      <c r="AE2320" s="128" t="e">
        <f t="shared" si="70"/>
        <v>#DIV/0!</v>
      </c>
      <c r="AF2320" s="127" t="e">
        <f>ECB_reconst!#REF!*(AE2320-ECB_reconst!#REF!)</f>
        <v>#REF!</v>
      </c>
      <c r="AG2320" s="128" t="e">
        <f t="shared" si="71"/>
        <v>#REF!</v>
      </c>
    </row>
    <row r="2321" spans="29:33" ht="18.95" hidden="1" customHeight="1" x14ac:dyDescent="0.25">
      <c r="AC2321" s="126" t="e">
        <f>#REF!</f>
        <v>#REF!</v>
      </c>
      <c r="AD2321" s="127" t="e">
        <f t="shared" si="69"/>
        <v>#DIV/0!</v>
      </c>
      <c r="AE2321" s="128" t="e">
        <f t="shared" si="70"/>
        <v>#DIV/0!</v>
      </c>
      <c r="AF2321" s="127" t="e">
        <f>ECB_reconst!#REF!*(AE2321-ECB_reconst!#REF!)</f>
        <v>#REF!</v>
      </c>
      <c r="AG2321" s="128" t="e">
        <f t="shared" si="71"/>
        <v>#REF!</v>
      </c>
    </row>
    <row r="2322" spans="29:33" ht="18.95" hidden="1" customHeight="1" x14ac:dyDescent="0.25">
      <c r="AC2322" s="126" t="e">
        <f>#REF!</f>
        <v>#REF!</v>
      </c>
      <c r="AD2322" s="127" t="e">
        <f t="shared" si="69"/>
        <v>#DIV/0!</v>
      </c>
      <c r="AE2322" s="128" t="e">
        <f t="shared" si="70"/>
        <v>#DIV/0!</v>
      </c>
      <c r="AF2322" s="127" t="e">
        <f>ECB_reconst!#REF!*(AE2322-ECB_reconst!#REF!)</f>
        <v>#REF!</v>
      </c>
      <c r="AG2322" s="128" t="e">
        <f t="shared" si="71"/>
        <v>#REF!</v>
      </c>
    </row>
    <row r="2323" spans="29:33" ht="18.95" hidden="1" customHeight="1" x14ac:dyDescent="0.25">
      <c r="AC2323" s="126" t="e">
        <f>#REF!</f>
        <v>#REF!</v>
      </c>
      <c r="AD2323" s="127" t="e">
        <f t="shared" si="69"/>
        <v>#DIV/0!</v>
      </c>
      <c r="AE2323" s="128" t="e">
        <f t="shared" si="70"/>
        <v>#DIV/0!</v>
      </c>
      <c r="AF2323" s="127" t="e">
        <f>ECB_reconst!#REF!*(AE2323-ECB_reconst!#REF!)</f>
        <v>#REF!</v>
      </c>
      <c r="AG2323" s="128" t="e">
        <f t="shared" si="71"/>
        <v>#REF!</v>
      </c>
    </row>
    <row r="2324" spans="29:33" ht="18.95" hidden="1" customHeight="1" x14ac:dyDescent="0.25">
      <c r="AC2324" s="126" t="e">
        <f>#REF!</f>
        <v>#REF!</v>
      </c>
      <c r="AD2324" s="127" t="e">
        <f t="shared" si="69"/>
        <v>#DIV/0!</v>
      </c>
      <c r="AE2324" s="128" t="e">
        <f t="shared" si="70"/>
        <v>#DIV/0!</v>
      </c>
      <c r="AF2324" s="127" t="e">
        <f>ECB_reconst!#REF!*(AE2324-ECB_reconst!#REF!)</f>
        <v>#REF!</v>
      </c>
      <c r="AG2324" s="128" t="e">
        <f t="shared" si="71"/>
        <v>#REF!</v>
      </c>
    </row>
    <row r="2325" spans="29:33" ht="18.95" hidden="1" customHeight="1" x14ac:dyDescent="0.25">
      <c r="AC2325" s="126" t="e">
        <f>#REF!</f>
        <v>#REF!</v>
      </c>
      <c r="AD2325" s="127" t="e">
        <f t="shared" ref="AD2325:AD2388" si="72">AVERAGE(AA1571:AA2325)</f>
        <v>#DIV/0!</v>
      </c>
      <c r="AE2325" s="128" t="e">
        <f t="shared" ref="AE2325:AE2388" si="73">(AA2325-AD2325)/AD2325*100</f>
        <v>#DIV/0!</v>
      </c>
      <c r="AF2325" s="127" t="e">
        <f>ECB_reconst!#REF!*(AE2325-ECB_reconst!#REF!)</f>
        <v>#REF!</v>
      </c>
      <c r="AG2325" s="128" t="e">
        <f t="shared" ref="AG2325:AG2388" si="74">MIN(MAX(AF2325,-10),10)</f>
        <v>#REF!</v>
      </c>
    </row>
    <row r="2326" spans="29:33" ht="18.95" hidden="1" customHeight="1" x14ac:dyDescent="0.25">
      <c r="AC2326" s="126" t="e">
        <f>#REF!</f>
        <v>#REF!</v>
      </c>
      <c r="AD2326" s="127" t="e">
        <f t="shared" si="72"/>
        <v>#DIV/0!</v>
      </c>
      <c r="AE2326" s="128" t="e">
        <f t="shared" si="73"/>
        <v>#DIV/0!</v>
      </c>
      <c r="AF2326" s="127" t="e">
        <f>ECB_reconst!#REF!*(AE2326-ECB_reconst!#REF!)</f>
        <v>#REF!</v>
      </c>
      <c r="AG2326" s="128" t="e">
        <f t="shared" si="74"/>
        <v>#REF!</v>
      </c>
    </row>
    <row r="2327" spans="29:33" ht="18.95" hidden="1" customHeight="1" x14ac:dyDescent="0.25">
      <c r="AC2327" s="126" t="e">
        <f>#REF!</f>
        <v>#REF!</v>
      </c>
      <c r="AD2327" s="127" t="e">
        <f t="shared" si="72"/>
        <v>#DIV/0!</v>
      </c>
      <c r="AE2327" s="128" t="e">
        <f t="shared" si="73"/>
        <v>#DIV/0!</v>
      </c>
      <c r="AF2327" s="127" t="e">
        <f>ECB_reconst!#REF!*(AE2327-ECB_reconst!#REF!)</f>
        <v>#REF!</v>
      </c>
      <c r="AG2327" s="128" t="e">
        <f t="shared" si="74"/>
        <v>#REF!</v>
      </c>
    </row>
    <row r="2328" spans="29:33" ht="18.95" hidden="1" customHeight="1" x14ac:dyDescent="0.25">
      <c r="AC2328" s="126" t="e">
        <f>#REF!</f>
        <v>#REF!</v>
      </c>
      <c r="AD2328" s="127" t="e">
        <f t="shared" si="72"/>
        <v>#DIV/0!</v>
      </c>
      <c r="AE2328" s="128" t="e">
        <f t="shared" si="73"/>
        <v>#DIV/0!</v>
      </c>
      <c r="AF2328" s="127" t="e">
        <f>ECB_reconst!#REF!*(AE2328-ECB_reconst!#REF!)</f>
        <v>#REF!</v>
      </c>
      <c r="AG2328" s="128" t="e">
        <f t="shared" si="74"/>
        <v>#REF!</v>
      </c>
    </row>
    <row r="2329" spans="29:33" ht="18.95" hidden="1" customHeight="1" x14ac:dyDescent="0.25">
      <c r="AC2329" s="126" t="e">
        <f>#REF!</f>
        <v>#REF!</v>
      </c>
      <c r="AD2329" s="127" t="e">
        <f t="shared" si="72"/>
        <v>#DIV/0!</v>
      </c>
      <c r="AE2329" s="128" t="e">
        <f t="shared" si="73"/>
        <v>#DIV/0!</v>
      </c>
      <c r="AF2329" s="127" t="e">
        <f>ECB_reconst!#REF!*(AE2329-ECB_reconst!#REF!)</f>
        <v>#REF!</v>
      </c>
      <c r="AG2329" s="128" t="e">
        <f t="shared" si="74"/>
        <v>#REF!</v>
      </c>
    </row>
    <row r="2330" spans="29:33" ht="18.95" hidden="1" customHeight="1" x14ac:dyDescent="0.25">
      <c r="AC2330" s="126" t="e">
        <f>#REF!</f>
        <v>#REF!</v>
      </c>
      <c r="AD2330" s="127" t="e">
        <f t="shared" si="72"/>
        <v>#DIV/0!</v>
      </c>
      <c r="AE2330" s="128" t="e">
        <f t="shared" si="73"/>
        <v>#DIV/0!</v>
      </c>
      <c r="AF2330" s="127" t="e">
        <f>ECB_reconst!#REF!*(AE2330-ECB_reconst!#REF!)</f>
        <v>#REF!</v>
      </c>
      <c r="AG2330" s="128" t="e">
        <f t="shared" si="74"/>
        <v>#REF!</v>
      </c>
    </row>
    <row r="2331" spans="29:33" ht="18.95" hidden="1" customHeight="1" x14ac:dyDescent="0.25">
      <c r="AC2331" s="126" t="e">
        <f>#REF!</f>
        <v>#REF!</v>
      </c>
      <c r="AD2331" s="127" t="e">
        <f t="shared" si="72"/>
        <v>#DIV/0!</v>
      </c>
      <c r="AE2331" s="128" t="e">
        <f t="shared" si="73"/>
        <v>#DIV/0!</v>
      </c>
      <c r="AF2331" s="127" t="e">
        <f>ECB_reconst!#REF!*(AE2331-ECB_reconst!#REF!)</f>
        <v>#REF!</v>
      </c>
      <c r="AG2331" s="128" t="e">
        <f t="shared" si="74"/>
        <v>#REF!</v>
      </c>
    </row>
    <row r="2332" spans="29:33" ht="18.95" hidden="1" customHeight="1" x14ac:dyDescent="0.25">
      <c r="AC2332" s="126" t="e">
        <f>#REF!</f>
        <v>#REF!</v>
      </c>
      <c r="AD2332" s="127" t="e">
        <f t="shared" si="72"/>
        <v>#DIV/0!</v>
      </c>
      <c r="AE2332" s="128" t="e">
        <f t="shared" si="73"/>
        <v>#DIV/0!</v>
      </c>
      <c r="AF2332" s="127" t="e">
        <f>ECB_reconst!#REF!*(AE2332-ECB_reconst!#REF!)</f>
        <v>#REF!</v>
      </c>
      <c r="AG2332" s="128" t="e">
        <f t="shared" si="74"/>
        <v>#REF!</v>
      </c>
    </row>
    <row r="2333" spans="29:33" ht="18.95" hidden="1" customHeight="1" x14ac:dyDescent="0.25">
      <c r="AC2333" s="126" t="e">
        <f>#REF!</f>
        <v>#REF!</v>
      </c>
      <c r="AD2333" s="127" t="e">
        <f t="shared" si="72"/>
        <v>#DIV/0!</v>
      </c>
      <c r="AE2333" s="128" t="e">
        <f t="shared" si="73"/>
        <v>#DIV/0!</v>
      </c>
      <c r="AF2333" s="127" t="e">
        <f>ECB_reconst!#REF!*(AE2333-ECB_reconst!#REF!)</f>
        <v>#REF!</v>
      </c>
      <c r="AG2333" s="128" t="e">
        <f t="shared" si="74"/>
        <v>#REF!</v>
      </c>
    </row>
    <row r="2334" spans="29:33" ht="18.95" hidden="1" customHeight="1" x14ac:dyDescent="0.25">
      <c r="AC2334" s="126" t="e">
        <f>#REF!</f>
        <v>#REF!</v>
      </c>
      <c r="AD2334" s="127" t="e">
        <f t="shared" si="72"/>
        <v>#DIV/0!</v>
      </c>
      <c r="AE2334" s="128" t="e">
        <f t="shared" si="73"/>
        <v>#DIV/0!</v>
      </c>
      <c r="AF2334" s="127" t="e">
        <f>ECB_reconst!#REF!*(AE2334-ECB_reconst!#REF!)</f>
        <v>#REF!</v>
      </c>
      <c r="AG2334" s="128" t="e">
        <f t="shared" si="74"/>
        <v>#REF!</v>
      </c>
    </row>
    <row r="2335" spans="29:33" ht="18.95" hidden="1" customHeight="1" x14ac:dyDescent="0.25">
      <c r="AC2335" s="126" t="e">
        <f>#REF!</f>
        <v>#REF!</v>
      </c>
      <c r="AD2335" s="127" t="e">
        <f t="shared" si="72"/>
        <v>#DIV/0!</v>
      </c>
      <c r="AE2335" s="128" t="e">
        <f t="shared" si="73"/>
        <v>#DIV/0!</v>
      </c>
      <c r="AF2335" s="127" t="e">
        <f>ECB_reconst!#REF!*(AE2335-ECB_reconst!#REF!)</f>
        <v>#REF!</v>
      </c>
      <c r="AG2335" s="128" t="e">
        <f t="shared" si="74"/>
        <v>#REF!</v>
      </c>
    </row>
    <row r="2336" spans="29:33" ht="18.95" hidden="1" customHeight="1" x14ac:dyDescent="0.25">
      <c r="AC2336" s="126" t="e">
        <f>#REF!</f>
        <v>#REF!</v>
      </c>
      <c r="AD2336" s="127" t="e">
        <f t="shared" si="72"/>
        <v>#DIV/0!</v>
      </c>
      <c r="AE2336" s="128" t="e">
        <f t="shared" si="73"/>
        <v>#DIV/0!</v>
      </c>
      <c r="AF2336" s="127" t="e">
        <f>ECB_reconst!#REF!*(AE2336-ECB_reconst!#REF!)</f>
        <v>#REF!</v>
      </c>
      <c r="AG2336" s="128" t="e">
        <f t="shared" si="74"/>
        <v>#REF!</v>
      </c>
    </row>
    <row r="2337" spans="29:33" ht="18.95" hidden="1" customHeight="1" x14ac:dyDescent="0.25">
      <c r="AC2337" s="126" t="e">
        <f>#REF!</f>
        <v>#REF!</v>
      </c>
      <c r="AD2337" s="127" t="e">
        <f t="shared" si="72"/>
        <v>#DIV/0!</v>
      </c>
      <c r="AE2337" s="128" t="e">
        <f t="shared" si="73"/>
        <v>#DIV/0!</v>
      </c>
      <c r="AF2337" s="127" t="e">
        <f>ECB_reconst!#REF!*(AE2337-ECB_reconst!#REF!)</f>
        <v>#REF!</v>
      </c>
      <c r="AG2337" s="128" t="e">
        <f t="shared" si="74"/>
        <v>#REF!</v>
      </c>
    </row>
    <row r="2338" spans="29:33" ht="18.95" hidden="1" customHeight="1" x14ac:dyDescent="0.25">
      <c r="AC2338" s="126" t="e">
        <f>#REF!</f>
        <v>#REF!</v>
      </c>
      <c r="AD2338" s="127" t="e">
        <f t="shared" si="72"/>
        <v>#DIV/0!</v>
      </c>
      <c r="AE2338" s="128" t="e">
        <f t="shared" si="73"/>
        <v>#DIV/0!</v>
      </c>
      <c r="AF2338" s="127" t="e">
        <f>ECB_reconst!#REF!*(AE2338-ECB_reconst!#REF!)</f>
        <v>#REF!</v>
      </c>
      <c r="AG2338" s="128" t="e">
        <f t="shared" si="74"/>
        <v>#REF!</v>
      </c>
    </row>
    <row r="2339" spans="29:33" ht="18.95" hidden="1" customHeight="1" x14ac:dyDescent="0.25">
      <c r="AC2339" s="126" t="e">
        <f>#REF!</f>
        <v>#REF!</v>
      </c>
      <c r="AD2339" s="127" t="e">
        <f t="shared" si="72"/>
        <v>#DIV/0!</v>
      </c>
      <c r="AE2339" s="128" t="e">
        <f t="shared" si="73"/>
        <v>#DIV/0!</v>
      </c>
      <c r="AF2339" s="127" t="e">
        <f>ECB_reconst!#REF!*(AE2339-ECB_reconst!#REF!)</f>
        <v>#REF!</v>
      </c>
      <c r="AG2339" s="128" t="e">
        <f t="shared" si="74"/>
        <v>#REF!</v>
      </c>
    </row>
    <row r="2340" spans="29:33" ht="18.95" hidden="1" customHeight="1" x14ac:dyDescent="0.25">
      <c r="AC2340" s="126" t="e">
        <f>#REF!</f>
        <v>#REF!</v>
      </c>
      <c r="AD2340" s="127" t="e">
        <f t="shared" si="72"/>
        <v>#DIV/0!</v>
      </c>
      <c r="AE2340" s="128" t="e">
        <f t="shared" si="73"/>
        <v>#DIV/0!</v>
      </c>
      <c r="AF2340" s="127" t="e">
        <f>ECB_reconst!#REF!*(AE2340-ECB_reconst!#REF!)</f>
        <v>#REF!</v>
      </c>
      <c r="AG2340" s="128" t="e">
        <f t="shared" si="74"/>
        <v>#REF!</v>
      </c>
    </row>
    <row r="2341" spans="29:33" ht="18.95" hidden="1" customHeight="1" x14ac:dyDescent="0.25">
      <c r="AC2341" s="126" t="e">
        <f>#REF!</f>
        <v>#REF!</v>
      </c>
      <c r="AD2341" s="127" t="e">
        <f t="shared" si="72"/>
        <v>#DIV/0!</v>
      </c>
      <c r="AE2341" s="128" t="e">
        <f t="shared" si="73"/>
        <v>#DIV/0!</v>
      </c>
      <c r="AF2341" s="127" t="e">
        <f>ECB_reconst!#REF!*(AE2341-ECB_reconst!#REF!)</f>
        <v>#REF!</v>
      </c>
      <c r="AG2341" s="128" t="e">
        <f t="shared" si="74"/>
        <v>#REF!</v>
      </c>
    </row>
    <row r="2342" spans="29:33" ht="18.95" hidden="1" customHeight="1" x14ac:dyDescent="0.25">
      <c r="AC2342" s="126" t="e">
        <f>#REF!</f>
        <v>#REF!</v>
      </c>
      <c r="AD2342" s="127" t="e">
        <f t="shared" si="72"/>
        <v>#DIV/0!</v>
      </c>
      <c r="AE2342" s="128" t="e">
        <f t="shared" si="73"/>
        <v>#DIV/0!</v>
      </c>
      <c r="AF2342" s="127" t="e">
        <f>ECB_reconst!#REF!*(AE2342-ECB_reconst!#REF!)</f>
        <v>#REF!</v>
      </c>
      <c r="AG2342" s="128" t="e">
        <f t="shared" si="74"/>
        <v>#REF!</v>
      </c>
    </row>
    <row r="2343" spans="29:33" ht="18.95" hidden="1" customHeight="1" x14ac:dyDescent="0.25">
      <c r="AC2343" s="126" t="e">
        <f>#REF!</f>
        <v>#REF!</v>
      </c>
      <c r="AD2343" s="127" t="e">
        <f t="shared" si="72"/>
        <v>#DIV/0!</v>
      </c>
      <c r="AE2343" s="128" t="e">
        <f t="shared" si="73"/>
        <v>#DIV/0!</v>
      </c>
      <c r="AF2343" s="127" t="e">
        <f>ECB_reconst!#REF!*(AE2343-ECB_reconst!#REF!)</f>
        <v>#REF!</v>
      </c>
      <c r="AG2343" s="128" t="e">
        <f t="shared" si="74"/>
        <v>#REF!</v>
      </c>
    </row>
    <row r="2344" spans="29:33" ht="18.95" hidden="1" customHeight="1" x14ac:dyDescent="0.25">
      <c r="AC2344" s="126" t="e">
        <f>#REF!</f>
        <v>#REF!</v>
      </c>
      <c r="AD2344" s="127" t="e">
        <f t="shared" si="72"/>
        <v>#DIV/0!</v>
      </c>
      <c r="AE2344" s="128" t="e">
        <f t="shared" si="73"/>
        <v>#DIV/0!</v>
      </c>
      <c r="AF2344" s="127" t="e">
        <f>ECB_reconst!#REF!*(AE2344-ECB_reconst!#REF!)</f>
        <v>#REF!</v>
      </c>
      <c r="AG2344" s="128" t="e">
        <f t="shared" si="74"/>
        <v>#REF!</v>
      </c>
    </row>
    <row r="2345" spans="29:33" ht="18.95" hidden="1" customHeight="1" x14ac:dyDescent="0.25">
      <c r="AC2345" s="126" t="e">
        <f>#REF!</f>
        <v>#REF!</v>
      </c>
      <c r="AD2345" s="127" t="e">
        <f t="shared" si="72"/>
        <v>#DIV/0!</v>
      </c>
      <c r="AE2345" s="128" t="e">
        <f t="shared" si="73"/>
        <v>#DIV/0!</v>
      </c>
      <c r="AF2345" s="127" t="e">
        <f>ECB_reconst!#REF!*(AE2345-ECB_reconst!#REF!)</f>
        <v>#REF!</v>
      </c>
      <c r="AG2345" s="128" t="e">
        <f t="shared" si="74"/>
        <v>#REF!</v>
      </c>
    </row>
    <row r="2346" spans="29:33" ht="18.95" hidden="1" customHeight="1" x14ac:dyDescent="0.25">
      <c r="AC2346" s="126" t="e">
        <f>#REF!</f>
        <v>#REF!</v>
      </c>
      <c r="AD2346" s="127" t="e">
        <f t="shared" si="72"/>
        <v>#DIV/0!</v>
      </c>
      <c r="AE2346" s="128" t="e">
        <f t="shared" si="73"/>
        <v>#DIV/0!</v>
      </c>
      <c r="AF2346" s="127" t="e">
        <f>ECB_reconst!#REF!*(AE2346-ECB_reconst!#REF!)</f>
        <v>#REF!</v>
      </c>
      <c r="AG2346" s="128" t="e">
        <f t="shared" si="74"/>
        <v>#REF!</v>
      </c>
    </row>
    <row r="2347" spans="29:33" ht="18.95" hidden="1" customHeight="1" x14ac:dyDescent="0.25">
      <c r="AC2347" s="126" t="e">
        <f>#REF!</f>
        <v>#REF!</v>
      </c>
      <c r="AD2347" s="127" t="e">
        <f t="shared" si="72"/>
        <v>#DIV/0!</v>
      </c>
      <c r="AE2347" s="128" t="e">
        <f t="shared" si="73"/>
        <v>#DIV/0!</v>
      </c>
      <c r="AF2347" s="127" t="e">
        <f>ECB_reconst!#REF!*(AE2347-ECB_reconst!#REF!)</f>
        <v>#REF!</v>
      </c>
      <c r="AG2347" s="128" t="e">
        <f t="shared" si="74"/>
        <v>#REF!</v>
      </c>
    </row>
    <row r="2348" spans="29:33" ht="18.95" hidden="1" customHeight="1" x14ac:dyDescent="0.25">
      <c r="AC2348" s="126" t="e">
        <f>#REF!</f>
        <v>#REF!</v>
      </c>
      <c r="AD2348" s="127" t="e">
        <f t="shared" si="72"/>
        <v>#DIV/0!</v>
      </c>
      <c r="AE2348" s="128" t="e">
        <f t="shared" si="73"/>
        <v>#DIV/0!</v>
      </c>
      <c r="AF2348" s="127" t="e">
        <f>ECB_reconst!#REF!*(AE2348-ECB_reconst!#REF!)</f>
        <v>#REF!</v>
      </c>
      <c r="AG2348" s="128" t="e">
        <f t="shared" si="74"/>
        <v>#REF!</v>
      </c>
    </row>
    <row r="2349" spans="29:33" ht="18.95" hidden="1" customHeight="1" x14ac:dyDescent="0.25">
      <c r="AC2349" s="126" t="e">
        <f>#REF!</f>
        <v>#REF!</v>
      </c>
      <c r="AD2349" s="127" t="e">
        <f t="shared" si="72"/>
        <v>#DIV/0!</v>
      </c>
      <c r="AE2349" s="128" t="e">
        <f t="shared" si="73"/>
        <v>#DIV/0!</v>
      </c>
      <c r="AF2349" s="127" t="e">
        <f>ECB_reconst!#REF!*(AE2349-ECB_reconst!#REF!)</f>
        <v>#REF!</v>
      </c>
      <c r="AG2349" s="128" t="e">
        <f t="shared" si="74"/>
        <v>#REF!</v>
      </c>
    </row>
    <row r="2350" spans="29:33" ht="18.95" hidden="1" customHeight="1" x14ac:dyDescent="0.25">
      <c r="AC2350" s="126" t="e">
        <f>#REF!</f>
        <v>#REF!</v>
      </c>
      <c r="AD2350" s="127" t="e">
        <f t="shared" si="72"/>
        <v>#DIV/0!</v>
      </c>
      <c r="AE2350" s="128" t="e">
        <f t="shared" si="73"/>
        <v>#DIV/0!</v>
      </c>
      <c r="AF2350" s="127" t="e">
        <f>ECB_reconst!#REF!*(AE2350-ECB_reconst!#REF!)</f>
        <v>#REF!</v>
      </c>
      <c r="AG2350" s="128" t="e">
        <f t="shared" si="74"/>
        <v>#REF!</v>
      </c>
    </row>
    <row r="2351" spans="29:33" ht="18.95" hidden="1" customHeight="1" x14ac:dyDescent="0.25">
      <c r="AC2351" s="126" t="e">
        <f>#REF!</f>
        <v>#REF!</v>
      </c>
      <c r="AD2351" s="127" t="e">
        <f t="shared" si="72"/>
        <v>#DIV/0!</v>
      </c>
      <c r="AE2351" s="128" t="e">
        <f t="shared" si="73"/>
        <v>#DIV/0!</v>
      </c>
      <c r="AF2351" s="127" t="e">
        <f>ECB_reconst!#REF!*(AE2351-ECB_reconst!#REF!)</f>
        <v>#REF!</v>
      </c>
      <c r="AG2351" s="128" t="e">
        <f t="shared" si="74"/>
        <v>#REF!</v>
      </c>
    </row>
    <row r="2352" spans="29:33" ht="18.95" hidden="1" customHeight="1" x14ac:dyDescent="0.25">
      <c r="AC2352" s="126" t="e">
        <f>#REF!</f>
        <v>#REF!</v>
      </c>
      <c r="AD2352" s="127" t="e">
        <f t="shared" si="72"/>
        <v>#DIV/0!</v>
      </c>
      <c r="AE2352" s="128" t="e">
        <f t="shared" si="73"/>
        <v>#DIV/0!</v>
      </c>
      <c r="AF2352" s="127" t="e">
        <f>ECB_reconst!#REF!*(AE2352-ECB_reconst!#REF!)</f>
        <v>#REF!</v>
      </c>
      <c r="AG2352" s="128" t="e">
        <f t="shared" si="74"/>
        <v>#REF!</v>
      </c>
    </row>
    <row r="2353" spans="29:33" ht="18.95" hidden="1" customHeight="1" x14ac:dyDescent="0.25">
      <c r="AC2353" s="126" t="e">
        <f>#REF!</f>
        <v>#REF!</v>
      </c>
      <c r="AD2353" s="127" t="e">
        <f t="shared" si="72"/>
        <v>#DIV/0!</v>
      </c>
      <c r="AE2353" s="128" t="e">
        <f t="shared" si="73"/>
        <v>#DIV/0!</v>
      </c>
      <c r="AF2353" s="127" t="e">
        <f>ECB_reconst!#REF!*(AE2353-ECB_reconst!#REF!)</f>
        <v>#REF!</v>
      </c>
      <c r="AG2353" s="128" t="e">
        <f t="shared" si="74"/>
        <v>#REF!</v>
      </c>
    </row>
    <row r="2354" spans="29:33" ht="18.95" hidden="1" customHeight="1" x14ac:dyDescent="0.25">
      <c r="AC2354" s="126" t="e">
        <f>#REF!</f>
        <v>#REF!</v>
      </c>
      <c r="AD2354" s="127" t="e">
        <f t="shared" si="72"/>
        <v>#DIV/0!</v>
      </c>
      <c r="AE2354" s="128" t="e">
        <f t="shared" si="73"/>
        <v>#DIV/0!</v>
      </c>
      <c r="AF2354" s="127" t="e">
        <f>ECB_reconst!#REF!*(AE2354-ECB_reconst!#REF!)</f>
        <v>#REF!</v>
      </c>
      <c r="AG2354" s="128" t="e">
        <f t="shared" si="74"/>
        <v>#REF!</v>
      </c>
    </row>
    <row r="2355" spans="29:33" ht="18.95" hidden="1" customHeight="1" x14ac:dyDescent="0.25">
      <c r="AC2355" s="126" t="e">
        <f>#REF!</f>
        <v>#REF!</v>
      </c>
      <c r="AD2355" s="127" t="e">
        <f t="shared" si="72"/>
        <v>#DIV/0!</v>
      </c>
      <c r="AE2355" s="128" t="e">
        <f t="shared" si="73"/>
        <v>#DIV/0!</v>
      </c>
      <c r="AF2355" s="127" t="e">
        <f>ECB_reconst!#REF!*(AE2355-ECB_reconst!#REF!)</f>
        <v>#REF!</v>
      </c>
      <c r="AG2355" s="128" t="e">
        <f t="shared" si="74"/>
        <v>#REF!</v>
      </c>
    </row>
    <row r="2356" spans="29:33" ht="18.95" hidden="1" customHeight="1" x14ac:dyDescent="0.25">
      <c r="AC2356" s="126" t="e">
        <f>#REF!</f>
        <v>#REF!</v>
      </c>
      <c r="AD2356" s="127" t="e">
        <f t="shared" si="72"/>
        <v>#DIV/0!</v>
      </c>
      <c r="AE2356" s="128" t="e">
        <f t="shared" si="73"/>
        <v>#DIV/0!</v>
      </c>
      <c r="AF2356" s="127" t="e">
        <f>ECB_reconst!#REF!*(AE2356-ECB_reconst!#REF!)</f>
        <v>#REF!</v>
      </c>
      <c r="AG2356" s="128" t="e">
        <f t="shared" si="74"/>
        <v>#REF!</v>
      </c>
    </row>
    <row r="2357" spans="29:33" ht="18.95" hidden="1" customHeight="1" x14ac:dyDescent="0.25">
      <c r="AC2357" s="126" t="e">
        <f>#REF!</f>
        <v>#REF!</v>
      </c>
      <c r="AD2357" s="127" t="e">
        <f t="shared" si="72"/>
        <v>#DIV/0!</v>
      </c>
      <c r="AE2357" s="128" t="e">
        <f t="shared" si="73"/>
        <v>#DIV/0!</v>
      </c>
      <c r="AF2357" s="127" t="e">
        <f>ECB_reconst!#REF!*(AE2357-ECB_reconst!#REF!)</f>
        <v>#REF!</v>
      </c>
      <c r="AG2357" s="128" t="e">
        <f t="shared" si="74"/>
        <v>#REF!</v>
      </c>
    </row>
    <row r="2358" spans="29:33" ht="18.95" hidden="1" customHeight="1" x14ac:dyDescent="0.25">
      <c r="AC2358" s="126" t="e">
        <f>#REF!</f>
        <v>#REF!</v>
      </c>
      <c r="AD2358" s="127" t="e">
        <f t="shared" si="72"/>
        <v>#DIV/0!</v>
      </c>
      <c r="AE2358" s="128" t="e">
        <f t="shared" si="73"/>
        <v>#DIV/0!</v>
      </c>
      <c r="AF2358" s="127" t="e">
        <f>ECB_reconst!#REF!*(AE2358-ECB_reconst!#REF!)</f>
        <v>#REF!</v>
      </c>
      <c r="AG2358" s="128" t="e">
        <f t="shared" si="74"/>
        <v>#REF!</v>
      </c>
    </row>
    <row r="2359" spans="29:33" ht="18.95" hidden="1" customHeight="1" x14ac:dyDescent="0.25">
      <c r="AC2359" s="126" t="e">
        <f>#REF!</f>
        <v>#REF!</v>
      </c>
      <c r="AD2359" s="127" t="e">
        <f t="shared" si="72"/>
        <v>#DIV/0!</v>
      </c>
      <c r="AE2359" s="128" t="e">
        <f t="shared" si="73"/>
        <v>#DIV/0!</v>
      </c>
      <c r="AF2359" s="127" t="e">
        <f>ECB_reconst!#REF!*(AE2359-ECB_reconst!#REF!)</f>
        <v>#REF!</v>
      </c>
      <c r="AG2359" s="128" t="e">
        <f t="shared" si="74"/>
        <v>#REF!</v>
      </c>
    </row>
    <row r="2360" spans="29:33" ht="18.95" hidden="1" customHeight="1" x14ac:dyDescent="0.25">
      <c r="AC2360" s="126" t="e">
        <f>#REF!</f>
        <v>#REF!</v>
      </c>
      <c r="AD2360" s="127" t="e">
        <f t="shared" si="72"/>
        <v>#DIV/0!</v>
      </c>
      <c r="AE2360" s="128" t="e">
        <f t="shared" si="73"/>
        <v>#DIV/0!</v>
      </c>
      <c r="AF2360" s="127" t="e">
        <f>ECB_reconst!#REF!*(AE2360-ECB_reconst!#REF!)</f>
        <v>#REF!</v>
      </c>
      <c r="AG2360" s="128" t="e">
        <f t="shared" si="74"/>
        <v>#REF!</v>
      </c>
    </row>
    <row r="2361" spans="29:33" ht="18.95" hidden="1" customHeight="1" x14ac:dyDescent="0.25">
      <c r="AC2361" s="126" t="e">
        <f>#REF!</f>
        <v>#REF!</v>
      </c>
      <c r="AD2361" s="127" t="e">
        <f t="shared" si="72"/>
        <v>#DIV/0!</v>
      </c>
      <c r="AE2361" s="128" t="e">
        <f t="shared" si="73"/>
        <v>#DIV/0!</v>
      </c>
      <c r="AF2361" s="127" t="e">
        <f>ECB_reconst!#REF!*(AE2361-ECB_reconst!#REF!)</f>
        <v>#REF!</v>
      </c>
      <c r="AG2361" s="128" t="e">
        <f t="shared" si="74"/>
        <v>#REF!</v>
      </c>
    </row>
    <row r="2362" spans="29:33" ht="18.95" hidden="1" customHeight="1" x14ac:dyDescent="0.25">
      <c r="AC2362" s="126" t="e">
        <f>#REF!</f>
        <v>#REF!</v>
      </c>
      <c r="AD2362" s="127" t="e">
        <f t="shared" si="72"/>
        <v>#DIV/0!</v>
      </c>
      <c r="AE2362" s="128" t="e">
        <f t="shared" si="73"/>
        <v>#DIV/0!</v>
      </c>
      <c r="AF2362" s="127" t="e">
        <f>ECB_reconst!#REF!*(AE2362-ECB_reconst!#REF!)</f>
        <v>#REF!</v>
      </c>
      <c r="AG2362" s="128" t="e">
        <f t="shared" si="74"/>
        <v>#REF!</v>
      </c>
    </row>
    <row r="2363" spans="29:33" ht="18.95" hidden="1" customHeight="1" x14ac:dyDescent="0.25">
      <c r="AC2363" s="126" t="e">
        <f>#REF!</f>
        <v>#REF!</v>
      </c>
      <c r="AD2363" s="127" t="e">
        <f t="shared" si="72"/>
        <v>#DIV/0!</v>
      </c>
      <c r="AE2363" s="128" t="e">
        <f t="shared" si="73"/>
        <v>#DIV/0!</v>
      </c>
      <c r="AF2363" s="127" t="e">
        <f>ECB_reconst!#REF!*(AE2363-ECB_reconst!#REF!)</f>
        <v>#REF!</v>
      </c>
      <c r="AG2363" s="128" t="e">
        <f t="shared" si="74"/>
        <v>#REF!</v>
      </c>
    </row>
    <row r="2364" spans="29:33" ht="18.95" hidden="1" customHeight="1" x14ac:dyDescent="0.25">
      <c r="AC2364" s="126" t="e">
        <f>#REF!</f>
        <v>#REF!</v>
      </c>
      <c r="AD2364" s="127" t="e">
        <f t="shared" si="72"/>
        <v>#DIV/0!</v>
      </c>
      <c r="AE2364" s="128" t="e">
        <f t="shared" si="73"/>
        <v>#DIV/0!</v>
      </c>
      <c r="AF2364" s="127" t="e">
        <f>ECB_reconst!#REF!*(AE2364-ECB_reconst!#REF!)</f>
        <v>#REF!</v>
      </c>
      <c r="AG2364" s="128" t="e">
        <f t="shared" si="74"/>
        <v>#REF!</v>
      </c>
    </row>
    <row r="2365" spans="29:33" ht="18.95" hidden="1" customHeight="1" x14ac:dyDescent="0.25">
      <c r="AC2365" s="126" t="e">
        <f>#REF!</f>
        <v>#REF!</v>
      </c>
      <c r="AD2365" s="127" t="e">
        <f t="shared" si="72"/>
        <v>#DIV/0!</v>
      </c>
      <c r="AE2365" s="128" t="e">
        <f t="shared" si="73"/>
        <v>#DIV/0!</v>
      </c>
      <c r="AF2365" s="127" t="e">
        <f>ECB_reconst!#REF!*(AE2365-ECB_reconst!#REF!)</f>
        <v>#REF!</v>
      </c>
      <c r="AG2365" s="128" t="e">
        <f t="shared" si="74"/>
        <v>#REF!</v>
      </c>
    </row>
    <row r="2366" spans="29:33" ht="18.95" hidden="1" customHeight="1" x14ac:dyDescent="0.25">
      <c r="AC2366" s="126" t="e">
        <f>#REF!</f>
        <v>#REF!</v>
      </c>
      <c r="AD2366" s="127" t="e">
        <f t="shared" si="72"/>
        <v>#DIV/0!</v>
      </c>
      <c r="AE2366" s="128" t="e">
        <f t="shared" si="73"/>
        <v>#DIV/0!</v>
      </c>
      <c r="AF2366" s="127" t="e">
        <f>ECB_reconst!#REF!*(AE2366-ECB_reconst!#REF!)</f>
        <v>#REF!</v>
      </c>
      <c r="AG2366" s="128" t="e">
        <f t="shared" si="74"/>
        <v>#REF!</v>
      </c>
    </row>
    <row r="2367" spans="29:33" ht="18.95" hidden="1" customHeight="1" x14ac:dyDescent="0.25">
      <c r="AC2367" s="126" t="e">
        <f>#REF!</f>
        <v>#REF!</v>
      </c>
      <c r="AD2367" s="127" t="e">
        <f t="shared" si="72"/>
        <v>#DIV/0!</v>
      </c>
      <c r="AE2367" s="128" t="e">
        <f t="shared" si="73"/>
        <v>#DIV/0!</v>
      </c>
      <c r="AF2367" s="127" t="e">
        <f>ECB_reconst!#REF!*(AE2367-ECB_reconst!#REF!)</f>
        <v>#REF!</v>
      </c>
      <c r="AG2367" s="128" t="e">
        <f t="shared" si="74"/>
        <v>#REF!</v>
      </c>
    </row>
    <row r="2368" spans="29:33" ht="18.95" hidden="1" customHeight="1" x14ac:dyDescent="0.25">
      <c r="AC2368" s="126" t="e">
        <f>#REF!</f>
        <v>#REF!</v>
      </c>
      <c r="AD2368" s="127" t="e">
        <f t="shared" si="72"/>
        <v>#DIV/0!</v>
      </c>
      <c r="AE2368" s="128" t="e">
        <f t="shared" si="73"/>
        <v>#DIV/0!</v>
      </c>
      <c r="AF2368" s="127" t="e">
        <f>ECB_reconst!#REF!*(AE2368-ECB_reconst!#REF!)</f>
        <v>#REF!</v>
      </c>
      <c r="AG2368" s="128" t="e">
        <f t="shared" si="74"/>
        <v>#REF!</v>
      </c>
    </row>
    <row r="2369" spans="29:33" ht="18.95" hidden="1" customHeight="1" x14ac:dyDescent="0.25">
      <c r="AC2369" s="126" t="e">
        <f>#REF!</f>
        <v>#REF!</v>
      </c>
      <c r="AD2369" s="127" t="e">
        <f t="shared" si="72"/>
        <v>#DIV/0!</v>
      </c>
      <c r="AE2369" s="128" t="e">
        <f t="shared" si="73"/>
        <v>#DIV/0!</v>
      </c>
      <c r="AF2369" s="127" t="e">
        <f>ECB_reconst!#REF!*(AE2369-ECB_reconst!#REF!)</f>
        <v>#REF!</v>
      </c>
      <c r="AG2369" s="128" t="e">
        <f t="shared" si="74"/>
        <v>#REF!</v>
      </c>
    </row>
    <row r="2370" spans="29:33" ht="18.95" hidden="1" customHeight="1" x14ac:dyDescent="0.25">
      <c r="AC2370" s="126" t="e">
        <f>#REF!</f>
        <v>#REF!</v>
      </c>
      <c r="AD2370" s="127" t="e">
        <f t="shared" si="72"/>
        <v>#DIV/0!</v>
      </c>
      <c r="AE2370" s="128" t="e">
        <f t="shared" si="73"/>
        <v>#DIV/0!</v>
      </c>
      <c r="AF2370" s="127" t="e">
        <f>ECB_reconst!#REF!*(AE2370-ECB_reconst!#REF!)</f>
        <v>#REF!</v>
      </c>
      <c r="AG2370" s="128" t="e">
        <f t="shared" si="74"/>
        <v>#REF!</v>
      </c>
    </row>
    <row r="2371" spans="29:33" ht="18.95" hidden="1" customHeight="1" x14ac:dyDescent="0.25">
      <c r="AC2371" s="126" t="e">
        <f>#REF!</f>
        <v>#REF!</v>
      </c>
      <c r="AD2371" s="127" t="e">
        <f t="shared" si="72"/>
        <v>#DIV/0!</v>
      </c>
      <c r="AE2371" s="128" t="e">
        <f t="shared" si="73"/>
        <v>#DIV/0!</v>
      </c>
      <c r="AF2371" s="127" t="e">
        <f>ECB_reconst!#REF!*(AE2371-ECB_reconst!#REF!)</f>
        <v>#REF!</v>
      </c>
      <c r="AG2371" s="128" t="e">
        <f t="shared" si="74"/>
        <v>#REF!</v>
      </c>
    </row>
    <row r="2372" spans="29:33" ht="18.95" hidden="1" customHeight="1" x14ac:dyDescent="0.25">
      <c r="AC2372" s="126" t="e">
        <f>#REF!</f>
        <v>#REF!</v>
      </c>
      <c r="AD2372" s="127" t="e">
        <f t="shared" si="72"/>
        <v>#DIV/0!</v>
      </c>
      <c r="AE2372" s="128" t="e">
        <f t="shared" si="73"/>
        <v>#DIV/0!</v>
      </c>
      <c r="AF2372" s="127" t="e">
        <f>ECB_reconst!#REF!*(AE2372-ECB_reconst!#REF!)</f>
        <v>#REF!</v>
      </c>
      <c r="AG2372" s="128" t="e">
        <f t="shared" si="74"/>
        <v>#REF!</v>
      </c>
    </row>
    <row r="2373" spans="29:33" ht="18.95" hidden="1" customHeight="1" x14ac:dyDescent="0.25">
      <c r="AC2373" s="126" t="e">
        <f>#REF!</f>
        <v>#REF!</v>
      </c>
      <c r="AD2373" s="127" t="e">
        <f t="shared" si="72"/>
        <v>#DIV/0!</v>
      </c>
      <c r="AE2373" s="128" t="e">
        <f t="shared" si="73"/>
        <v>#DIV/0!</v>
      </c>
      <c r="AF2373" s="127" t="e">
        <f>ECB_reconst!#REF!*(AE2373-ECB_reconst!#REF!)</f>
        <v>#REF!</v>
      </c>
      <c r="AG2373" s="128" t="e">
        <f t="shared" si="74"/>
        <v>#REF!</v>
      </c>
    </row>
    <row r="2374" spans="29:33" ht="18.95" hidden="1" customHeight="1" x14ac:dyDescent="0.25">
      <c r="AC2374" s="126" t="e">
        <f>#REF!</f>
        <v>#REF!</v>
      </c>
      <c r="AD2374" s="127" t="e">
        <f t="shared" si="72"/>
        <v>#DIV/0!</v>
      </c>
      <c r="AE2374" s="128" t="e">
        <f t="shared" si="73"/>
        <v>#DIV/0!</v>
      </c>
      <c r="AF2374" s="127" t="e">
        <f>ECB_reconst!#REF!*(AE2374-ECB_reconst!#REF!)</f>
        <v>#REF!</v>
      </c>
      <c r="AG2374" s="128" t="e">
        <f t="shared" si="74"/>
        <v>#REF!</v>
      </c>
    </row>
    <row r="2375" spans="29:33" ht="18.95" hidden="1" customHeight="1" x14ac:dyDescent="0.25">
      <c r="AC2375" s="126" t="e">
        <f>#REF!</f>
        <v>#REF!</v>
      </c>
      <c r="AD2375" s="127" t="e">
        <f t="shared" si="72"/>
        <v>#DIV/0!</v>
      </c>
      <c r="AE2375" s="128" t="e">
        <f t="shared" si="73"/>
        <v>#DIV/0!</v>
      </c>
      <c r="AF2375" s="127" t="e">
        <f>ECB_reconst!#REF!*(AE2375-ECB_reconst!#REF!)</f>
        <v>#REF!</v>
      </c>
      <c r="AG2375" s="128" t="e">
        <f t="shared" si="74"/>
        <v>#REF!</v>
      </c>
    </row>
    <row r="2376" spans="29:33" ht="18.95" hidden="1" customHeight="1" x14ac:dyDescent="0.25">
      <c r="AC2376" s="126" t="e">
        <f>#REF!</f>
        <v>#REF!</v>
      </c>
      <c r="AD2376" s="127" t="e">
        <f t="shared" si="72"/>
        <v>#DIV/0!</v>
      </c>
      <c r="AE2376" s="128" t="e">
        <f t="shared" si="73"/>
        <v>#DIV/0!</v>
      </c>
      <c r="AF2376" s="127" t="e">
        <f>ECB_reconst!#REF!*(AE2376-ECB_reconst!#REF!)</f>
        <v>#REF!</v>
      </c>
      <c r="AG2376" s="128" t="e">
        <f t="shared" si="74"/>
        <v>#REF!</v>
      </c>
    </row>
    <row r="2377" spans="29:33" ht="18.95" hidden="1" customHeight="1" x14ac:dyDescent="0.25">
      <c r="AC2377" s="126" t="e">
        <f>#REF!</f>
        <v>#REF!</v>
      </c>
      <c r="AD2377" s="127" t="e">
        <f t="shared" si="72"/>
        <v>#DIV/0!</v>
      </c>
      <c r="AE2377" s="128" t="e">
        <f t="shared" si="73"/>
        <v>#DIV/0!</v>
      </c>
      <c r="AF2377" s="127" t="e">
        <f>ECB_reconst!#REF!*(AE2377-ECB_reconst!#REF!)</f>
        <v>#REF!</v>
      </c>
      <c r="AG2377" s="128" t="e">
        <f t="shared" si="74"/>
        <v>#REF!</v>
      </c>
    </row>
    <row r="2378" spans="29:33" ht="18.95" hidden="1" customHeight="1" x14ac:dyDescent="0.25">
      <c r="AC2378" s="126" t="e">
        <f>#REF!</f>
        <v>#REF!</v>
      </c>
      <c r="AD2378" s="127" t="e">
        <f t="shared" si="72"/>
        <v>#DIV/0!</v>
      </c>
      <c r="AE2378" s="128" t="e">
        <f t="shared" si="73"/>
        <v>#DIV/0!</v>
      </c>
      <c r="AF2378" s="127" t="e">
        <f>ECB_reconst!#REF!*(AE2378-ECB_reconst!#REF!)</f>
        <v>#REF!</v>
      </c>
      <c r="AG2378" s="128" t="e">
        <f t="shared" si="74"/>
        <v>#REF!</v>
      </c>
    </row>
    <row r="2379" spans="29:33" ht="18.95" hidden="1" customHeight="1" x14ac:dyDescent="0.25">
      <c r="AC2379" s="126" t="e">
        <f>#REF!</f>
        <v>#REF!</v>
      </c>
      <c r="AD2379" s="127" t="e">
        <f t="shared" si="72"/>
        <v>#DIV/0!</v>
      </c>
      <c r="AE2379" s="128" t="e">
        <f t="shared" si="73"/>
        <v>#DIV/0!</v>
      </c>
      <c r="AF2379" s="127" t="e">
        <f>ECB_reconst!#REF!*(AE2379-ECB_reconst!#REF!)</f>
        <v>#REF!</v>
      </c>
      <c r="AG2379" s="128" t="e">
        <f t="shared" si="74"/>
        <v>#REF!</v>
      </c>
    </row>
    <row r="2380" spans="29:33" ht="18.95" hidden="1" customHeight="1" x14ac:dyDescent="0.25">
      <c r="AC2380" s="126" t="e">
        <f>#REF!</f>
        <v>#REF!</v>
      </c>
      <c r="AD2380" s="127" t="e">
        <f t="shared" si="72"/>
        <v>#DIV/0!</v>
      </c>
      <c r="AE2380" s="128" t="e">
        <f t="shared" si="73"/>
        <v>#DIV/0!</v>
      </c>
      <c r="AF2380" s="127" t="e">
        <f>ECB_reconst!#REF!*(AE2380-ECB_reconst!#REF!)</f>
        <v>#REF!</v>
      </c>
      <c r="AG2380" s="128" t="e">
        <f t="shared" si="74"/>
        <v>#REF!</v>
      </c>
    </row>
    <row r="2381" spans="29:33" ht="18.95" hidden="1" customHeight="1" x14ac:dyDescent="0.25">
      <c r="AC2381" s="126" t="e">
        <f>#REF!</f>
        <v>#REF!</v>
      </c>
      <c r="AD2381" s="127" t="e">
        <f t="shared" si="72"/>
        <v>#DIV/0!</v>
      </c>
      <c r="AE2381" s="128" t="e">
        <f t="shared" si="73"/>
        <v>#DIV/0!</v>
      </c>
      <c r="AF2381" s="127" t="e">
        <f>ECB_reconst!#REF!*(AE2381-ECB_reconst!#REF!)</f>
        <v>#REF!</v>
      </c>
      <c r="AG2381" s="128" t="e">
        <f t="shared" si="74"/>
        <v>#REF!</v>
      </c>
    </row>
    <row r="2382" spans="29:33" ht="18.95" hidden="1" customHeight="1" x14ac:dyDescent="0.25">
      <c r="AC2382" s="126" t="e">
        <f>#REF!</f>
        <v>#REF!</v>
      </c>
      <c r="AD2382" s="127" t="e">
        <f t="shared" si="72"/>
        <v>#DIV/0!</v>
      </c>
      <c r="AE2382" s="128" t="e">
        <f t="shared" si="73"/>
        <v>#DIV/0!</v>
      </c>
      <c r="AF2382" s="127" t="e">
        <f>ECB_reconst!#REF!*(AE2382-ECB_reconst!#REF!)</f>
        <v>#REF!</v>
      </c>
      <c r="AG2382" s="128" t="e">
        <f t="shared" si="74"/>
        <v>#REF!</v>
      </c>
    </row>
    <row r="2383" spans="29:33" ht="18.95" hidden="1" customHeight="1" x14ac:dyDescent="0.25">
      <c r="AC2383" s="126" t="e">
        <f>#REF!</f>
        <v>#REF!</v>
      </c>
      <c r="AD2383" s="127" t="e">
        <f t="shared" si="72"/>
        <v>#DIV/0!</v>
      </c>
      <c r="AE2383" s="128" t="e">
        <f t="shared" si="73"/>
        <v>#DIV/0!</v>
      </c>
      <c r="AF2383" s="127" t="e">
        <f>ECB_reconst!#REF!*(AE2383-ECB_reconst!#REF!)</f>
        <v>#REF!</v>
      </c>
      <c r="AG2383" s="128" t="e">
        <f t="shared" si="74"/>
        <v>#REF!</v>
      </c>
    </row>
    <row r="2384" spans="29:33" ht="18.95" hidden="1" customHeight="1" x14ac:dyDescent="0.25">
      <c r="AC2384" s="126" t="e">
        <f>#REF!</f>
        <v>#REF!</v>
      </c>
      <c r="AD2384" s="127" t="e">
        <f t="shared" si="72"/>
        <v>#DIV/0!</v>
      </c>
      <c r="AE2384" s="128" t="e">
        <f t="shared" si="73"/>
        <v>#DIV/0!</v>
      </c>
      <c r="AF2384" s="127" t="e">
        <f>ECB_reconst!#REF!*(AE2384-ECB_reconst!#REF!)</f>
        <v>#REF!</v>
      </c>
      <c r="AG2384" s="128" t="e">
        <f t="shared" si="74"/>
        <v>#REF!</v>
      </c>
    </row>
    <row r="2385" spans="29:33" ht="18.95" hidden="1" customHeight="1" x14ac:dyDescent="0.25">
      <c r="AC2385" s="126" t="e">
        <f>#REF!</f>
        <v>#REF!</v>
      </c>
      <c r="AD2385" s="127" t="e">
        <f t="shared" si="72"/>
        <v>#DIV/0!</v>
      </c>
      <c r="AE2385" s="128" t="e">
        <f t="shared" si="73"/>
        <v>#DIV/0!</v>
      </c>
      <c r="AF2385" s="127" t="e">
        <f>ECB_reconst!#REF!*(AE2385-ECB_reconst!#REF!)</f>
        <v>#REF!</v>
      </c>
      <c r="AG2385" s="128" t="e">
        <f t="shared" si="74"/>
        <v>#REF!</v>
      </c>
    </row>
    <row r="2386" spans="29:33" ht="18.95" hidden="1" customHeight="1" x14ac:dyDescent="0.25">
      <c r="AC2386" s="126" t="e">
        <f>#REF!</f>
        <v>#REF!</v>
      </c>
      <c r="AD2386" s="127" t="e">
        <f t="shared" si="72"/>
        <v>#DIV/0!</v>
      </c>
      <c r="AE2386" s="128" t="e">
        <f t="shared" si="73"/>
        <v>#DIV/0!</v>
      </c>
      <c r="AF2386" s="127" t="e">
        <f>ECB_reconst!#REF!*(AE2386-ECB_reconst!#REF!)</f>
        <v>#REF!</v>
      </c>
      <c r="AG2386" s="128" t="e">
        <f t="shared" si="74"/>
        <v>#REF!</v>
      </c>
    </row>
    <row r="2387" spans="29:33" ht="18.95" hidden="1" customHeight="1" x14ac:dyDescent="0.25">
      <c r="AC2387" s="126" t="e">
        <f>#REF!</f>
        <v>#REF!</v>
      </c>
      <c r="AD2387" s="127" t="e">
        <f t="shared" si="72"/>
        <v>#DIV/0!</v>
      </c>
      <c r="AE2387" s="128" t="e">
        <f t="shared" si="73"/>
        <v>#DIV/0!</v>
      </c>
      <c r="AF2387" s="127" t="e">
        <f>ECB_reconst!#REF!*(AE2387-ECB_reconst!#REF!)</f>
        <v>#REF!</v>
      </c>
      <c r="AG2387" s="128" t="e">
        <f t="shared" si="74"/>
        <v>#REF!</v>
      </c>
    </row>
    <row r="2388" spans="29:33" ht="18.95" hidden="1" customHeight="1" x14ac:dyDescent="0.25">
      <c r="AC2388" s="126" t="e">
        <f>#REF!</f>
        <v>#REF!</v>
      </c>
      <c r="AD2388" s="127" t="e">
        <f t="shared" si="72"/>
        <v>#DIV/0!</v>
      </c>
      <c r="AE2388" s="128" t="e">
        <f t="shared" si="73"/>
        <v>#DIV/0!</v>
      </c>
      <c r="AF2388" s="127" t="e">
        <f>ECB_reconst!#REF!*(AE2388-ECB_reconst!#REF!)</f>
        <v>#REF!</v>
      </c>
      <c r="AG2388" s="128" t="e">
        <f t="shared" si="74"/>
        <v>#REF!</v>
      </c>
    </row>
    <row r="2389" spans="29:33" ht="18.95" hidden="1" customHeight="1" x14ac:dyDescent="0.25">
      <c r="AC2389" s="126" t="e">
        <f>#REF!</f>
        <v>#REF!</v>
      </c>
      <c r="AD2389" s="127" t="e">
        <f t="shared" ref="AD2389:AD2452" si="75">AVERAGE(AA1635:AA2389)</f>
        <v>#DIV/0!</v>
      </c>
      <c r="AE2389" s="128" t="e">
        <f t="shared" ref="AE2389:AE2452" si="76">(AA2389-AD2389)/AD2389*100</f>
        <v>#DIV/0!</v>
      </c>
      <c r="AF2389" s="127" t="e">
        <f>ECB_reconst!#REF!*(AE2389-ECB_reconst!#REF!)</f>
        <v>#REF!</v>
      </c>
      <c r="AG2389" s="128" t="e">
        <f t="shared" ref="AG2389:AG2452" si="77">MIN(MAX(AF2389,-10),10)</f>
        <v>#REF!</v>
      </c>
    </row>
    <row r="2390" spans="29:33" ht="18.95" hidden="1" customHeight="1" x14ac:dyDescent="0.25">
      <c r="AC2390" s="126" t="e">
        <f>#REF!</f>
        <v>#REF!</v>
      </c>
      <c r="AD2390" s="127" t="e">
        <f t="shared" si="75"/>
        <v>#DIV/0!</v>
      </c>
      <c r="AE2390" s="128" t="e">
        <f t="shared" si="76"/>
        <v>#DIV/0!</v>
      </c>
      <c r="AF2390" s="127" t="e">
        <f>ECB_reconst!#REF!*(AE2390-ECB_reconst!#REF!)</f>
        <v>#REF!</v>
      </c>
      <c r="AG2390" s="128" t="e">
        <f t="shared" si="77"/>
        <v>#REF!</v>
      </c>
    </row>
    <row r="2391" spans="29:33" ht="18.95" hidden="1" customHeight="1" x14ac:dyDescent="0.25">
      <c r="AC2391" s="126" t="e">
        <f>#REF!</f>
        <v>#REF!</v>
      </c>
      <c r="AD2391" s="127" t="e">
        <f t="shared" si="75"/>
        <v>#DIV/0!</v>
      </c>
      <c r="AE2391" s="128" t="e">
        <f t="shared" si="76"/>
        <v>#DIV/0!</v>
      </c>
      <c r="AF2391" s="127" t="e">
        <f>ECB_reconst!#REF!*(AE2391-ECB_reconst!#REF!)</f>
        <v>#REF!</v>
      </c>
      <c r="AG2391" s="128" t="e">
        <f t="shared" si="77"/>
        <v>#REF!</v>
      </c>
    </row>
    <row r="2392" spans="29:33" ht="18.95" hidden="1" customHeight="1" x14ac:dyDescent="0.25">
      <c r="AC2392" s="126" t="e">
        <f>#REF!</f>
        <v>#REF!</v>
      </c>
      <c r="AD2392" s="127" t="e">
        <f t="shared" si="75"/>
        <v>#DIV/0!</v>
      </c>
      <c r="AE2392" s="128" t="e">
        <f t="shared" si="76"/>
        <v>#DIV/0!</v>
      </c>
      <c r="AF2392" s="127" t="e">
        <f>ECB_reconst!#REF!*(AE2392-ECB_reconst!#REF!)</f>
        <v>#REF!</v>
      </c>
      <c r="AG2392" s="128" t="e">
        <f t="shared" si="77"/>
        <v>#REF!</v>
      </c>
    </row>
    <row r="2393" spans="29:33" ht="18.95" hidden="1" customHeight="1" x14ac:dyDescent="0.25">
      <c r="AC2393" s="126" t="e">
        <f>#REF!</f>
        <v>#REF!</v>
      </c>
      <c r="AD2393" s="127" t="e">
        <f t="shared" si="75"/>
        <v>#DIV/0!</v>
      </c>
      <c r="AE2393" s="128" t="e">
        <f t="shared" si="76"/>
        <v>#DIV/0!</v>
      </c>
      <c r="AF2393" s="127" t="e">
        <f>ECB_reconst!#REF!*(AE2393-ECB_reconst!#REF!)</f>
        <v>#REF!</v>
      </c>
      <c r="AG2393" s="128" t="e">
        <f t="shared" si="77"/>
        <v>#REF!</v>
      </c>
    </row>
    <row r="2394" spans="29:33" ht="18.95" hidden="1" customHeight="1" x14ac:dyDescent="0.25">
      <c r="AC2394" s="126" t="e">
        <f>#REF!</f>
        <v>#REF!</v>
      </c>
      <c r="AD2394" s="127" t="e">
        <f t="shared" si="75"/>
        <v>#DIV/0!</v>
      </c>
      <c r="AE2394" s="128" t="e">
        <f t="shared" si="76"/>
        <v>#DIV/0!</v>
      </c>
      <c r="AF2394" s="127" t="e">
        <f>ECB_reconst!#REF!*(AE2394-ECB_reconst!#REF!)</f>
        <v>#REF!</v>
      </c>
      <c r="AG2394" s="128" t="e">
        <f t="shared" si="77"/>
        <v>#REF!</v>
      </c>
    </row>
    <row r="2395" spans="29:33" ht="18.95" hidden="1" customHeight="1" x14ac:dyDescent="0.25">
      <c r="AC2395" s="126" t="e">
        <f>#REF!</f>
        <v>#REF!</v>
      </c>
      <c r="AD2395" s="127" t="e">
        <f t="shared" si="75"/>
        <v>#DIV/0!</v>
      </c>
      <c r="AE2395" s="128" t="e">
        <f t="shared" si="76"/>
        <v>#DIV/0!</v>
      </c>
      <c r="AF2395" s="127" t="e">
        <f>ECB_reconst!#REF!*(AE2395-ECB_reconst!#REF!)</f>
        <v>#REF!</v>
      </c>
      <c r="AG2395" s="128" t="e">
        <f t="shared" si="77"/>
        <v>#REF!</v>
      </c>
    </row>
    <row r="2396" spans="29:33" ht="18.95" hidden="1" customHeight="1" x14ac:dyDescent="0.25">
      <c r="AC2396" s="126" t="e">
        <f>#REF!</f>
        <v>#REF!</v>
      </c>
      <c r="AD2396" s="127" t="e">
        <f t="shared" si="75"/>
        <v>#DIV/0!</v>
      </c>
      <c r="AE2396" s="128" t="e">
        <f t="shared" si="76"/>
        <v>#DIV/0!</v>
      </c>
      <c r="AF2396" s="127" t="e">
        <f>ECB_reconst!#REF!*(AE2396-ECB_reconst!#REF!)</f>
        <v>#REF!</v>
      </c>
      <c r="AG2396" s="128" t="e">
        <f t="shared" si="77"/>
        <v>#REF!</v>
      </c>
    </row>
    <row r="2397" spans="29:33" ht="18.95" hidden="1" customHeight="1" x14ac:dyDescent="0.25">
      <c r="AC2397" s="126" t="e">
        <f>#REF!</f>
        <v>#REF!</v>
      </c>
      <c r="AD2397" s="127" t="e">
        <f t="shared" si="75"/>
        <v>#DIV/0!</v>
      </c>
      <c r="AE2397" s="128" t="e">
        <f t="shared" si="76"/>
        <v>#DIV/0!</v>
      </c>
      <c r="AF2397" s="127" t="e">
        <f>ECB_reconst!#REF!*(AE2397-ECB_reconst!#REF!)</f>
        <v>#REF!</v>
      </c>
      <c r="AG2397" s="128" t="e">
        <f t="shared" si="77"/>
        <v>#REF!</v>
      </c>
    </row>
    <row r="2398" spans="29:33" ht="18.95" hidden="1" customHeight="1" x14ac:dyDescent="0.25">
      <c r="AC2398" s="126" t="e">
        <f>#REF!</f>
        <v>#REF!</v>
      </c>
      <c r="AD2398" s="127" t="e">
        <f t="shared" si="75"/>
        <v>#DIV/0!</v>
      </c>
      <c r="AE2398" s="128" t="e">
        <f t="shared" si="76"/>
        <v>#DIV/0!</v>
      </c>
      <c r="AF2398" s="127" t="e">
        <f>ECB_reconst!#REF!*(AE2398-ECB_reconst!#REF!)</f>
        <v>#REF!</v>
      </c>
      <c r="AG2398" s="128" t="e">
        <f t="shared" si="77"/>
        <v>#REF!</v>
      </c>
    </row>
    <row r="2399" spans="29:33" ht="18.95" hidden="1" customHeight="1" x14ac:dyDescent="0.25">
      <c r="AC2399" s="126" t="e">
        <f>#REF!</f>
        <v>#REF!</v>
      </c>
      <c r="AD2399" s="127" t="e">
        <f t="shared" si="75"/>
        <v>#DIV/0!</v>
      </c>
      <c r="AE2399" s="128" t="e">
        <f t="shared" si="76"/>
        <v>#DIV/0!</v>
      </c>
      <c r="AF2399" s="127" t="e">
        <f>ECB_reconst!#REF!*(AE2399-ECB_reconst!#REF!)</f>
        <v>#REF!</v>
      </c>
      <c r="AG2399" s="128" t="e">
        <f t="shared" si="77"/>
        <v>#REF!</v>
      </c>
    </row>
    <row r="2400" spans="29:33" ht="18.95" hidden="1" customHeight="1" x14ac:dyDescent="0.25">
      <c r="AC2400" s="126" t="e">
        <f>#REF!</f>
        <v>#REF!</v>
      </c>
      <c r="AD2400" s="127" t="e">
        <f t="shared" si="75"/>
        <v>#DIV/0!</v>
      </c>
      <c r="AE2400" s="128" t="e">
        <f t="shared" si="76"/>
        <v>#DIV/0!</v>
      </c>
      <c r="AF2400" s="127" t="e">
        <f>ECB_reconst!#REF!*(AE2400-ECB_reconst!#REF!)</f>
        <v>#REF!</v>
      </c>
      <c r="AG2400" s="128" t="e">
        <f t="shared" si="77"/>
        <v>#REF!</v>
      </c>
    </row>
    <row r="2401" spans="29:33" ht="18.95" hidden="1" customHeight="1" x14ac:dyDescent="0.25">
      <c r="AC2401" s="126" t="e">
        <f>#REF!</f>
        <v>#REF!</v>
      </c>
      <c r="AD2401" s="127" t="e">
        <f t="shared" si="75"/>
        <v>#DIV/0!</v>
      </c>
      <c r="AE2401" s="128" t="e">
        <f t="shared" si="76"/>
        <v>#DIV/0!</v>
      </c>
      <c r="AF2401" s="127" t="e">
        <f>ECB_reconst!#REF!*(AE2401-ECB_reconst!#REF!)</f>
        <v>#REF!</v>
      </c>
      <c r="AG2401" s="128" t="e">
        <f t="shared" si="77"/>
        <v>#REF!</v>
      </c>
    </row>
    <row r="2402" spans="29:33" ht="18.95" hidden="1" customHeight="1" x14ac:dyDescent="0.25">
      <c r="AC2402" s="126" t="e">
        <f>#REF!</f>
        <v>#REF!</v>
      </c>
      <c r="AD2402" s="127" t="e">
        <f t="shared" si="75"/>
        <v>#DIV/0!</v>
      </c>
      <c r="AE2402" s="128" t="e">
        <f t="shared" si="76"/>
        <v>#DIV/0!</v>
      </c>
      <c r="AF2402" s="127" t="e">
        <f>ECB_reconst!#REF!*(AE2402-ECB_reconst!#REF!)</f>
        <v>#REF!</v>
      </c>
      <c r="AG2402" s="128" t="e">
        <f t="shared" si="77"/>
        <v>#REF!</v>
      </c>
    </row>
    <row r="2403" spans="29:33" ht="18.95" hidden="1" customHeight="1" x14ac:dyDescent="0.25">
      <c r="AC2403" s="126" t="e">
        <f>#REF!</f>
        <v>#REF!</v>
      </c>
      <c r="AD2403" s="127" t="e">
        <f t="shared" si="75"/>
        <v>#DIV/0!</v>
      </c>
      <c r="AE2403" s="128" t="e">
        <f t="shared" si="76"/>
        <v>#DIV/0!</v>
      </c>
      <c r="AF2403" s="127" t="e">
        <f>ECB_reconst!#REF!*(AE2403-ECB_reconst!#REF!)</f>
        <v>#REF!</v>
      </c>
      <c r="AG2403" s="128" t="e">
        <f t="shared" si="77"/>
        <v>#REF!</v>
      </c>
    </row>
    <row r="2404" spans="29:33" ht="18.95" hidden="1" customHeight="1" x14ac:dyDescent="0.25">
      <c r="AC2404" s="126" t="e">
        <f>#REF!</f>
        <v>#REF!</v>
      </c>
      <c r="AD2404" s="127" t="e">
        <f t="shared" si="75"/>
        <v>#DIV/0!</v>
      </c>
      <c r="AE2404" s="128" t="e">
        <f t="shared" si="76"/>
        <v>#DIV/0!</v>
      </c>
      <c r="AF2404" s="127" t="e">
        <f>ECB_reconst!#REF!*(AE2404-ECB_reconst!#REF!)</f>
        <v>#REF!</v>
      </c>
      <c r="AG2404" s="128" t="e">
        <f t="shared" si="77"/>
        <v>#REF!</v>
      </c>
    </row>
    <row r="2405" spans="29:33" ht="18.95" hidden="1" customHeight="1" x14ac:dyDescent="0.25">
      <c r="AC2405" s="126" t="e">
        <f>#REF!</f>
        <v>#REF!</v>
      </c>
      <c r="AD2405" s="127" t="e">
        <f t="shared" si="75"/>
        <v>#DIV/0!</v>
      </c>
      <c r="AE2405" s="128" t="e">
        <f t="shared" si="76"/>
        <v>#DIV/0!</v>
      </c>
      <c r="AF2405" s="127" t="e">
        <f>ECB_reconst!#REF!*(AE2405-ECB_reconst!#REF!)</f>
        <v>#REF!</v>
      </c>
      <c r="AG2405" s="128" t="e">
        <f t="shared" si="77"/>
        <v>#REF!</v>
      </c>
    </row>
    <row r="2406" spans="29:33" ht="18.95" hidden="1" customHeight="1" x14ac:dyDescent="0.25">
      <c r="AC2406" s="126" t="e">
        <f>#REF!</f>
        <v>#REF!</v>
      </c>
      <c r="AD2406" s="127" t="e">
        <f t="shared" si="75"/>
        <v>#DIV/0!</v>
      </c>
      <c r="AE2406" s="128" t="e">
        <f t="shared" si="76"/>
        <v>#DIV/0!</v>
      </c>
      <c r="AF2406" s="127" t="e">
        <f>ECB_reconst!#REF!*(AE2406-ECB_reconst!#REF!)</f>
        <v>#REF!</v>
      </c>
      <c r="AG2406" s="128" t="e">
        <f t="shared" si="77"/>
        <v>#REF!</v>
      </c>
    </row>
    <row r="2407" spans="29:33" ht="18.95" hidden="1" customHeight="1" x14ac:dyDescent="0.25">
      <c r="AC2407" s="126" t="e">
        <f>#REF!</f>
        <v>#REF!</v>
      </c>
      <c r="AD2407" s="127" t="e">
        <f t="shared" si="75"/>
        <v>#DIV/0!</v>
      </c>
      <c r="AE2407" s="128" t="e">
        <f t="shared" si="76"/>
        <v>#DIV/0!</v>
      </c>
      <c r="AF2407" s="127" t="e">
        <f>ECB_reconst!#REF!*(AE2407-ECB_reconst!#REF!)</f>
        <v>#REF!</v>
      </c>
      <c r="AG2407" s="128" t="e">
        <f t="shared" si="77"/>
        <v>#REF!</v>
      </c>
    </row>
    <row r="2408" spans="29:33" ht="18.95" hidden="1" customHeight="1" x14ac:dyDescent="0.25">
      <c r="AC2408" s="126" t="e">
        <f>#REF!</f>
        <v>#REF!</v>
      </c>
      <c r="AD2408" s="127" t="e">
        <f t="shared" si="75"/>
        <v>#DIV/0!</v>
      </c>
      <c r="AE2408" s="128" t="e">
        <f t="shared" si="76"/>
        <v>#DIV/0!</v>
      </c>
      <c r="AF2408" s="127" t="e">
        <f>ECB_reconst!#REF!*(AE2408-ECB_reconst!#REF!)</f>
        <v>#REF!</v>
      </c>
      <c r="AG2408" s="128" t="e">
        <f t="shared" si="77"/>
        <v>#REF!</v>
      </c>
    </row>
    <row r="2409" spans="29:33" ht="18.95" hidden="1" customHeight="1" x14ac:dyDescent="0.25">
      <c r="AC2409" s="126" t="e">
        <f>#REF!</f>
        <v>#REF!</v>
      </c>
      <c r="AD2409" s="127" t="e">
        <f t="shared" si="75"/>
        <v>#DIV/0!</v>
      </c>
      <c r="AE2409" s="128" t="e">
        <f t="shared" si="76"/>
        <v>#DIV/0!</v>
      </c>
      <c r="AF2409" s="127" t="e">
        <f>ECB_reconst!#REF!*(AE2409-ECB_reconst!#REF!)</f>
        <v>#REF!</v>
      </c>
      <c r="AG2409" s="128" t="e">
        <f t="shared" si="77"/>
        <v>#REF!</v>
      </c>
    </row>
    <row r="2410" spans="29:33" ht="18.95" hidden="1" customHeight="1" x14ac:dyDescent="0.25">
      <c r="AC2410" s="126" t="e">
        <f>#REF!</f>
        <v>#REF!</v>
      </c>
      <c r="AD2410" s="127" t="e">
        <f t="shared" si="75"/>
        <v>#DIV/0!</v>
      </c>
      <c r="AE2410" s="128" t="e">
        <f t="shared" si="76"/>
        <v>#DIV/0!</v>
      </c>
      <c r="AF2410" s="127" t="e">
        <f>ECB_reconst!#REF!*(AE2410-ECB_reconst!#REF!)</f>
        <v>#REF!</v>
      </c>
      <c r="AG2410" s="128" t="e">
        <f t="shared" si="77"/>
        <v>#REF!</v>
      </c>
    </row>
    <row r="2411" spans="29:33" ht="18.95" hidden="1" customHeight="1" x14ac:dyDescent="0.25">
      <c r="AC2411" s="126" t="e">
        <f>#REF!</f>
        <v>#REF!</v>
      </c>
      <c r="AD2411" s="127" t="e">
        <f t="shared" si="75"/>
        <v>#DIV/0!</v>
      </c>
      <c r="AE2411" s="128" t="e">
        <f t="shared" si="76"/>
        <v>#DIV/0!</v>
      </c>
      <c r="AF2411" s="127" t="e">
        <f>ECB_reconst!#REF!*(AE2411-ECB_reconst!#REF!)</f>
        <v>#REF!</v>
      </c>
      <c r="AG2411" s="128" t="e">
        <f t="shared" si="77"/>
        <v>#REF!</v>
      </c>
    </row>
    <row r="2412" spans="29:33" ht="18.95" hidden="1" customHeight="1" x14ac:dyDescent="0.25">
      <c r="AC2412" s="126" t="e">
        <f>#REF!</f>
        <v>#REF!</v>
      </c>
      <c r="AD2412" s="127" t="e">
        <f t="shared" si="75"/>
        <v>#DIV/0!</v>
      </c>
      <c r="AE2412" s="128" t="e">
        <f t="shared" si="76"/>
        <v>#DIV/0!</v>
      </c>
      <c r="AF2412" s="127" t="e">
        <f>ECB_reconst!#REF!*(AE2412-ECB_reconst!#REF!)</f>
        <v>#REF!</v>
      </c>
      <c r="AG2412" s="128" t="e">
        <f t="shared" si="77"/>
        <v>#REF!</v>
      </c>
    </row>
    <row r="2413" spans="29:33" ht="18.95" hidden="1" customHeight="1" x14ac:dyDescent="0.25">
      <c r="AC2413" s="126" t="e">
        <f>#REF!</f>
        <v>#REF!</v>
      </c>
      <c r="AD2413" s="127" t="e">
        <f t="shared" si="75"/>
        <v>#DIV/0!</v>
      </c>
      <c r="AE2413" s="128" t="e">
        <f t="shared" si="76"/>
        <v>#DIV/0!</v>
      </c>
      <c r="AF2413" s="127" t="e">
        <f>ECB_reconst!#REF!*(AE2413-ECB_reconst!#REF!)</f>
        <v>#REF!</v>
      </c>
      <c r="AG2413" s="128" t="e">
        <f t="shared" si="77"/>
        <v>#REF!</v>
      </c>
    </row>
    <row r="2414" spans="29:33" ht="18.95" hidden="1" customHeight="1" x14ac:dyDescent="0.25">
      <c r="AC2414" s="126" t="e">
        <f>#REF!</f>
        <v>#REF!</v>
      </c>
      <c r="AD2414" s="127" t="e">
        <f t="shared" si="75"/>
        <v>#DIV/0!</v>
      </c>
      <c r="AE2414" s="128" t="e">
        <f t="shared" si="76"/>
        <v>#DIV/0!</v>
      </c>
      <c r="AF2414" s="127" t="e">
        <f>ECB_reconst!#REF!*(AE2414-ECB_reconst!#REF!)</f>
        <v>#REF!</v>
      </c>
      <c r="AG2414" s="128" t="e">
        <f t="shared" si="77"/>
        <v>#REF!</v>
      </c>
    </row>
    <row r="2415" spans="29:33" ht="18.95" hidden="1" customHeight="1" x14ac:dyDescent="0.25">
      <c r="AC2415" s="126" t="e">
        <f>#REF!</f>
        <v>#REF!</v>
      </c>
      <c r="AD2415" s="127" t="e">
        <f t="shared" si="75"/>
        <v>#DIV/0!</v>
      </c>
      <c r="AE2415" s="128" t="e">
        <f t="shared" si="76"/>
        <v>#DIV/0!</v>
      </c>
      <c r="AF2415" s="127" t="e">
        <f>ECB_reconst!#REF!*(AE2415-ECB_reconst!#REF!)</f>
        <v>#REF!</v>
      </c>
      <c r="AG2415" s="128" t="e">
        <f t="shared" si="77"/>
        <v>#REF!</v>
      </c>
    </row>
    <row r="2416" spans="29:33" ht="18.95" hidden="1" customHeight="1" x14ac:dyDescent="0.25">
      <c r="AC2416" s="126" t="e">
        <f>#REF!</f>
        <v>#REF!</v>
      </c>
      <c r="AD2416" s="127" t="e">
        <f t="shared" si="75"/>
        <v>#DIV/0!</v>
      </c>
      <c r="AE2416" s="128" t="e">
        <f t="shared" si="76"/>
        <v>#DIV/0!</v>
      </c>
      <c r="AF2416" s="127" t="e">
        <f>ECB_reconst!#REF!*(AE2416-ECB_reconst!#REF!)</f>
        <v>#REF!</v>
      </c>
      <c r="AG2416" s="128" t="e">
        <f t="shared" si="77"/>
        <v>#REF!</v>
      </c>
    </row>
    <row r="2417" spans="29:33" ht="18.95" hidden="1" customHeight="1" x14ac:dyDescent="0.25">
      <c r="AC2417" s="126" t="e">
        <f>#REF!</f>
        <v>#REF!</v>
      </c>
      <c r="AD2417" s="127" t="e">
        <f t="shared" si="75"/>
        <v>#DIV/0!</v>
      </c>
      <c r="AE2417" s="128" t="e">
        <f t="shared" si="76"/>
        <v>#DIV/0!</v>
      </c>
      <c r="AF2417" s="127" t="e">
        <f>ECB_reconst!#REF!*(AE2417-ECB_reconst!#REF!)</f>
        <v>#REF!</v>
      </c>
      <c r="AG2417" s="128" t="e">
        <f t="shared" si="77"/>
        <v>#REF!</v>
      </c>
    </row>
    <row r="2418" spans="29:33" ht="18.95" hidden="1" customHeight="1" x14ac:dyDescent="0.25">
      <c r="AC2418" s="126" t="e">
        <f>#REF!</f>
        <v>#REF!</v>
      </c>
      <c r="AD2418" s="127" t="e">
        <f t="shared" si="75"/>
        <v>#DIV/0!</v>
      </c>
      <c r="AE2418" s="128" t="e">
        <f t="shared" si="76"/>
        <v>#DIV/0!</v>
      </c>
      <c r="AF2418" s="127" t="e">
        <f>ECB_reconst!#REF!*(AE2418-ECB_reconst!#REF!)</f>
        <v>#REF!</v>
      </c>
      <c r="AG2418" s="128" t="e">
        <f t="shared" si="77"/>
        <v>#REF!</v>
      </c>
    </row>
    <row r="2419" spans="29:33" ht="18.95" hidden="1" customHeight="1" x14ac:dyDescent="0.25">
      <c r="AC2419" s="126" t="e">
        <f>#REF!</f>
        <v>#REF!</v>
      </c>
      <c r="AD2419" s="127" t="e">
        <f t="shared" si="75"/>
        <v>#DIV/0!</v>
      </c>
      <c r="AE2419" s="128" t="e">
        <f t="shared" si="76"/>
        <v>#DIV/0!</v>
      </c>
      <c r="AF2419" s="127" t="e">
        <f>ECB_reconst!#REF!*(AE2419-ECB_reconst!#REF!)</f>
        <v>#REF!</v>
      </c>
      <c r="AG2419" s="128" t="e">
        <f t="shared" si="77"/>
        <v>#REF!</v>
      </c>
    </row>
    <row r="2420" spans="29:33" ht="18.95" hidden="1" customHeight="1" x14ac:dyDescent="0.25">
      <c r="AC2420" s="126" t="e">
        <f>#REF!</f>
        <v>#REF!</v>
      </c>
      <c r="AD2420" s="127" t="e">
        <f t="shared" si="75"/>
        <v>#DIV/0!</v>
      </c>
      <c r="AE2420" s="128" t="e">
        <f t="shared" si="76"/>
        <v>#DIV/0!</v>
      </c>
      <c r="AF2420" s="127" t="e">
        <f>ECB_reconst!#REF!*(AE2420-ECB_reconst!#REF!)</f>
        <v>#REF!</v>
      </c>
      <c r="AG2420" s="128" t="e">
        <f t="shared" si="77"/>
        <v>#REF!</v>
      </c>
    </row>
    <row r="2421" spans="29:33" ht="18.95" hidden="1" customHeight="1" x14ac:dyDescent="0.25">
      <c r="AC2421" s="126" t="e">
        <f>#REF!</f>
        <v>#REF!</v>
      </c>
      <c r="AD2421" s="127" t="e">
        <f t="shared" si="75"/>
        <v>#DIV/0!</v>
      </c>
      <c r="AE2421" s="128" t="e">
        <f t="shared" si="76"/>
        <v>#DIV/0!</v>
      </c>
      <c r="AF2421" s="127" t="e">
        <f>ECB_reconst!#REF!*(AE2421-ECB_reconst!#REF!)</f>
        <v>#REF!</v>
      </c>
      <c r="AG2421" s="128" t="e">
        <f t="shared" si="77"/>
        <v>#REF!</v>
      </c>
    </row>
    <row r="2422" spans="29:33" ht="18.95" hidden="1" customHeight="1" x14ac:dyDescent="0.25">
      <c r="AC2422" s="126" t="e">
        <f>#REF!</f>
        <v>#REF!</v>
      </c>
      <c r="AD2422" s="127" t="e">
        <f t="shared" si="75"/>
        <v>#DIV/0!</v>
      </c>
      <c r="AE2422" s="128" t="e">
        <f t="shared" si="76"/>
        <v>#DIV/0!</v>
      </c>
      <c r="AF2422" s="127" t="e">
        <f>ECB_reconst!#REF!*(AE2422-ECB_reconst!#REF!)</f>
        <v>#REF!</v>
      </c>
      <c r="AG2422" s="128" t="e">
        <f t="shared" si="77"/>
        <v>#REF!</v>
      </c>
    </row>
    <row r="2423" spans="29:33" ht="18.95" hidden="1" customHeight="1" x14ac:dyDescent="0.25">
      <c r="AC2423" s="126" t="e">
        <f>#REF!</f>
        <v>#REF!</v>
      </c>
      <c r="AD2423" s="127" t="e">
        <f t="shared" si="75"/>
        <v>#DIV/0!</v>
      </c>
      <c r="AE2423" s="128" t="e">
        <f t="shared" si="76"/>
        <v>#DIV/0!</v>
      </c>
      <c r="AF2423" s="127" t="e">
        <f>ECB_reconst!#REF!*(AE2423-ECB_reconst!#REF!)</f>
        <v>#REF!</v>
      </c>
      <c r="AG2423" s="128" t="e">
        <f t="shared" si="77"/>
        <v>#REF!</v>
      </c>
    </row>
    <row r="2424" spans="29:33" ht="18.95" hidden="1" customHeight="1" x14ac:dyDescent="0.25">
      <c r="AC2424" s="126" t="e">
        <f>#REF!</f>
        <v>#REF!</v>
      </c>
      <c r="AD2424" s="127" t="e">
        <f t="shared" si="75"/>
        <v>#DIV/0!</v>
      </c>
      <c r="AE2424" s="128" t="e">
        <f t="shared" si="76"/>
        <v>#DIV/0!</v>
      </c>
      <c r="AF2424" s="127" t="e">
        <f>ECB_reconst!#REF!*(AE2424-ECB_reconst!#REF!)</f>
        <v>#REF!</v>
      </c>
      <c r="AG2424" s="128" t="e">
        <f t="shared" si="77"/>
        <v>#REF!</v>
      </c>
    </row>
    <row r="2425" spans="29:33" ht="18.95" hidden="1" customHeight="1" x14ac:dyDescent="0.25">
      <c r="AC2425" s="126" t="e">
        <f>#REF!</f>
        <v>#REF!</v>
      </c>
      <c r="AD2425" s="127" t="e">
        <f t="shared" si="75"/>
        <v>#DIV/0!</v>
      </c>
      <c r="AE2425" s="128" t="e">
        <f t="shared" si="76"/>
        <v>#DIV/0!</v>
      </c>
      <c r="AF2425" s="127" t="e">
        <f>ECB_reconst!#REF!*(AE2425-ECB_reconst!#REF!)</f>
        <v>#REF!</v>
      </c>
      <c r="AG2425" s="128" t="e">
        <f t="shared" si="77"/>
        <v>#REF!</v>
      </c>
    </row>
    <row r="2426" spans="29:33" ht="18.95" hidden="1" customHeight="1" x14ac:dyDescent="0.25">
      <c r="AC2426" s="126" t="e">
        <f>#REF!</f>
        <v>#REF!</v>
      </c>
      <c r="AD2426" s="127" t="e">
        <f t="shared" si="75"/>
        <v>#DIV/0!</v>
      </c>
      <c r="AE2426" s="128" t="e">
        <f t="shared" si="76"/>
        <v>#DIV/0!</v>
      </c>
      <c r="AF2426" s="127" t="e">
        <f>ECB_reconst!#REF!*(AE2426-ECB_reconst!#REF!)</f>
        <v>#REF!</v>
      </c>
      <c r="AG2426" s="128" t="e">
        <f t="shared" si="77"/>
        <v>#REF!</v>
      </c>
    </row>
    <row r="2427" spans="29:33" ht="18.95" hidden="1" customHeight="1" x14ac:dyDescent="0.25">
      <c r="AC2427" s="126" t="e">
        <f>#REF!</f>
        <v>#REF!</v>
      </c>
      <c r="AD2427" s="127" t="e">
        <f t="shared" si="75"/>
        <v>#DIV/0!</v>
      </c>
      <c r="AE2427" s="128" t="e">
        <f t="shared" si="76"/>
        <v>#DIV/0!</v>
      </c>
      <c r="AF2427" s="127" t="e">
        <f>ECB_reconst!#REF!*(AE2427-ECB_reconst!#REF!)</f>
        <v>#REF!</v>
      </c>
      <c r="AG2427" s="128" t="e">
        <f t="shared" si="77"/>
        <v>#REF!</v>
      </c>
    </row>
    <row r="2428" spans="29:33" ht="18.95" hidden="1" customHeight="1" x14ac:dyDescent="0.25">
      <c r="AC2428" s="126" t="e">
        <f>#REF!</f>
        <v>#REF!</v>
      </c>
      <c r="AD2428" s="127" t="e">
        <f t="shared" si="75"/>
        <v>#DIV/0!</v>
      </c>
      <c r="AE2428" s="128" t="e">
        <f t="shared" si="76"/>
        <v>#DIV/0!</v>
      </c>
      <c r="AF2428" s="127" t="e">
        <f>ECB_reconst!#REF!*(AE2428-ECB_reconst!#REF!)</f>
        <v>#REF!</v>
      </c>
      <c r="AG2428" s="128" t="e">
        <f t="shared" si="77"/>
        <v>#REF!</v>
      </c>
    </row>
    <row r="2429" spans="29:33" ht="18.95" hidden="1" customHeight="1" x14ac:dyDescent="0.25">
      <c r="AC2429" s="126" t="e">
        <f>#REF!</f>
        <v>#REF!</v>
      </c>
      <c r="AD2429" s="127" t="e">
        <f t="shared" si="75"/>
        <v>#DIV/0!</v>
      </c>
      <c r="AE2429" s="128" t="e">
        <f t="shared" si="76"/>
        <v>#DIV/0!</v>
      </c>
      <c r="AF2429" s="127" t="e">
        <f>ECB_reconst!#REF!*(AE2429-ECB_reconst!#REF!)</f>
        <v>#REF!</v>
      </c>
      <c r="AG2429" s="128" t="e">
        <f t="shared" si="77"/>
        <v>#REF!</v>
      </c>
    </row>
    <row r="2430" spans="29:33" ht="18.95" hidden="1" customHeight="1" x14ac:dyDescent="0.25">
      <c r="AC2430" s="126" t="e">
        <f>#REF!</f>
        <v>#REF!</v>
      </c>
      <c r="AD2430" s="127" t="e">
        <f t="shared" si="75"/>
        <v>#DIV/0!</v>
      </c>
      <c r="AE2430" s="128" t="e">
        <f t="shared" si="76"/>
        <v>#DIV/0!</v>
      </c>
      <c r="AF2430" s="127" t="e">
        <f>ECB_reconst!#REF!*(AE2430-ECB_reconst!#REF!)</f>
        <v>#REF!</v>
      </c>
      <c r="AG2430" s="128" t="e">
        <f t="shared" si="77"/>
        <v>#REF!</v>
      </c>
    </row>
    <row r="2431" spans="29:33" ht="18.95" hidden="1" customHeight="1" x14ac:dyDescent="0.25">
      <c r="AC2431" s="126" t="e">
        <f>#REF!</f>
        <v>#REF!</v>
      </c>
      <c r="AD2431" s="127" t="e">
        <f t="shared" si="75"/>
        <v>#DIV/0!</v>
      </c>
      <c r="AE2431" s="128" t="e">
        <f t="shared" si="76"/>
        <v>#DIV/0!</v>
      </c>
      <c r="AF2431" s="127" t="e">
        <f>ECB_reconst!#REF!*(AE2431-ECB_reconst!#REF!)</f>
        <v>#REF!</v>
      </c>
      <c r="AG2431" s="128" t="e">
        <f t="shared" si="77"/>
        <v>#REF!</v>
      </c>
    </row>
    <row r="2432" spans="29:33" ht="18.95" hidden="1" customHeight="1" x14ac:dyDescent="0.25">
      <c r="AC2432" s="126" t="e">
        <f>#REF!</f>
        <v>#REF!</v>
      </c>
      <c r="AD2432" s="127" t="e">
        <f t="shared" si="75"/>
        <v>#DIV/0!</v>
      </c>
      <c r="AE2432" s="128" t="e">
        <f t="shared" si="76"/>
        <v>#DIV/0!</v>
      </c>
      <c r="AF2432" s="127" t="e">
        <f>ECB_reconst!#REF!*(AE2432-ECB_reconst!#REF!)</f>
        <v>#REF!</v>
      </c>
      <c r="AG2432" s="128" t="e">
        <f t="shared" si="77"/>
        <v>#REF!</v>
      </c>
    </row>
    <row r="2433" spans="29:33" ht="18.95" hidden="1" customHeight="1" x14ac:dyDescent="0.25">
      <c r="AC2433" s="126" t="e">
        <f>#REF!</f>
        <v>#REF!</v>
      </c>
      <c r="AD2433" s="127" t="e">
        <f t="shared" si="75"/>
        <v>#DIV/0!</v>
      </c>
      <c r="AE2433" s="128" t="e">
        <f t="shared" si="76"/>
        <v>#DIV/0!</v>
      </c>
      <c r="AF2433" s="127" t="e">
        <f>ECB_reconst!#REF!*(AE2433-ECB_reconst!#REF!)</f>
        <v>#REF!</v>
      </c>
      <c r="AG2433" s="128" t="e">
        <f t="shared" si="77"/>
        <v>#REF!</v>
      </c>
    </row>
    <row r="2434" spans="29:33" ht="18.95" hidden="1" customHeight="1" x14ac:dyDescent="0.25">
      <c r="AC2434" s="126" t="e">
        <f>#REF!</f>
        <v>#REF!</v>
      </c>
      <c r="AD2434" s="127" t="e">
        <f t="shared" si="75"/>
        <v>#DIV/0!</v>
      </c>
      <c r="AE2434" s="128" t="e">
        <f t="shared" si="76"/>
        <v>#DIV/0!</v>
      </c>
      <c r="AF2434" s="127" t="e">
        <f>ECB_reconst!#REF!*(AE2434-ECB_reconst!#REF!)</f>
        <v>#REF!</v>
      </c>
      <c r="AG2434" s="128" t="e">
        <f t="shared" si="77"/>
        <v>#REF!</v>
      </c>
    </row>
    <row r="2435" spans="29:33" ht="18.95" hidden="1" customHeight="1" x14ac:dyDescent="0.25">
      <c r="AC2435" s="126" t="e">
        <f>#REF!</f>
        <v>#REF!</v>
      </c>
      <c r="AD2435" s="127" t="e">
        <f t="shared" si="75"/>
        <v>#DIV/0!</v>
      </c>
      <c r="AE2435" s="128" t="e">
        <f t="shared" si="76"/>
        <v>#DIV/0!</v>
      </c>
      <c r="AF2435" s="127" t="e">
        <f>ECB_reconst!#REF!*(AE2435-ECB_reconst!#REF!)</f>
        <v>#REF!</v>
      </c>
      <c r="AG2435" s="128" t="e">
        <f t="shared" si="77"/>
        <v>#REF!</v>
      </c>
    </row>
    <row r="2436" spans="29:33" ht="18.95" hidden="1" customHeight="1" x14ac:dyDescent="0.25">
      <c r="AC2436" s="126" t="e">
        <f>#REF!</f>
        <v>#REF!</v>
      </c>
      <c r="AD2436" s="127" t="e">
        <f t="shared" si="75"/>
        <v>#DIV/0!</v>
      </c>
      <c r="AE2436" s="128" t="e">
        <f t="shared" si="76"/>
        <v>#DIV/0!</v>
      </c>
      <c r="AF2436" s="127" t="e">
        <f>ECB_reconst!#REF!*(AE2436-ECB_reconst!#REF!)</f>
        <v>#REF!</v>
      </c>
      <c r="AG2436" s="128" t="e">
        <f t="shared" si="77"/>
        <v>#REF!</v>
      </c>
    </row>
    <row r="2437" spans="29:33" ht="18.95" hidden="1" customHeight="1" x14ac:dyDescent="0.25">
      <c r="AC2437" s="126" t="e">
        <f>#REF!</f>
        <v>#REF!</v>
      </c>
      <c r="AD2437" s="127" t="e">
        <f t="shared" si="75"/>
        <v>#DIV/0!</v>
      </c>
      <c r="AE2437" s="128" t="e">
        <f t="shared" si="76"/>
        <v>#DIV/0!</v>
      </c>
      <c r="AF2437" s="127" t="e">
        <f>ECB_reconst!#REF!*(AE2437-ECB_reconst!#REF!)</f>
        <v>#REF!</v>
      </c>
      <c r="AG2437" s="128" t="e">
        <f t="shared" si="77"/>
        <v>#REF!</v>
      </c>
    </row>
    <row r="2438" spans="29:33" ht="18.95" hidden="1" customHeight="1" x14ac:dyDescent="0.25">
      <c r="AC2438" s="126" t="e">
        <f>#REF!</f>
        <v>#REF!</v>
      </c>
      <c r="AD2438" s="127" t="e">
        <f t="shared" si="75"/>
        <v>#DIV/0!</v>
      </c>
      <c r="AE2438" s="128" t="e">
        <f t="shared" si="76"/>
        <v>#DIV/0!</v>
      </c>
      <c r="AF2438" s="127" t="e">
        <f>ECB_reconst!#REF!*(AE2438-ECB_reconst!#REF!)</f>
        <v>#REF!</v>
      </c>
      <c r="AG2438" s="128" t="e">
        <f t="shared" si="77"/>
        <v>#REF!</v>
      </c>
    </row>
    <row r="2439" spans="29:33" ht="18.95" hidden="1" customHeight="1" x14ac:dyDescent="0.25">
      <c r="AC2439" s="126" t="e">
        <f>#REF!</f>
        <v>#REF!</v>
      </c>
      <c r="AD2439" s="127" t="e">
        <f t="shared" si="75"/>
        <v>#DIV/0!</v>
      </c>
      <c r="AE2439" s="128" t="e">
        <f t="shared" si="76"/>
        <v>#DIV/0!</v>
      </c>
      <c r="AF2439" s="127" t="e">
        <f>ECB_reconst!#REF!*(AE2439-ECB_reconst!#REF!)</f>
        <v>#REF!</v>
      </c>
      <c r="AG2439" s="128" t="e">
        <f t="shared" si="77"/>
        <v>#REF!</v>
      </c>
    </row>
    <row r="2440" spans="29:33" ht="18.95" hidden="1" customHeight="1" x14ac:dyDescent="0.25">
      <c r="AC2440" s="126" t="e">
        <f>#REF!</f>
        <v>#REF!</v>
      </c>
      <c r="AD2440" s="127" t="e">
        <f t="shared" si="75"/>
        <v>#DIV/0!</v>
      </c>
      <c r="AE2440" s="128" t="e">
        <f t="shared" si="76"/>
        <v>#DIV/0!</v>
      </c>
      <c r="AF2440" s="127" t="e">
        <f>ECB_reconst!#REF!*(AE2440-ECB_reconst!#REF!)</f>
        <v>#REF!</v>
      </c>
      <c r="AG2440" s="128" t="e">
        <f t="shared" si="77"/>
        <v>#REF!</v>
      </c>
    </row>
    <row r="2441" spans="29:33" ht="18.95" hidden="1" customHeight="1" x14ac:dyDescent="0.25">
      <c r="AC2441" s="126" t="e">
        <f>#REF!</f>
        <v>#REF!</v>
      </c>
      <c r="AD2441" s="127" t="e">
        <f t="shared" si="75"/>
        <v>#DIV/0!</v>
      </c>
      <c r="AE2441" s="128" t="e">
        <f t="shared" si="76"/>
        <v>#DIV/0!</v>
      </c>
      <c r="AF2441" s="127" t="e">
        <f>ECB_reconst!#REF!*(AE2441-ECB_reconst!#REF!)</f>
        <v>#REF!</v>
      </c>
      <c r="AG2441" s="128" t="e">
        <f t="shared" si="77"/>
        <v>#REF!</v>
      </c>
    </row>
    <row r="2442" spans="29:33" ht="18.95" hidden="1" customHeight="1" x14ac:dyDescent="0.25">
      <c r="AC2442" s="126" t="e">
        <f>#REF!</f>
        <v>#REF!</v>
      </c>
      <c r="AD2442" s="127" t="e">
        <f t="shared" si="75"/>
        <v>#DIV/0!</v>
      </c>
      <c r="AE2442" s="128" t="e">
        <f t="shared" si="76"/>
        <v>#DIV/0!</v>
      </c>
      <c r="AF2442" s="127" t="e">
        <f>ECB_reconst!#REF!*(AE2442-ECB_reconst!#REF!)</f>
        <v>#REF!</v>
      </c>
      <c r="AG2442" s="128" t="e">
        <f t="shared" si="77"/>
        <v>#REF!</v>
      </c>
    </row>
    <row r="2443" spans="29:33" ht="18.95" hidden="1" customHeight="1" x14ac:dyDescent="0.25">
      <c r="AC2443" s="126" t="e">
        <f>#REF!</f>
        <v>#REF!</v>
      </c>
      <c r="AD2443" s="127" t="e">
        <f t="shared" si="75"/>
        <v>#DIV/0!</v>
      </c>
      <c r="AE2443" s="128" t="e">
        <f t="shared" si="76"/>
        <v>#DIV/0!</v>
      </c>
      <c r="AF2443" s="127" t="e">
        <f>ECB_reconst!#REF!*(AE2443-ECB_reconst!#REF!)</f>
        <v>#REF!</v>
      </c>
      <c r="AG2443" s="128" t="e">
        <f t="shared" si="77"/>
        <v>#REF!</v>
      </c>
    </row>
    <row r="2444" spans="29:33" ht="18.95" hidden="1" customHeight="1" x14ac:dyDescent="0.25">
      <c r="AC2444" s="126" t="e">
        <f>#REF!</f>
        <v>#REF!</v>
      </c>
      <c r="AD2444" s="127" t="e">
        <f t="shared" si="75"/>
        <v>#DIV/0!</v>
      </c>
      <c r="AE2444" s="128" t="e">
        <f t="shared" si="76"/>
        <v>#DIV/0!</v>
      </c>
      <c r="AF2444" s="127" t="e">
        <f>ECB_reconst!#REF!*(AE2444-ECB_reconst!#REF!)</f>
        <v>#REF!</v>
      </c>
      <c r="AG2444" s="128" t="e">
        <f t="shared" si="77"/>
        <v>#REF!</v>
      </c>
    </row>
    <row r="2445" spans="29:33" ht="18.95" hidden="1" customHeight="1" x14ac:dyDescent="0.25">
      <c r="AC2445" s="126" t="e">
        <f>#REF!</f>
        <v>#REF!</v>
      </c>
      <c r="AD2445" s="127" t="e">
        <f t="shared" si="75"/>
        <v>#DIV/0!</v>
      </c>
      <c r="AE2445" s="128" t="e">
        <f t="shared" si="76"/>
        <v>#DIV/0!</v>
      </c>
      <c r="AF2445" s="127" t="e">
        <f>ECB_reconst!#REF!*(AE2445-ECB_reconst!#REF!)</f>
        <v>#REF!</v>
      </c>
      <c r="AG2445" s="128" t="e">
        <f t="shared" si="77"/>
        <v>#REF!</v>
      </c>
    </row>
    <row r="2446" spans="29:33" ht="18.95" hidden="1" customHeight="1" x14ac:dyDescent="0.25">
      <c r="AC2446" s="126" t="e">
        <f>#REF!</f>
        <v>#REF!</v>
      </c>
      <c r="AD2446" s="127" t="e">
        <f t="shared" si="75"/>
        <v>#DIV/0!</v>
      </c>
      <c r="AE2446" s="128" t="e">
        <f t="shared" si="76"/>
        <v>#DIV/0!</v>
      </c>
      <c r="AF2446" s="127" t="e">
        <f>ECB_reconst!#REF!*(AE2446-ECB_reconst!#REF!)</f>
        <v>#REF!</v>
      </c>
      <c r="AG2446" s="128" t="e">
        <f t="shared" si="77"/>
        <v>#REF!</v>
      </c>
    </row>
    <row r="2447" spans="29:33" ht="18.95" hidden="1" customHeight="1" x14ac:dyDescent="0.25">
      <c r="AC2447" s="126" t="e">
        <f>#REF!</f>
        <v>#REF!</v>
      </c>
      <c r="AD2447" s="127" t="e">
        <f t="shared" si="75"/>
        <v>#DIV/0!</v>
      </c>
      <c r="AE2447" s="128" t="e">
        <f t="shared" si="76"/>
        <v>#DIV/0!</v>
      </c>
      <c r="AF2447" s="127" t="e">
        <f>ECB_reconst!#REF!*(AE2447-ECB_reconst!#REF!)</f>
        <v>#REF!</v>
      </c>
      <c r="AG2447" s="128" t="e">
        <f t="shared" si="77"/>
        <v>#REF!</v>
      </c>
    </row>
    <row r="2448" spans="29:33" ht="18.95" hidden="1" customHeight="1" x14ac:dyDescent="0.25">
      <c r="AC2448" s="126" t="e">
        <f>#REF!</f>
        <v>#REF!</v>
      </c>
      <c r="AD2448" s="127" t="e">
        <f t="shared" si="75"/>
        <v>#DIV/0!</v>
      </c>
      <c r="AE2448" s="128" t="e">
        <f t="shared" si="76"/>
        <v>#DIV/0!</v>
      </c>
      <c r="AF2448" s="127" t="e">
        <f>ECB_reconst!#REF!*(AE2448-ECB_reconst!#REF!)</f>
        <v>#REF!</v>
      </c>
      <c r="AG2448" s="128" t="e">
        <f t="shared" si="77"/>
        <v>#REF!</v>
      </c>
    </row>
    <row r="2449" spans="29:33" ht="18.95" hidden="1" customHeight="1" x14ac:dyDescent="0.25">
      <c r="AC2449" s="126" t="e">
        <f>#REF!</f>
        <v>#REF!</v>
      </c>
      <c r="AD2449" s="127" t="e">
        <f t="shared" si="75"/>
        <v>#DIV/0!</v>
      </c>
      <c r="AE2449" s="128" t="e">
        <f t="shared" si="76"/>
        <v>#DIV/0!</v>
      </c>
      <c r="AF2449" s="127" t="e">
        <f>ECB_reconst!#REF!*(AE2449-ECB_reconst!#REF!)</f>
        <v>#REF!</v>
      </c>
      <c r="AG2449" s="128" t="e">
        <f t="shared" si="77"/>
        <v>#REF!</v>
      </c>
    </row>
    <row r="2450" spans="29:33" ht="18.95" hidden="1" customHeight="1" x14ac:dyDescent="0.25">
      <c r="AC2450" s="126" t="e">
        <f>#REF!</f>
        <v>#REF!</v>
      </c>
      <c r="AD2450" s="127" t="e">
        <f t="shared" si="75"/>
        <v>#DIV/0!</v>
      </c>
      <c r="AE2450" s="128" t="e">
        <f t="shared" si="76"/>
        <v>#DIV/0!</v>
      </c>
      <c r="AF2450" s="127" t="e">
        <f>ECB_reconst!#REF!*(AE2450-ECB_reconst!#REF!)</f>
        <v>#REF!</v>
      </c>
      <c r="AG2450" s="128" t="e">
        <f t="shared" si="77"/>
        <v>#REF!</v>
      </c>
    </row>
    <row r="2451" spans="29:33" ht="18.95" hidden="1" customHeight="1" x14ac:dyDescent="0.25">
      <c r="AC2451" s="126" t="e">
        <f>#REF!</f>
        <v>#REF!</v>
      </c>
      <c r="AD2451" s="127" t="e">
        <f t="shared" si="75"/>
        <v>#DIV/0!</v>
      </c>
      <c r="AE2451" s="128" t="e">
        <f t="shared" si="76"/>
        <v>#DIV/0!</v>
      </c>
      <c r="AF2451" s="127" t="e">
        <f>ECB_reconst!#REF!*(AE2451-ECB_reconst!#REF!)</f>
        <v>#REF!</v>
      </c>
      <c r="AG2451" s="128" t="e">
        <f t="shared" si="77"/>
        <v>#REF!</v>
      </c>
    </row>
    <row r="2452" spans="29:33" ht="18.95" hidden="1" customHeight="1" x14ac:dyDescent="0.25">
      <c r="AC2452" s="126" t="e">
        <f>#REF!</f>
        <v>#REF!</v>
      </c>
      <c r="AD2452" s="127" t="e">
        <f t="shared" si="75"/>
        <v>#DIV/0!</v>
      </c>
      <c r="AE2452" s="128" t="e">
        <f t="shared" si="76"/>
        <v>#DIV/0!</v>
      </c>
      <c r="AF2452" s="127" t="e">
        <f>ECB_reconst!#REF!*(AE2452-ECB_reconst!#REF!)</f>
        <v>#REF!</v>
      </c>
      <c r="AG2452" s="128" t="e">
        <f t="shared" si="77"/>
        <v>#REF!</v>
      </c>
    </row>
    <row r="2453" spans="29:33" ht="18.95" hidden="1" customHeight="1" x14ac:dyDescent="0.25">
      <c r="AC2453" s="126" t="e">
        <f>#REF!</f>
        <v>#REF!</v>
      </c>
      <c r="AD2453" s="127" t="e">
        <f t="shared" ref="AD2453:AD2516" si="78">AVERAGE(AA1699:AA2453)</f>
        <v>#DIV/0!</v>
      </c>
      <c r="AE2453" s="128" t="e">
        <f t="shared" ref="AE2453:AE2516" si="79">(AA2453-AD2453)/AD2453*100</f>
        <v>#DIV/0!</v>
      </c>
      <c r="AF2453" s="127" t="e">
        <f>ECB_reconst!#REF!*(AE2453-ECB_reconst!#REF!)</f>
        <v>#REF!</v>
      </c>
      <c r="AG2453" s="128" t="e">
        <f t="shared" ref="AG2453:AG2516" si="80">MIN(MAX(AF2453,-10),10)</f>
        <v>#REF!</v>
      </c>
    </row>
    <row r="2454" spans="29:33" ht="18.95" hidden="1" customHeight="1" x14ac:dyDescent="0.25">
      <c r="AC2454" s="126" t="e">
        <f>#REF!</f>
        <v>#REF!</v>
      </c>
      <c r="AD2454" s="127" t="e">
        <f t="shared" si="78"/>
        <v>#DIV/0!</v>
      </c>
      <c r="AE2454" s="128" t="e">
        <f t="shared" si="79"/>
        <v>#DIV/0!</v>
      </c>
      <c r="AF2454" s="127" t="e">
        <f>ECB_reconst!#REF!*(AE2454-ECB_reconst!#REF!)</f>
        <v>#REF!</v>
      </c>
      <c r="AG2454" s="128" t="e">
        <f t="shared" si="80"/>
        <v>#REF!</v>
      </c>
    </row>
    <row r="2455" spans="29:33" ht="18.95" hidden="1" customHeight="1" x14ac:dyDescent="0.25">
      <c r="AC2455" s="126" t="e">
        <f>#REF!</f>
        <v>#REF!</v>
      </c>
      <c r="AD2455" s="127" t="e">
        <f t="shared" si="78"/>
        <v>#DIV/0!</v>
      </c>
      <c r="AE2455" s="128" t="e">
        <f t="shared" si="79"/>
        <v>#DIV/0!</v>
      </c>
      <c r="AF2455" s="127" t="e">
        <f>ECB_reconst!#REF!*(AE2455-ECB_reconst!#REF!)</f>
        <v>#REF!</v>
      </c>
      <c r="AG2455" s="128" t="e">
        <f t="shared" si="80"/>
        <v>#REF!</v>
      </c>
    </row>
    <row r="2456" spans="29:33" ht="18.95" hidden="1" customHeight="1" x14ac:dyDescent="0.25">
      <c r="AC2456" s="126" t="e">
        <f>#REF!</f>
        <v>#REF!</v>
      </c>
      <c r="AD2456" s="127" t="e">
        <f t="shared" si="78"/>
        <v>#DIV/0!</v>
      </c>
      <c r="AE2456" s="128" t="e">
        <f t="shared" si="79"/>
        <v>#DIV/0!</v>
      </c>
      <c r="AF2456" s="127" t="e">
        <f>ECB_reconst!#REF!*(AE2456-ECB_reconst!#REF!)</f>
        <v>#REF!</v>
      </c>
      <c r="AG2456" s="128" t="e">
        <f t="shared" si="80"/>
        <v>#REF!</v>
      </c>
    </row>
    <row r="2457" spans="29:33" ht="18.95" hidden="1" customHeight="1" x14ac:dyDescent="0.25">
      <c r="AC2457" s="126" t="e">
        <f>#REF!</f>
        <v>#REF!</v>
      </c>
      <c r="AD2457" s="127" t="e">
        <f t="shared" si="78"/>
        <v>#DIV/0!</v>
      </c>
      <c r="AE2457" s="128" t="e">
        <f t="shared" si="79"/>
        <v>#DIV/0!</v>
      </c>
      <c r="AF2457" s="127" t="e">
        <f>ECB_reconst!#REF!*(AE2457-ECB_reconst!#REF!)</f>
        <v>#REF!</v>
      </c>
      <c r="AG2457" s="128" t="e">
        <f t="shared" si="80"/>
        <v>#REF!</v>
      </c>
    </row>
    <row r="2458" spans="29:33" ht="18.95" hidden="1" customHeight="1" x14ac:dyDescent="0.25">
      <c r="AC2458" s="126" t="e">
        <f>#REF!</f>
        <v>#REF!</v>
      </c>
      <c r="AD2458" s="127" t="e">
        <f t="shared" si="78"/>
        <v>#DIV/0!</v>
      </c>
      <c r="AE2458" s="128" t="e">
        <f t="shared" si="79"/>
        <v>#DIV/0!</v>
      </c>
      <c r="AF2458" s="127" t="e">
        <f>ECB_reconst!#REF!*(AE2458-ECB_reconst!#REF!)</f>
        <v>#REF!</v>
      </c>
      <c r="AG2458" s="128" t="e">
        <f t="shared" si="80"/>
        <v>#REF!</v>
      </c>
    </row>
    <row r="2459" spans="29:33" ht="18.95" hidden="1" customHeight="1" x14ac:dyDescent="0.25">
      <c r="AC2459" s="126" t="e">
        <f>#REF!</f>
        <v>#REF!</v>
      </c>
      <c r="AD2459" s="127" t="e">
        <f t="shared" si="78"/>
        <v>#DIV/0!</v>
      </c>
      <c r="AE2459" s="128" t="e">
        <f t="shared" si="79"/>
        <v>#DIV/0!</v>
      </c>
      <c r="AF2459" s="127" t="e">
        <f>ECB_reconst!#REF!*(AE2459-ECB_reconst!#REF!)</f>
        <v>#REF!</v>
      </c>
      <c r="AG2459" s="128" t="e">
        <f t="shared" si="80"/>
        <v>#REF!</v>
      </c>
    </row>
    <row r="2460" spans="29:33" ht="18.95" hidden="1" customHeight="1" x14ac:dyDescent="0.25">
      <c r="AC2460" s="126" t="e">
        <f>#REF!</f>
        <v>#REF!</v>
      </c>
      <c r="AD2460" s="127" t="e">
        <f t="shared" si="78"/>
        <v>#DIV/0!</v>
      </c>
      <c r="AE2460" s="128" t="e">
        <f t="shared" si="79"/>
        <v>#DIV/0!</v>
      </c>
      <c r="AF2460" s="127" t="e">
        <f>ECB_reconst!#REF!*(AE2460-ECB_reconst!#REF!)</f>
        <v>#REF!</v>
      </c>
      <c r="AG2460" s="128" t="e">
        <f t="shared" si="80"/>
        <v>#REF!</v>
      </c>
    </row>
    <row r="2461" spans="29:33" ht="18.95" hidden="1" customHeight="1" x14ac:dyDescent="0.25">
      <c r="AC2461" s="126" t="e">
        <f>#REF!</f>
        <v>#REF!</v>
      </c>
      <c r="AD2461" s="127" t="e">
        <f t="shared" si="78"/>
        <v>#DIV/0!</v>
      </c>
      <c r="AE2461" s="128" t="e">
        <f t="shared" si="79"/>
        <v>#DIV/0!</v>
      </c>
      <c r="AF2461" s="127" t="e">
        <f>ECB_reconst!#REF!*(AE2461-ECB_reconst!#REF!)</f>
        <v>#REF!</v>
      </c>
      <c r="AG2461" s="128" t="e">
        <f t="shared" si="80"/>
        <v>#REF!</v>
      </c>
    </row>
    <row r="2462" spans="29:33" ht="18.95" hidden="1" customHeight="1" x14ac:dyDescent="0.25">
      <c r="AC2462" s="126" t="e">
        <f>#REF!</f>
        <v>#REF!</v>
      </c>
      <c r="AD2462" s="127" t="e">
        <f t="shared" si="78"/>
        <v>#DIV/0!</v>
      </c>
      <c r="AE2462" s="128" t="e">
        <f t="shared" si="79"/>
        <v>#DIV/0!</v>
      </c>
      <c r="AF2462" s="127" t="e">
        <f>ECB_reconst!#REF!*(AE2462-ECB_reconst!#REF!)</f>
        <v>#REF!</v>
      </c>
      <c r="AG2462" s="128" t="e">
        <f t="shared" si="80"/>
        <v>#REF!</v>
      </c>
    </row>
    <row r="2463" spans="29:33" ht="18.95" hidden="1" customHeight="1" x14ac:dyDescent="0.25">
      <c r="AC2463" s="126" t="e">
        <f>#REF!</f>
        <v>#REF!</v>
      </c>
      <c r="AD2463" s="127" t="e">
        <f t="shared" si="78"/>
        <v>#DIV/0!</v>
      </c>
      <c r="AE2463" s="128" t="e">
        <f t="shared" si="79"/>
        <v>#DIV/0!</v>
      </c>
      <c r="AF2463" s="127" t="e">
        <f>ECB_reconst!#REF!*(AE2463-ECB_reconst!#REF!)</f>
        <v>#REF!</v>
      </c>
      <c r="AG2463" s="128" t="e">
        <f t="shared" si="80"/>
        <v>#REF!</v>
      </c>
    </row>
    <row r="2464" spans="29:33" ht="18.95" hidden="1" customHeight="1" x14ac:dyDescent="0.25">
      <c r="AC2464" s="126" t="e">
        <f>#REF!</f>
        <v>#REF!</v>
      </c>
      <c r="AD2464" s="127" t="e">
        <f t="shared" si="78"/>
        <v>#DIV/0!</v>
      </c>
      <c r="AE2464" s="128" t="e">
        <f t="shared" si="79"/>
        <v>#DIV/0!</v>
      </c>
      <c r="AF2464" s="127" t="e">
        <f>ECB_reconst!#REF!*(AE2464-ECB_reconst!#REF!)</f>
        <v>#REF!</v>
      </c>
      <c r="AG2464" s="128" t="e">
        <f t="shared" si="80"/>
        <v>#REF!</v>
      </c>
    </row>
    <row r="2465" spans="29:33" ht="18.95" hidden="1" customHeight="1" x14ac:dyDescent="0.25">
      <c r="AC2465" s="126" t="e">
        <f>#REF!</f>
        <v>#REF!</v>
      </c>
      <c r="AD2465" s="127" t="e">
        <f t="shared" si="78"/>
        <v>#DIV/0!</v>
      </c>
      <c r="AE2465" s="128" t="e">
        <f t="shared" si="79"/>
        <v>#DIV/0!</v>
      </c>
      <c r="AF2465" s="127" t="e">
        <f>ECB_reconst!#REF!*(AE2465-ECB_reconst!#REF!)</f>
        <v>#REF!</v>
      </c>
      <c r="AG2465" s="128" t="e">
        <f t="shared" si="80"/>
        <v>#REF!</v>
      </c>
    </row>
    <row r="2466" spans="29:33" ht="18.95" hidden="1" customHeight="1" x14ac:dyDescent="0.25">
      <c r="AC2466" s="126" t="e">
        <f>#REF!</f>
        <v>#REF!</v>
      </c>
      <c r="AD2466" s="127" t="e">
        <f t="shared" si="78"/>
        <v>#DIV/0!</v>
      </c>
      <c r="AE2466" s="128" t="e">
        <f t="shared" si="79"/>
        <v>#DIV/0!</v>
      </c>
      <c r="AF2466" s="127" t="e">
        <f>ECB_reconst!#REF!*(AE2466-ECB_reconst!#REF!)</f>
        <v>#REF!</v>
      </c>
      <c r="AG2466" s="128" t="e">
        <f t="shared" si="80"/>
        <v>#REF!</v>
      </c>
    </row>
    <row r="2467" spans="29:33" ht="18.95" hidden="1" customHeight="1" x14ac:dyDescent="0.25">
      <c r="AC2467" s="126" t="e">
        <f>#REF!</f>
        <v>#REF!</v>
      </c>
      <c r="AD2467" s="127" t="e">
        <f t="shared" si="78"/>
        <v>#DIV/0!</v>
      </c>
      <c r="AE2467" s="128" t="e">
        <f t="shared" si="79"/>
        <v>#DIV/0!</v>
      </c>
      <c r="AF2467" s="127" t="e">
        <f>ECB_reconst!#REF!*(AE2467-ECB_reconst!#REF!)</f>
        <v>#REF!</v>
      </c>
      <c r="AG2467" s="128" t="e">
        <f t="shared" si="80"/>
        <v>#REF!</v>
      </c>
    </row>
    <row r="2468" spans="29:33" ht="18.95" hidden="1" customHeight="1" x14ac:dyDescent="0.25">
      <c r="AC2468" s="126" t="e">
        <f>#REF!</f>
        <v>#REF!</v>
      </c>
      <c r="AD2468" s="127" t="e">
        <f t="shared" si="78"/>
        <v>#DIV/0!</v>
      </c>
      <c r="AE2468" s="128" t="e">
        <f t="shared" si="79"/>
        <v>#DIV/0!</v>
      </c>
      <c r="AF2468" s="127" t="e">
        <f>ECB_reconst!#REF!*(AE2468-ECB_reconst!#REF!)</f>
        <v>#REF!</v>
      </c>
      <c r="AG2468" s="128" t="e">
        <f t="shared" si="80"/>
        <v>#REF!</v>
      </c>
    </row>
    <row r="2469" spans="29:33" ht="18.95" hidden="1" customHeight="1" x14ac:dyDescent="0.25">
      <c r="AC2469" s="126" t="e">
        <f>#REF!</f>
        <v>#REF!</v>
      </c>
      <c r="AD2469" s="127" t="e">
        <f t="shared" si="78"/>
        <v>#DIV/0!</v>
      </c>
      <c r="AE2469" s="128" t="e">
        <f t="shared" si="79"/>
        <v>#DIV/0!</v>
      </c>
      <c r="AF2469" s="127" t="e">
        <f>ECB_reconst!#REF!*(AE2469-ECB_reconst!#REF!)</f>
        <v>#REF!</v>
      </c>
      <c r="AG2469" s="128" t="e">
        <f t="shared" si="80"/>
        <v>#REF!</v>
      </c>
    </row>
    <row r="2470" spans="29:33" ht="18.95" hidden="1" customHeight="1" x14ac:dyDescent="0.25">
      <c r="AC2470" s="126" t="e">
        <f>#REF!</f>
        <v>#REF!</v>
      </c>
      <c r="AD2470" s="127" t="e">
        <f t="shared" si="78"/>
        <v>#DIV/0!</v>
      </c>
      <c r="AE2470" s="128" t="e">
        <f t="shared" si="79"/>
        <v>#DIV/0!</v>
      </c>
      <c r="AF2470" s="127" t="e">
        <f>ECB_reconst!#REF!*(AE2470-ECB_reconst!#REF!)</f>
        <v>#REF!</v>
      </c>
      <c r="AG2470" s="128" t="e">
        <f t="shared" si="80"/>
        <v>#REF!</v>
      </c>
    </row>
    <row r="2471" spans="29:33" ht="18.95" hidden="1" customHeight="1" x14ac:dyDescent="0.25">
      <c r="AC2471" s="126" t="e">
        <f>#REF!</f>
        <v>#REF!</v>
      </c>
      <c r="AD2471" s="127" t="e">
        <f t="shared" si="78"/>
        <v>#DIV/0!</v>
      </c>
      <c r="AE2471" s="128" t="e">
        <f t="shared" si="79"/>
        <v>#DIV/0!</v>
      </c>
      <c r="AF2471" s="127" t="e">
        <f>ECB_reconst!#REF!*(AE2471-ECB_reconst!#REF!)</f>
        <v>#REF!</v>
      </c>
      <c r="AG2471" s="128" t="e">
        <f t="shared" si="80"/>
        <v>#REF!</v>
      </c>
    </row>
    <row r="2472" spans="29:33" ht="18.95" hidden="1" customHeight="1" x14ac:dyDescent="0.25">
      <c r="AC2472" s="126" t="e">
        <f>#REF!</f>
        <v>#REF!</v>
      </c>
      <c r="AD2472" s="127" t="e">
        <f t="shared" si="78"/>
        <v>#DIV/0!</v>
      </c>
      <c r="AE2472" s="128" t="e">
        <f t="shared" si="79"/>
        <v>#DIV/0!</v>
      </c>
      <c r="AF2472" s="127" t="e">
        <f>ECB_reconst!#REF!*(AE2472-ECB_reconst!#REF!)</f>
        <v>#REF!</v>
      </c>
      <c r="AG2472" s="128" t="e">
        <f t="shared" si="80"/>
        <v>#REF!</v>
      </c>
    </row>
    <row r="2473" spans="29:33" ht="18.95" hidden="1" customHeight="1" x14ac:dyDescent="0.25">
      <c r="AC2473" s="126" t="e">
        <f>#REF!</f>
        <v>#REF!</v>
      </c>
      <c r="AD2473" s="127" t="e">
        <f t="shared" si="78"/>
        <v>#DIV/0!</v>
      </c>
      <c r="AE2473" s="128" t="e">
        <f t="shared" si="79"/>
        <v>#DIV/0!</v>
      </c>
      <c r="AF2473" s="127" t="e">
        <f>ECB_reconst!#REF!*(AE2473-ECB_reconst!#REF!)</f>
        <v>#REF!</v>
      </c>
      <c r="AG2473" s="128" t="e">
        <f t="shared" si="80"/>
        <v>#REF!</v>
      </c>
    </row>
    <row r="2474" spans="29:33" ht="18.95" hidden="1" customHeight="1" x14ac:dyDescent="0.25">
      <c r="AC2474" s="126" t="e">
        <f>#REF!</f>
        <v>#REF!</v>
      </c>
      <c r="AD2474" s="127" t="e">
        <f t="shared" si="78"/>
        <v>#DIV/0!</v>
      </c>
      <c r="AE2474" s="128" t="e">
        <f t="shared" si="79"/>
        <v>#DIV/0!</v>
      </c>
      <c r="AF2474" s="127" t="e">
        <f>ECB_reconst!#REF!*(AE2474-ECB_reconst!#REF!)</f>
        <v>#REF!</v>
      </c>
      <c r="AG2474" s="128" t="e">
        <f t="shared" si="80"/>
        <v>#REF!</v>
      </c>
    </row>
    <row r="2475" spans="29:33" ht="18.95" hidden="1" customHeight="1" x14ac:dyDescent="0.25">
      <c r="AC2475" s="126" t="e">
        <f>#REF!</f>
        <v>#REF!</v>
      </c>
      <c r="AD2475" s="127" t="e">
        <f t="shared" si="78"/>
        <v>#DIV/0!</v>
      </c>
      <c r="AE2475" s="128" t="e">
        <f t="shared" si="79"/>
        <v>#DIV/0!</v>
      </c>
      <c r="AF2475" s="127" t="e">
        <f>ECB_reconst!#REF!*(AE2475-ECB_reconst!#REF!)</f>
        <v>#REF!</v>
      </c>
      <c r="AG2475" s="128" t="e">
        <f t="shared" si="80"/>
        <v>#REF!</v>
      </c>
    </row>
    <row r="2476" spans="29:33" ht="18.95" hidden="1" customHeight="1" x14ac:dyDescent="0.25">
      <c r="AC2476" s="126" t="e">
        <f>#REF!</f>
        <v>#REF!</v>
      </c>
      <c r="AD2476" s="127" t="e">
        <f t="shared" si="78"/>
        <v>#DIV/0!</v>
      </c>
      <c r="AE2476" s="128" t="e">
        <f t="shared" si="79"/>
        <v>#DIV/0!</v>
      </c>
      <c r="AF2476" s="127" t="e">
        <f>ECB_reconst!#REF!*(AE2476-ECB_reconst!#REF!)</f>
        <v>#REF!</v>
      </c>
      <c r="AG2476" s="128" t="e">
        <f t="shared" si="80"/>
        <v>#REF!</v>
      </c>
    </row>
    <row r="2477" spans="29:33" ht="18.95" hidden="1" customHeight="1" x14ac:dyDescent="0.25">
      <c r="AC2477" s="126" t="e">
        <f>#REF!</f>
        <v>#REF!</v>
      </c>
      <c r="AD2477" s="127" t="e">
        <f t="shared" si="78"/>
        <v>#DIV/0!</v>
      </c>
      <c r="AE2477" s="128" t="e">
        <f t="shared" si="79"/>
        <v>#DIV/0!</v>
      </c>
      <c r="AF2477" s="127" t="e">
        <f>ECB_reconst!#REF!*(AE2477-ECB_reconst!#REF!)</f>
        <v>#REF!</v>
      </c>
      <c r="AG2477" s="128" t="e">
        <f t="shared" si="80"/>
        <v>#REF!</v>
      </c>
    </row>
    <row r="2478" spans="29:33" ht="18.95" hidden="1" customHeight="1" x14ac:dyDescent="0.25">
      <c r="AC2478" s="126" t="e">
        <f>#REF!</f>
        <v>#REF!</v>
      </c>
      <c r="AD2478" s="127" t="e">
        <f t="shared" si="78"/>
        <v>#DIV/0!</v>
      </c>
      <c r="AE2478" s="128" t="e">
        <f t="shared" si="79"/>
        <v>#DIV/0!</v>
      </c>
      <c r="AF2478" s="127" t="e">
        <f>ECB_reconst!#REF!*(AE2478-ECB_reconst!#REF!)</f>
        <v>#REF!</v>
      </c>
      <c r="AG2478" s="128" t="e">
        <f t="shared" si="80"/>
        <v>#REF!</v>
      </c>
    </row>
    <row r="2479" spans="29:33" ht="18.95" hidden="1" customHeight="1" x14ac:dyDescent="0.25">
      <c r="AC2479" s="126" t="e">
        <f>#REF!</f>
        <v>#REF!</v>
      </c>
      <c r="AD2479" s="127" t="e">
        <f t="shared" si="78"/>
        <v>#DIV/0!</v>
      </c>
      <c r="AE2479" s="128" t="e">
        <f t="shared" si="79"/>
        <v>#DIV/0!</v>
      </c>
      <c r="AF2479" s="127" t="e">
        <f>ECB_reconst!#REF!*(AE2479-ECB_reconst!#REF!)</f>
        <v>#REF!</v>
      </c>
      <c r="AG2479" s="128" t="e">
        <f t="shared" si="80"/>
        <v>#REF!</v>
      </c>
    </row>
    <row r="2480" spans="29:33" ht="18.95" hidden="1" customHeight="1" x14ac:dyDescent="0.25">
      <c r="AC2480" s="126" t="e">
        <f>#REF!</f>
        <v>#REF!</v>
      </c>
      <c r="AD2480" s="127" t="e">
        <f t="shared" si="78"/>
        <v>#DIV/0!</v>
      </c>
      <c r="AE2480" s="128" t="e">
        <f t="shared" si="79"/>
        <v>#DIV/0!</v>
      </c>
      <c r="AF2480" s="127" t="e">
        <f>ECB_reconst!#REF!*(AE2480-ECB_reconst!#REF!)</f>
        <v>#REF!</v>
      </c>
      <c r="AG2480" s="128" t="e">
        <f t="shared" si="80"/>
        <v>#REF!</v>
      </c>
    </row>
    <row r="2481" spans="29:33" ht="18.95" hidden="1" customHeight="1" x14ac:dyDescent="0.25">
      <c r="AC2481" s="126" t="e">
        <f>#REF!</f>
        <v>#REF!</v>
      </c>
      <c r="AD2481" s="127" t="e">
        <f t="shared" si="78"/>
        <v>#DIV/0!</v>
      </c>
      <c r="AE2481" s="128" t="e">
        <f t="shared" si="79"/>
        <v>#DIV/0!</v>
      </c>
      <c r="AF2481" s="127" t="e">
        <f>ECB_reconst!#REF!*(AE2481-ECB_reconst!#REF!)</f>
        <v>#REF!</v>
      </c>
      <c r="AG2481" s="128" t="e">
        <f t="shared" si="80"/>
        <v>#REF!</v>
      </c>
    </row>
    <row r="2482" spans="29:33" ht="18.95" hidden="1" customHeight="1" x14ac:dyDescent="0.25">
      <c r="AC2482" s="126" t="e">
        <f>#REF!</f>
        <v>#REF!</v>
      </c>
      <c r="AD2482" s="127" t="e">
        <f t="shared" si="78"/>
        <v>#DIV/0!</v>
      </c>
      <c r="AE2482" s="128" t="e">
        <f t="shared" si="79"/>
        <v>#DIV/0!</v>
      </c>
      <c r="AF2482" s="127" t="e">
        <f>ECB_reconst!#REF!*(AE2482-ECB_reconst!#REF!)</f>
        <v>#REF!</v>
      </c>
      <c r="AG2482" s="128" t="e">
        <f t="shared" si="80"/>
        <v>#REF!</v>
      </c>
    </row>
    <row r="2483" spans="29:33" ht="18.95" hidden="1" customHeight="1" x14ac:dyDescent="0.25">
      <c r="AC2483" s="126" t="e">
        <f>#REF!</f>
        <v>#REF!</v>
      </c>
      <c r="AD2483" s="127" t="e">
        <f t="shared" si="78"/>
        <v>#DIV/0!</v>
      </c>
      <c r="AE2483" s="128" t="e">
        <f t="shared" si="79"/>
        <v>#DIV/0!</v>
      </c>
      <c r="AF2483" s="127" t="e">
        <f>ECB_reconst!#REF!*(AE2483-ECB_reconst!#REF!)</f>
        <v>#REF!</v>
      </c>
      <c r="AG2483" s="128" t="e">
        <f t="shared" si="80"/>
        <v>#REF!</v>
      </c>
    </row>
    <row r="2484" spans="29:33" ht="18.95" hidden="1" customHeight="1" x14ac:dyDescent="0.25">
      <c r="AC2484" s="126" t="e">
        <f>#REF!</f>
        <v>#REF!</v>
      </c>
      <c r="AD2484" s="127" t="e">
        <f t="shared" si="78"/>
        <v>#DIV/0!</v>
      </c>
      <c r="AE2484" s="128" t="e">
        <f t="shared" si="79"/>
        <v>#DIV/0!</v>
      </c>
      <c r="AF2484" s="127" t="e">
        <f>ECB_reconst!#REF!*(AE2484-ECB_reconst!#REF!)</f>
        <v>#REF!</v>
      </c>
      <c r="AG2484" s="128" t="e">
        <f t="shared" si="80"/>
        <v>#REF!</v>
      </c>
    </row>
    <row r="2485" spans="29:33" ht="18.95" hidden="1" customHeight="1" x14ac:dyDescent="0.25">
      <c r="AC2485" s="126" t="e">
        <f>#REF!</f>
        <v>#REF!</v>
      </c>
      <c r="AD2485" s="127" t="e">
        <f t="shared" si="78"/>
        <v>#DIV/0!</v>
      </c>
      <c r="AE2485" s="128" t="e">
        <f t="shared" si="79"/>
        <v>#DIV/0!</v>
      </c>
      <c r="AF2485" s="127" t="e">
        <f>ECB_reconst!#REF!*(AE2485-ECB_reconst!#REF!)</f>
        <v>#REF!</v>
      </c>
      <c r="AG2485" s="128" t="e">
        <f t="shared" si="80"/>
        <v>#REF!</v>
      </c>
    </row>
    <row r="2486" spans="29:33" ht="18.95" hidden="1" customHeight="1" x14ac:dyDescent="0.25">
      <c r="AC2486" s="126" t="e">
        <f>#REF!</f>
        <v>#REF!</v>
      </c>
      <c r="AD2486" s="127" t="e">
        <f t="shared" si="78"/>
        <v>#DIV/0!</v>
      </c>
      <c r="AE2486" s="128" t="e">
        <f t="shared" si="79"/>
        <v>#DIV/0!</v>
      </c>
      <c r="AF2486" s="127" t="e">
        <f>ECB_reconst!#REF!*(AE2486-ECB_reconst!#REF!)</f>
        <v>#REF!</v>
      </c>
      <c r="AG2486" s="128" t="e">
        <f t="shared" si="80"/>
        <v>#REF!</v>
      </c>
    </row>
    <row r="2487" spans="29:33" ht="18.95" hidden="1" customHeight="1" x14ac:dyDescent="0.25">
      <c r="AC2487" s="126" t="e">
        <f>#REF!</f>
        <v>#REF!</v>
      </c>
      <c r="AD2487" s="127" t="e">
        <f t="shared" si="78"/>
        <v>#DIV/0!</v>
      </c>
      <c r="AE2487" s="128" t="e">
        <f t="shared" si="79"/>
        <v>#DIV/0!</v>
      </c>
      <c r="AF2487" s="127" t="e">
        <f>ECB_reconst!#REF!*(AE2487-ECB_reconst!#REF!)</f>
        <v>#REF!</v>
      </c>
      <c r="AG2487" s="128" t="e">
        <f t="shared" si="80"/>
        <v>#REF!</v>
      </c>
    </row>
    <row r="2488" spans="29:33" ht="18.95" hidden="1" customHeight="1" x14ac:dyDescent="0.25">
      <c r="AC2488" s="126" t="e">
        <f>#REF!</f>
        <v>#REF!</v>
      </c>
      <c r="AD2488" s="127" t="e">
        <f t="shared" si="78"/>
        <v>#DIV/0!</v>
      </c>
      <c r="AE2488" s="128" t="e">
        <f t="shared" si="79"/>
        <v>#DIV/0!</v>
      </c>
      <c r="AF2488" s="127" t="e">
        <f>ECB_reconst!#REF!*(AE2488-ECB_reconst!#REF!)</f>
        <v>#REF!</v>
      </c>
      <c r="AG2488" s="128" t="e">
        <f t="shared" si="80"/>
        <v>#REF!</v>
      </c>
    </row>
    <row r="2489" spans="29:33" ht="18.95" hidden="1" customHeight="1" x14ac:dyDescent="0.25">
      <c r="AC2489" s="126" t="e">
        <f>#REF!</f>
        <v>#REF!</v>
      </c>
      <c r="AD2489" s="127" t="e">
        <f t="shared" si="78"/>
        <v>#DIV/0!</v>
      </c>
      <c r="AE2489" s="128" t="e">
        <f t="shared" si="79"/>
        <v>#DIV/0!</v>
      </c>
      <c r="AF2489" s="127" t="e">
        <f>ECB_reconst!#REF!*(AE2489-ECB_reconst!#REF!)</f>
        <v>#REF!</v>
      </c>
      <c r="AG2489" s="128" t="e">
        <f t="shared" si="80"/>
        <v>#REF!</v>
      </c>
    </row>
    <row r="2490" spans="29:33" ht="18.95" hidden="1" customHeight="1" x14ac:dyDescent="0.25">
      <c r="AC2490" s="126" t="e">
        <f>#REF!</f>
        <v>#REF!</v>
      </c>
      <c r="AD2490" s="127" t="e">
        <f t="shared" si="78"/>
        <v>#DIV/0!</v>
      </c>
      <c r="AE2490" s="128" t="e">
        <f t="shared" si="79"/>
        <v>#DIV/0!</v>
      </c>
      <c r="AF2490" s="127" t="e">
        <f>ECB_reconst!#REF!*(AE2490-ECB_reconst!#REF!)</f>
        <v>#REF!</v>
      </c>
      <c r="AG2490" s="128" t="e">
        <f t="shared" si="80"/>
        <v>#REF!</v>
      </c>
    </row>
    <row r="2491" spans="29:33" ht="18.95" hidden="1" customHeight="1" x14ac:dyDescent="0.25">
      <c r="AC2491" s="126" t="e">
        <f>#REF!</f>
        <v>#REF!</v>
      </c>
      <c r="AD2491" s="127" t="e">
        <f t="shared" si="78"/>
        <v>#DIV/0!</v>
      </c>
      <c r="AE2491" s="128" t="e">
        <f t="shared" si="79"/>
        <v>#DIV/0!</v>
      </c>
      <c r="AF2491" s="127" t="e">
        <f>ECB_reconst!#REF!*(AE2491-ECB_reconst!#REF!)</f>
        <v>#REF!</v>
      </c>
      <c r="AG2491" s="128" t="e">
        <f t="shared" si="80"/>
        <v>#REF!</v>
      </c>
    </row>
    <row r="2492" spans="29:33" ht="18.95" hidden="1" customHeight="1" x14ac:dyDescent="0.25">
      <c r="AC2492" s="126" t="e">
        <f>#REF!</f>
        <v>#REF!</v>
      </c>
      <c r="AD2492" s="127" t="e">
        <f t="shared" si="78"/>
        <v>#DIV/0!</v>
      </c>
      <c r="AE2492" s="128" t="e">
        <f t="shared" si="79"/>
        <v>#DIV/0!</v>
      </c>
      <c r="AF2492" s="127" t="e">
        <f>ECB_reconst!#REF!*(AE2492-ECB_reconst!#REF!)</f>
        <v>#REF!</v>
      </c>
      <c r="AG2492" s="128" t="e">
        <f t="shared" si="80"/>
        <v>#REF!</v>
      </c>
    </row>
    <row r="2493" spans="29:33" ht="18.95" hidden="1" customHeight="1" x14ac:dyDescent="0.25">
      <c r="AC2493" s="126" t="e">
        <f>#REF!</f>
        <v>#REF!</v>
      </c>
      <c r="AD2493" s="127" t="e">
        <f t="shared" si="78"/>
        <v>#DIV/0!</v>
      </c>
      <c r="AE2493" s="128" t="e">
        <f t="shared" si="79"/>
        <v>#DIV/0!</v>
      </c>
      <c r="AF2493" s="127" t="e">
        <f>ECB_reconst!#REF!*(AE2493-ECB_reconst!#REF!)</f>
        <v>#REF!</v>
      </c>
      <c r="AG2493" s="128" t="e">
        <f t="shared" si="80"/>
        <v>#REF!</v>
      </c>
    </row>
    <row r="2494" spans="29:33" ht="18.95" hidden="1" customHeight="1" x14ac:dyDescent="0.25">
      <c r="AC2494" s="126" t="e">
        <f>#REF!</f>
        <v>#REF!</v>
      </c>
      <c r="AD2494" s="127" t="e">
        <f t="shared" si="78"/>
        <v>#DIV/0!</v>
      </c>
      <c r="AE2494" s="128" t="e">
        <f t="shared" si="79"/>
        <v>#DIV/0!</v>
      </c>
      <c r="AF2494" s="127" t="e">
        <f>ECB_reconst!#REF!*(AE2494-ECB_reconst!#REF!)</f>
        <v>#REF!</v>
      </c>
      <c r="AG2494" s="128" t="e">
        <f t="shared" si="80"/>
        <v>#REF!</v>
      </c>
    </row>
    <row r="2495" spans="29:33" ht="18.95" hidden="1" customHeight="1" x14ac:dyDescent="0.25">
      <c r="AC2495" s="126" t="e">
        <f>#REF!</f>
        <v>#REF!</v>
      </c>
      <c r="AD2495" s="127" t="e">
        <f t="shared" si="78"/>
        <v>#DIV/0!</v>
      </c>
      <c r="AE2495" s="128" t="e">
        <f t="shared" si="79"/>
        <v>#DIV/0!</v>
      </c>
      <c r="AF2495" s="127" t="e">
        <f>ECB_reconst!#REF!*(AE2495-ECB_reconst!#REF!)</f>
        <v>#REF!</v>
      </c>
      <c r="AG2495" s="128" t="e">
        <f t="shared" si="80"/>
        <v>#REF!</v>
      </c>
    </row>
    <row r="2496" spans="29:33" ht="18.95" hidden="1" customHeight="1" x14ac:dyDescent="0.25">
      <c r="AC2496" s="126" t="e">
        <f>#REF!</f>
        <v>#REF!</v>
      </c>
      <c r="AD2496" s="127" t="e">
        <f t="shared" si="78"/>
        <v>#DIV/0!</v>
      </c>
      <c r="AE2496" s="128" t="e">
        <f t="shared" si="79"/>
        <v>#DIV/0!</v>
      </c>
      <c r="AF2496" s="127" t="e">
        <f>ECB_reconst!#REF!*(AE2496-ECB_reconst!#REF!)</f>
        <v>#REF!</v>
      </c>
      <c r="AG2496" s="128" t="e">
        <f t="shared" si="80"/>
        <v>#REF!</v>
      </c>
    </row>
    <row r="2497" spans="29:33" ht="18.95" hidden="1" customHeight="1" x14ac:dyDescent="0.25">
      <c r="AC2497" s="126" t="e">
        <f>#REF!</f>
        <v>#REF!</v>
      </c>
      <c r="AD2497" s="127" t="e">
        <f t="shared" si="78"/>
        <v>#DIV/0!</v>
      </c>
      <c r="AE2497" s="128" t="e">
        <f t="shared" si="79"/>
        <v>#DIV/0!</v>
      </c>
      <c r="AF2497" s="127" t="e">
        <f>ECB_reconst!#REF!*(AE2497-ECB_reconst!#REF!)</f>
        <v>#REF!</v>
      </c>
      <c r="AG2497" s="128" t="e">
        <f t="shared" si="80"/>
        <v>#REF!</v>
      </c>
    </row>
    <row r="2498" spans="29:33" ht="18.95" hidden="1" customHeight="1" x14ac:dyDescent="0.25">
      <c r="AC2498" s="126" t="e">
        <f>#REF!</f>
        <v>#REF!</v>
      </c>
      <c r="AD2498" s="127" t="e">
        <f t="shared" si="78"/>
        <v>#DIV/0!</v>
      </c>
      <c r="AE2498" s="128" t="e">
        <f t="shared" si="79"/>
        <v>#DIV/0!</v>
      </c>
      <c r="AF2498" s="127" t="e">
        <f>ECB_reconst!#REF!*(AE2498-ECB_reconst!#REF!)</f>
        <v>#REF!</v>
      </c>
      <c r="AG2498" s="128" t="e">
        <f t="shared" si="80"/>
        <v>#REF!</v>
      </c>
    </row>
    <row r="2499" spans="29:33" ht="18.95" hidden="1" customHeight="1" x14ac:dyDescent="0.25">
      <c r="AC2499" s="126" t="e">
        <f>#REF!</f>
        <v>#REF!</v>
      </c>
      <c r="AD2499" s="127" t="e">
        <f t="shared" si="78"/>
        <v>#DIV/0!</v>
      </c>
      <c r="AE2499" s="128" t="e">
        <f t="shared" si="79"/>
        <v>#DIV/0!</v>
      </c>
      <c r="AF2499" s="127" t="e">
        <f>ECB_reconst!#REF!*(AE2499-ECB_reconst!#REF!)</f>
        <v>#REF!</v>
      </c>
      <c r="AG2499" s="128" t="e">
        <f t="shared" si="80"/>
        <v>#REF!</v>
      </c>
    </row>
    <row r="2500" spans="29:33" ht="18.95" hidden="1" customHeight="1" x14ac:dyDescent="0.25">
      <c r="AC2500" s="126" t="e">
        <f>#REF!</f>
        <v>#REF!</v>
      </c>
      <c r="AD2500" s="127" t="e">
        <f t="shared" si="78"/>
        <v>#DIV/0!</v>
      </c>
      <c r="AE2500" s="128" t="e">
        <f t="shared" si="79"/>
        <v>#DIV/0!</v>
      </c>
      <c r="AF2500" s="127" t="e">
        <f>ECB_reconst!#REF!*(AE2500-ECB_reconst!#REF!)</f>
        <v>#REF!</v>
      </c>
      <c r="AG2500" s="128" t="e">
        <f t="shared" si="80"/>
        <v>#REF!</v>
      </c>
    </row>
    <row r="2501" spans="29:33" ht="18.95" hidden="1" customHeight="1" x14ac:dyDescent="0.25">
      <c r="AC2501" s="126" t="e">
        <f>#REF!</f>
        <v>#REF!</v>
      </c>
      <c r="AD2501" s="127" t="e">
        <f t="shared" si="78"/>
        <v>#DIV/0!</v>
      </c>
      <c r="AE2501" s="128" t="e">
        <f t="shared" si="79"/>
        <v>#DIV/0!</v>
      </c>
      <c r="AF2501" s="127" t="e">
        <f>ECB_reconst!#REF!*(AE2501-ECB_reconst!#REF!)</f>
        <v>#REF!</v>
      </c>
      <c r="AG2501" s="128" t="e">
        <f t="shared" si="80"/>
        <v>#REF!</v>
      </c>
    </row>
    <row r="2502" spans="29:33" ht="18.95" hidden="1" customHeight="1" x14ac:dyDescent="0.25">
      <c r="AC2502" s="126" t="e">
        <f>#REF!</f>
        <v>#REF!</v>
      </c>
      <c r="AD2502" s="127" t="e">
        <f t="shared" si="78"/>
        <v>#DIV/0!</v>
      </c>
      <c r="AE2502" s="128" t="e">
        <f t="shared" si="79"/>
        <v>#DIV/0!</v>
      </c>
      <c r="AF2502" s="127" t="e">
        <f>ECB_reconst!#REF!*(AE2502-ECB_reconst!#REF!)</f>
        <v>#REF!</v>
      </c>
      <c r="AG2502" s="128" t="e">
        <f t="shared" si="80"/>
        <v>#REF!</v>
      </c>
    </row>
    <row r="2503" spans="29:33" ht="18.95" hidden="1" customHeight="1" x14ac:dyDescent="0.25">
      <c r="AC2503" s="126" t="e">
        <f>#REF!</f>
        <v>#REF!</v>
      </c>
      <c r="AD2503" s="127" t="e">
        <f t="shared" si="78"/>
        <v>#DIV/0!</v>
      </c>
      <c r="AE2503" s="128" t="e">
        <f t="shared" si="79"/>
        <v>#DIV/0!</v>
      </c>
      <c r="AF2503" s="127" t="e">
        <f>ECB_reconst!#REF!*(AE2503-ECB_reconst!#REF!)</f>
        <v>#REF!</v>
      </c>
      <c r="AG2503" s="128" t="e">
        <f t="shared" si="80"/>
        <v>#REF!</v>
      </c>
    </row>
    <row r="2504" spans="29:33" ht="18.95" hidden="1" customHeight="1" x14ac:dyDescent="0.25">
      <c r="AC2504" s="126" t="e">
        <f>#REF!</f>
        <v>#REF!</v>
      </c>
      <c r="AD2504" s="127" t="e">
        <f t="shared" si="78"/>
        <v>#DIV/0!</v>
      </c>
      <c r="AE2504" s="128" t="e">
        <f t="shared" si="79"/>
        <v>#DIV/0!</v>
      </c>
      <c r="AF2504" s="127" t="e">
        <f>ECB_reconst!#REF!*(AE2504-ECB_reconst!#REF!)</f>
        <v>#REF!</v>
      </c>
      <c r="AG2504" s="128" t="e">
        <f t="shared" si="80"/>
        <v>#REF!</v>
      </c>
    </row>
    <row r="2505" spans="29:33" ht="18.95" hidden="1" customHeight="1" x14ac:dyDescent="0.25">
      <c r="AC2505" s="126" t="e">
        <f>#REF!</f>
        <v>#REF!</v>
      </c>
      <c r="AD2505" s="127" t="e">
        <f t="shared" si="78"/>
        <v>#DIV/0!</v>
      </c>
      <c r="AE2505" s="128" t="e">
        <f t="shared" si="79"/>
        <v>#DIV/0!</v>
      </c>
      <c r="AF2505" s="127" t="e">
        <f>ECB_reconst!#REF!*(AE2505-ECB_reconst!#REF!)</f>
        <v>#REF!</v>
      </c>
      <c r="AG2505" s="128" t="e">
        <f t="shared" si="80"/>
        <v>#REF!</v>
      </c>
    </row>
    <row r="2506" spans="29:33" ht="18.95" hidden="1" customHeight="1" x14ac:dyDescent="0.25">
      <c r="AC2506" s="126" t="e">
        <f>#REF!</f>
        <v>#REF!</v>
      </c>
      <c r="AD2506" s="127" t="e">
        <f t="shared" si="78"/>
        <v>#DIV/0!</v>
      </c>
      <c r="AE2506" s="128" t="e">
        <f t="shared" si="79"/>
        <v>#DIV/0!</v>
      </c>
      <c r="AF2506" s="127" t="e">
        <f>ECB_reconst!#REF!*(AE2506-ECB_reconst!#REF!)</f>
        <v>#REF!</v>
      </c>
      <c r="AG2506" s="128" t="e">
        <f t="shared" si="80"/>
        <v>#REF!</v>
      </c>
    </row>
    <row r="2507" spans="29:33" ht="18.95" hidden="1" customHeight="1" x14ac:dyDescent="0.25">
      <c r="AC2507" s="126" t="e">
        <f>#REF!</f>
        <v>#REF!</v>
      </c>
      <c r="AD2507" s="127" t="e">
        <f t="shared" si="78"/>
        <v>#DIV/0!</v>
      </c>
      <c r="AE2507" s="128" t="e">
        <f t="shared" si="79"/>
        <v>#DIV/0!</v>
      </c>
      <c r="AF2507" s="127" t="e">
        <f>ECB_reconst!#REF!*(AE2507-ECB_reconst!#REF!)</f>
        <v>#REF!</v>
      </c>
      <c r="AG2507" s="128" t="e">
        <f t="shared" si="80"/>
        <v>#REF!</v>
      </c>
    </row>
    <row r="2508" spans="29:33" ht="18.95" hidden="1" customHeight="1" x14ac:dyDescent="0.25">
      <c r="AC2508" s="126" t="e">
        <f>#REF!</f>
        <v>#REF!</v>
      </c>
      <c r="AD2508" s="127" t="e">
        <f t="shared" si="78"/>
        <v>#DIV/0!</v>
      </c>
      <c r="AE2508" s="128" t="e">
        <f t="shared" si="79"/>
        <v>#DIV/0!</v>
      </c>
      <c r="AF2508" s="127" t="e">
        <f>ECB_reconst!#REF!*(AE2508-ECB_reconst!#REF!)</f>
        <v>#REF!</v>
      </c>
      <c r="AG2508" s="128" t="e">
        <f t="shared" si="80"/>
        <v>#REF!</v>
      </c>
    </row>
    <row r="2509" spans="29:33" ht="18.95" hidden="1" customHeight="1" x14ac:dyDescent="0.25">
      <c r="AC2509" s="126" t="e">
        <f>#REF!</f>
        <v>#REF!</v>
      </c>
      <c r="AD2509" s="127" t="e">
        <f t="shared" si="78"/>
        <v>#DIV/0!</v>
      </c>
      <c r="AE2509" s="128" t="e">
        <f t="shared" si="79"/>
        <v>#DIV/0!</v>
      </c>
      <c r="AF2509" s="127" t="e">
        <f>ECB_reconst!#REF!*(AE2509-ECB_reconst!#REF!)</f>
        <v>#REF!</v>
      </c>
      <c r="AG2509" s="128" t="e">
        <f t="shared" si="80"/>
        <v>#REF!</v>
      </c>
    </row>
    <row r="2510" spans="29:33" ht="18.95" hidden="1" customHeight="1" x14ac:dyDescent="0.25">
      <c r="AC2510" s="126" t="e">
        <f>#REF!</f>
        <v>#REF!</v>
      </c>
      <c r="AD2510" s="127" t="e">
        <f t="shared" si="78"/>
        <v>#DIV/0!</v>
      </c>
      <c r="AE2510" s="128" t="e">
        <f t="shared" si="79"/>
        <v>#DIV/0!</v>
      </c>
      <c r="AF2510" s="127" t="e">
        <f>ECB_reconst!#REF!*(AE2510-ECB_reconst!#REF!)</f>
        <v>#REF!</v>
      </c>
      <c r="AG2510" s="128" t="e">
        <f t="shared" si="80"/>
        <v>#REF!</v>
      </c>
    </row>
    <row r="2511" spans="29:33" ht="18.95" hidden="1" customHeight="1" x14ac:dyDescent="0.25">
      <c r="AC2511" s="126" t="e">
        <f>#REF!</f>
        <v>#REF!</v>
      </c>
      <c r="AD2511" s="127" t="e">
        <f t="shared" si="78"/>
        <v>#DIV/0!</v>
      </c>
      <c r="AE2511" s="128" t="e">
        <f t="shared" si="79"/>
        <v>#DIV/0!</v>
      </c>
      <c r="AF2511" s="127" t="e">
        <f>ECB_reconst!#REF!*(AE2511-ECB_reconst!#REF!)</f>
        <v>#REF!</v>
      </c>
      <c r="AG2511" s="128" t="e">
        <f t="shared" si="80"/>
        <v>#REF!</v>
      </c>
    </row>
    <row r="2512" spans="29:33" ht="18.95" hidden="1" customHeight="1" x14ac:dyDescent="0.25">
      <c r="AC2512" s="126" t="e">
        <f>#REF!</f>
        <v>#REF!</v>
      </c>
      <c r="AD2512" s="127" t="e">
        <f t="shared" si="78"/>
        <v>#DIV/0!</v>
      </c>
      <c r="AE2512" s="128" t="e">
        <f t="shared" si="79"/>
        <v>#DIV/0!</v>
      </c>
      <c r="AF2512" s="127" t="e">
        <f>ECB_reconst!#REF!*(AE2512-ECB_reconst!#REF!)</f>
        <v>#REF!</v>
      </c>
      <c r="AG2512" s="128" t="e">
        <f t="shared" si="80"/>
        <v>#REF!</v>
      </c>
    </row>
    <row r="2513" spans="29:33" ht="18.95" hidden="1" customHeight="1" x14ac:dyDescent="0.25">
      <c r="AC2513" s="126" t="e">
        <f>#REF!</f>
        <v>#REF!</v>
      </c>
      <c r="AD2513" s="127" t="e">
        <f t="shared" si="78"/>
        <v>#DIV/0!</v>
      </c>
      <c r="AE2513" s="128" t="e">
        <f t="shared" si="79"/>
        <v>#DIV/0!</v>
      </c>
      <c r="AF2513" s="127" t="e">
        <f>ECB_reconst!#REF!*(AE2513-ECB_reconst!#REF!)</f>
        <v>#REF!</v>
      </c>
      <c r="AG2513" s="128" t="e">
        <f t="shared" si="80"/>
        <v>#REF!</v>
      </c>
    </row>
    <row r="2514" spans="29:33" ht="18.95" hidden="1" customHeight="1" x14ac:dyDescent="0.25">
      <c r="AC2514" s="126" t="e">
        <f>#REF!</f>
        <v>#REF!</v>
      </c>
      <c r="AD2514" s="127" t="e">
        <f t="shared" si="78"/>
        <v>#DIV/0!</v>
      </c>
      <c r="AE2514" s="128" t="e">
        <f t="shared" si="79"/>
        <v>#DIV/0!</v>
      </c>
      <c r="AF2514" s="127" t="e">
        <f>ECB_reconst!#REF!*(AE2514-ECB_reconst!#REF!)</f>
        <v>#REF!</v>
      </c>
      <c r="AG2514" s="128" t="e">
        <f t="shared" si="80"/>
        <v>#REF!</v>
      </c>
    </row>
    <row r="2515" spans="29:33" ht="18.95" hidden="1" customHeight="1" x14ac:dyDescent="0.25">
      <c r="AC2515" s="126" t="e">
        <f>#REF!</f>
        <v>#REF!</v>
      </c>
      <c r="AD2515" s="127" t="e">
        <f t="shared" si="78"/>
        <v>#DIV/0!</v>
      </c>
      <c r="AE2515" s="128" t="e">
        <f t="shared" si="79"/>
        <v>#DIV/0!</v>
      </c>
      <c r="AF2515" s="127" t="e">
        <f>ECB_reconst!#REF!*(AE2515-ECB_reconst!#REF!)</f>
        <v>#REF!</v>
      </c>
      <c r="AG2515" s="128" t="e">
        <f t="shared" si="80"/>
        <v>#REF!</v>
      </c>
    </row>
    <row r="2516" spans="29:33" ht="18.95" hidden="1" customHeight="1" x14ac:dyDescent="0.25">
      <c r="AC2516" s="126" t="e">
        <f>#REF!</f>
        <v>#REF!</v>
      </c>
      <c r="AD2516" s="127" t="e">
        <f t="shared" si="78"/>
        <v>#DIV/0!</v>
      </c>
      <c r="AE2516" s="128" t="e">
        <f t="shared" si="79"/>
        <v>#DIV/0!</v>
      </c>
      <c r="AF2516" s="127" t="e">
        <f>ECB_reconst!#REF!*(AE2516-ECB_reconst!#REF!)</f>
        <v>#REF!</v>
      </c>
      <c r="AG2516" s="128" t="e">
        <f t="shared" si="80"/>
        <v>#REF!</v>
      </c>
    </row>
    <row r="2517" spans="29:33" ht="18.95" hidden="1" customHeight="1" x14ac:dyDescent="0.25">
      <c r="AC2517" s="126" t="e">
        <f>#REF!</f>
        <v>#REF!</v>
      </c>
      <c r="AD2517" s="127" t="e">
        <f t="shared" ref="AD2517:AD2580" si="81">AVERAGE(AA1763:AA2517)</f>
        <v>#DIV/0!</v>
      </c>
      <c r="AE2517" s="128" t="e">
        <f t="shared" ref="AE2517:AE2580" si="82">(AA2517-AD2517)/AD2517*100</f>
        <v>#DIV/0!</v>
      </c>
      <c r="AF2517" s="127" t="e">
        <f>ECB_reconst!#REF!*(AE2517-ECB_reconst!#REF!)</f>
        <v>#REF!</v>
      </c>
      <c r="AG2517" s="128" t="e">
        <f t="shared" ref="AG2517:AG2580" si="83">MIN(MAX(AF2517,-10),10)</f>
        <v>#REF!</v>
      </c>
    </row>
    <row r="2518" spans="29:33" ht="18.95" hidden="1" customHeight="1" x14ac:dyDescent="0.25">
      <c r="AC2518" s="126" t="e">
        <f>#REF!</f>
        <v>#REF!</v>
      </c>
      <c r="AD2518" s="127" t="e">
        <f t="shared" si="81"/>
        <v>#DIV/0!</v>
      </c>
      <c r="AE2518" s="128" t="e">
        <f t="shared" si="82"/>
        <v>#DIV/0!</v>
      </c>
      <c r="AF2518" s="127" t="e">
        <f>ECB_reconst!#REF!*(AE2518-ECB_reconst!#REF!)</f>
        <v>#REF!</v>
      </c>
      <c r="AG2518" s="128" t="e">
        <f t="shared" si="83"/>
        <v>#REF!</v>
      </c>
    </row>
    <row r="2519" spans="29:33" ht="18.95" hidden="1" customHeight="1" x14ac:dyDescent="0.25">
      <c r="AC2519" s="126" t="e">
        <f>#REF!</f>
        <v>#REF!</v>
      </c>
      <c r="AD2519" s="127" t="e">
        <f t="shared" si="81"/>
        <v>#DIV/0!</v>
      </c>
      <c r="AE2519" s="128" t="e">
        <f t="shared" si="82"/>
        <v>#DIV/0!</v>
      </c>
      <c r="AF2519" s="127" t="e">
        <f>ECB_reconst!#REF!*(AE2519-ECB_reconst!#REF!)</f>
        <v>#REF!</v>
      </c>
      <c r="AG2519" s="128" t="e">
        <f t="shared" si="83"/>
        <v>#REF!</v>
      </c>
    </row>
    <row r="2520" spans="29:33" ht="18.95" hidden="1" customHeight="1" x14ac:dyDescent="0.25">
      <c r="AC2520" s="126" t="e">
        <f>#REF!</f>
        <v>#REF!</v>
      </c>
      <c r="AD2520" s="127" t="e">
        <f t="shared" si="81"/>
        <v>#DIV/0!</v>
      </c>
      <c r="AE2520" s="128" t="e">
        <f t="shared" si="82"/>
        <v>#DIV/0!</v>
      </c>
      <c r="AF2520" s="127" t="e">
        <f>ECB_reconst!#REF!*(AE2520-ECB_reconst!#REF!)</f>
        <v>#REF!</v>
      </c>
      <c r="AG2520" s="128" t="e">
        <f t="shared" si="83"/>
        <v>#REF!</v>
      </c>
    </row>
    <row r="2521" spans="29:33" ht="18.95" hidden="1" customHeight="1" x14ac:dyDescent="0.25">
      <c r="AC2521" s="126" t="e">
        <f>#REF!</f>
        <v>#REF!</v>
      </c>
      <c r="AD2521" s="127" t="e">
        <f t="shared" si="81"/>
        <v>#DIV/0!</v>
      </c>
      <c r="AE2521" s="128" t="e">
        <f t="shared" si="82"/>
        <v>#DIV/0!</v>
      </c>
      <c r="AF2521" s="127" t="e">
        <f>ECB_reconst!#REF!*(AE2521-ECB_reconst!#REF!)</f>
        <v>#REF!</v>
      </c>
      <c r="AG2521" s="128" t="e">
        <f t="shared" si="83"/>
        <v>#REF!</v>
      </c>
    </row>
    <row r="2522" spans="29:33" ht="18.95" hidden="1" customHeight="1" x14ac:dyDescent="0.25">
      <c r="AC2522" s="126" t="e">
        <f>#REF!</f>
        <v>#REF!</v>
      </c>
      <c r="AD2522" s="127" t="e">
        <f t="shared" si="81"/>
        <v>#DIV/0!</v>
      </c>
      <c r="AE2522" s="128" t="e">
        <f t="shared" si="82"/>
        <v>#DIV/0!</v>
      </c>
      <c r="AF2522" s="127" t="e">
        <f>ECB_reconst!#REF!*(AE2522-ECB_reconst!#REF!)</f>
        <v>#REF!</v>
      </c>
      <c r="AG2522" s="128" t="e">
        <f t="shared" si="83"/>
        <v>#REF!</v>
      </c>
    </row>
    <row r="2523" spans="29:33" ht="18.95" hidden="1" customHeight="1" x14ac:dyDescent="0.25">
      <c r="AC2523" s="126" t="e">
        <f>#REF!</f>
        <v>#REF!</v>
      </c>
      <c r="AD2523" s="127" t="e">
        <f t="shared" si="81"/>
        <v>#DIV/0!</v>
      </c>
      <c r="AE2523" s="128" t="e">
        <f t="shared" si="82"/>
        <v>#DIV/0!</v>
      </c>
      <c r="AF2523" s="127" t="e">
        <f>ECB_reconst!#REF!*(AE2523-ECB_reconst!#REF!)</f>
        <v>#REF!</v>
      </c>
      <c r="AG2523" s="128" t="e">
        <f t="shared" si="83"/>
        <v>#REF!</v>
      </c>
    </row>
    <row r="2524" spans="29:33" ht="18.95" hidden="1" customHeight="1" x14ac:dyDescent="0.25">
      <c r="AC2524" s="126" t="e">
        <f>#REF!</f>
        <v>#REF!</v>
      </c>
      <c r="AD2524" s="127" t="e">
        <f t="shared" si="81"/>
        <v>#DIV/0!</v>
      </c>
      <c r="AE2524" s="128" t="e">
        <f t="shared" si="82"/>
        <v>#DIV/0!</v>
      </c>
      <c r="AF2524" s="127" t="e">
        <f>ECB_reconst!#REF!*(AE2524-ECB_reconst!#REF!)</f>
        <v>#REF!</v>
      </c>
      <c r="AG2524" s="128" t="e">
        <f t="shared" si="83"/>
        <v>#REF!</v>
      </c>
    </row>
    <row r="2525" spans="29:33" ht="18.95" hidden="1" customHeight="1" x14ac:dyDescent="0.25">
      <c r="AC2525" s="126" t="e">
        <f>#REF!</f>
        <v>#REF!</v>
      </c>
      <c r="AD2525" s="127" t="e">
        <f t="shared" si="81"/>
        <v>#DIV/0!</v>
      </c>
      <c r="AE2525" s="128" t="e">
        <f t="shared" si="82"/>
        <v>#DIV/0!</v>
      </c>
      <c r="AF2525" s="127" t="e">
        <f>ECB_reconst!#REF!*(AE2525-ECB_reconst!#REF!)</f>
        <v>#REF!</v>
      </c>
      <c r="AG2525" s="128" t="e">
        <f t="shared" si="83"/>
        <v>#REF!</v>
      </c>
    </row>
    <row r="2526" spans="29:33" ht="18.95" hidden="1" customHeight="1" x14ac:dyDescent="0.25">
      <c r="AC2526" s="126" t="e">
        <f>#REF!</f>
        <v>#REF!</v>
      </c>
      <c r="AD2526" s="127" t="e">
        <f t="shared" si="81"/>
        <v>#DIV/0!</v>
      </c>
      <c r="AE2526" s="128" t="e">
        <f t="shared" si="82"/>
        <v>#DIV/0!</v>
      </c>
      <c r="AF2526" s="127" t="e">
        <f>ECB_reconst!#REF!*(AE2526-ECB_reconst!#REF!)</f>
        <v>#REF!</v>
      </c>
      <c r="AG2526" s="128" t="e">
        <f t="shared" si="83"/>
        <v>#REF!</v>
      </c>
    </row>
    <row r="2527" spans="29:33" ht="18.95" hidden="1" customHeight="1" x14ac:dyDescent="0.25">
      <c r="AC2527" s="126" t="e">
        <f>#REF!</f>
        <v>#REF!</v>
      </c>
      <c r="AD2527" s="127" t="e">
        <f t="shared" si="81"/>
        <v>#DIV/0!</v>
      </c>
      <c r="AE2527" s="128" t="e">
        <f t="shared" si="82"/>
        <v>#DIV/0!</v>
      </c>
      <c r="AF2527" s="127" t="e">
        <f>ECB_reconst!#REF!*(AE2527-ECB_reconst!#REF!)</f>
        <v>#REF!</v>
      </c>
      <c r="AG2527" s="128" t="e">
        <f t="shared" si="83"/>
        <v>#REF!</v>
      </c>
    </row>
    <row r="2528" spans="29:33" ht="18.95" hidden="1" customHeight="1" x14ac:dyDescent="0.25">
      <c r="AC2528" s="126" t="e">
        <f>#REF!</f>
        <v>#REF!</v>
      </c>
      <c r="AD2528" s="127" t="e">
        <f t="shared" si="81"/>
        <v>#DIV/0!</v>
      </c>
      <c r="AE2528" s="128" t="e">
        <f t="shared" si="82"/>
        <v>#DIV/0!</v>
      </c>
      <c r="AF2528" s="127" t="e">
        <f>ECB_reconst!#REF!*(AE2528-ECB_reconst!#REF!)</f>
        <v>#REF!</v>
      </c>
      <c r="AG2528" s="128" t="e">
        <f t="shared" si="83"/>
        <v>#REF!</v>
      </c>
    </row>
    <row r="2529" spans="29:33" ht="18.95" hidden="1" customHeight="1" x14ac:dyDescent="0.25">
      <c r="AC2529" s="126" t="e">
        <f>#REF!</f>
        <v>#REF!</v>
      </c>
      <c r="AD2529" s="127" t="e">
        <f t="shared" si="81"/>
        <v>#DIV/0!</v>
      </c>
      <c r="AE2529" s="128" t="e">
        <f t="shared" si="82"/>
        <v>#DIV/0!</v>
      </c>
      <c r="AF2529" s="127" t="e">
        <f>ECB_reconst!#REF!*(AE2529-ECB_reconst!#REF!)</f>
        <v>#REF!</v>
      </c>
      <c r="AG2529" s="128" t="e">
        <f t="shared" si="83"/>
        <v>#REF!</v>
      </c>
    </row>
    <row r="2530" spans="29:33" ht="18.95" hidden="1" customHeight="1" x14ac:dyDescent="0.25">
      <c r="AC2530" s="126" t="e">
        <f>#REF!</f>
        <v>#REF!</v>
      </c>
      <c r="AD2530" s="127" t="e">
        <f t="shared" si="81"/>
        <v>#DIV/0!</v>
      </c>
      <c r="AE2530" s="128" t="e">
        <f t="shared" si="82"/>
        <v>#DIV/0!</v>
      </c>
      <c r="AF2530" s="127" t="e">
        <f>ECB_reconst!#REF!*(AE2530-ECB_reconst!#REF!)</f>
        <v>#REF!</v>
      </c>
      <c r="AG2530" s="128" t="e">
        <f t="shared" si="83"/>
        <v>#REF!</v>
      </c>
    </row>
    <row r="2531" spans="29:33" ht="18.95" hidden="1" customHeight="1" x14ac:dyDescent="0.25">
      <c r="AC2531" s="126" t="e">
        <f>#REF!</f>
        <v>#REF!</v>
      </c>
      <c r="AD2531" s="127" t="e">
        <f t="shared" si="81"/>
        <v>#DIV/0!</v>
      </c>
      <c r="AE2531" s="128" t="e">
        <f t="shared" si="82"/>
        <v>#DIV/0!</v>
      </c>
      <c r="AF2531" s="127" t="e">
        <f>ECB_reconst!#REF!*(AE2531-ECB_reconst!#REF!)</f>
        <v>#REF!</v>
      </c>
      <c r="AG2531" s="128" t="e">
        <f t="shared" si="83"/>
        <v>#REF!</v>
      </c>
    </row>
    <row r="2532" spans="29:33" ht="18.95" hidden="1" customHeight="1" x14ac:dyDescent="0.25">
      <c r="AC2532" s="126" t="e">
        <f>#REF!</f>
        <v>#REF!</v>
      </c>
      <c r="AD2532" s="127" t="e">
        <f t="shared" si="81"/>
        <v>#DIV/0!</v>
      </c>
      <c r="AE2532" s="128" t="e">
        <f t="shared" si="82"/>
        <v>#DIV/0!</v>
      </c>
      <c r="AF2532" s="127" t="e">
        <f>ECB_reconst!#REF!*(AE2532-ECB_reconst!#REF!)</f>
        <v>#REF!</v>
      </c>
      <c r="AG2532" s="128" t="e">
        <f t="shared" si="83"/>
        <v>#REF!</v>
      </c>
    </row>
    <row r="2533" spans="29:33" ht="18.95" hidden="1" customHeight="1" x14ac:dyDescent="0.25">
      <c r="AC2533" s="126" t="e">
        <f>#REF!</f>
        <v>#REF!</v>
      </c>
      <c r="AD2533" s="127" t="e">
        <f t="shared" si="81"/>
        <v>#DIV/0!</v>
      </c>
      <c r="AE2533" s="128" t="e">
        <f t="shared" si="82"/>
        <v>#DIV/0!</v>
      </c>
      <c r="AF2533" s="127" t="e">
        <f>ECB_reconst!#REF!*(AE2533-ECB_reconst!#REF!)</f>
        <v>#REF!</v>
      </c>
      <c r="AG2533" s="128" t="e">
        <f t="shared" si="83"/>
        <v>#REF!</v>
      </c>
    </row>
    <row r="2534" spans="29:33" ht="18.95" hidden="1" customHeight="1" x14ac:dyDescent="0.25">
      <c r="AC2534" s="126" t="e">
        <f>#REF!</f>
        <v>#REF!</v>
      </c>
      <c r="AD2534" s="127" t="e">
        <f t="shared" si="81"/>
        <v>#DIV/0!</v>
      </c>
      <c r="AE2534" s="128" t="e">
        <f t="shared" si="82"/>
        <v>#DIV/0!</v>
      </c>
      <c r="AF2534" s="127" t="e">
        <f>ECB_reconst!#REF!*(AE2534-ECB_reconst!#REF!)</f>
        <v>#REF!</v>
      </c>
      <c r="AG2534" s="128" t="e">
        <f t="shared" si="83"/>
        <v>#REF!</v>
      </c>
    </row>
    <row r="2535" spans="29:33" ht="18.95" hidden="1" customHeight="1" x14ac:dyDescent="0.25">
      <c r="AC2535" s="126" t="e">
        <f>#REF!</f>
        <v>#REF!</v>
      </c>
      <c r="AD2535" s="127" t="e">
        <f t="shared" si="81"/>
        <v>#DIV/0!</v>
      </c>
      <c r="AE2535" s="128" t="e">
        <f t="shared" si="82"/>
        <v>#DIV/0!</v>
      </c>
      <c r="AF2535" s="127" t="e">
        <f>ECB_reconst!#REF!*(AE2535-ECB_reconst!#REF!)</f>
        <v>#REF!</v>
      </c>
      <c r="AG2535" s="128" t="e">
        <f t="shared" si="83"/>
        <v>#REF!</v>
      </c>
    </row>
    <row r="2536" spans="29:33" ht="18.95" hidden="1" customHeight="1" x14ac:dyDescent="0.25">
      <c r="AC2536" s="126" t="e">
        <f>#REF!</f>
        <v>#REF!</v>
      </c>
      <c r="AD2536" s="127" t="e">
        <f t="shared" si="81"/>
        <v>#DIV/0!</v>
      </c>
      <c r="AE2536" s="128" t="e">
        <f t="shared" si="82"/>
        <v>#DIV/0!</v>
      </c>
      <c r="AF2536" s="127" t="e">
        <f>ECB_reconst!#REF!*(AE2536-ECB_reconst!#REF!)</f>
        <v>#REF!</v>
      </c>
      <c r="AG2536" s="128" t="e">
        <f t="shared" si="83"/>
        <v>#REF!</v>
      </c>
    </row>
    <row r="2537" spans="29:33" ht="18.95" hidden="1" customHeight="1" x14ac:dyDescent="0.25">
      <c r="AC2537" s="126" t="e">
        <f>#REF!</f>
        <v>#REF!</v>
      </c>
      <c r="AD2537" s="127" t="e">
        <f t="shared" si="81"/>
        <v>#DIV/0!</v>
      </c>
      <c r="AE2537" s="128" t="e">
        <f t="shared" si="82"/>
        <v>#DIV/0!</v>
      </c>
      <c r="AF2537" s="127" t="e">
        <f>ECB_reconst!#REF!*(AE2537-ECB_reconst!#REF!)</f>
        <v>#REF!</v>
      </c>
      <c r="AG2537" s="128" t="e">
        <f t="shared" si="83"/>
        <v>#REF!</v>
      </c>
    </row>
    <row r="2538" spans="29:33" ht="18.95" hidden="1" customHeight="1" x14ac:dyDescent="0.25">
      <c r="AC2538" s="126" t="e">
        <f>#REF!</f>
        <v>#REF!</v>
      </c>
      <c r="AD2538" s="127" t="e">
        <f t="shared" si="81"/>
        <v>#DIV/0!</v>
      </c>
      <c r="AE2538" s="128" t="e">
        <f t="shared" si="82"/>
        <v>#DIV/0!</v>
      </c>
      <c r="AF2538" s="127" t="e">
        <f>ECB_reconst!#REF!*(AE2538-ECB_reconst!#REF!)</f>
        <v>#REF!</v>
      </c>
      <c r="AG2538" s="128" t="e">
        <f t="shared" si="83"/>
        <v>#REF!</v>
      </c>
    </row>
    <row r="2539" spans="29:33" ht="18.95" hidden="1" customHeight="1" x14ac:dyDescent="0.25">
      <c r="AC2539" s="126" t="e">
        <f>#REF!</f>
        <v>#REF!</v>
      </c>
      <c r="AD2539" s="127" t="e">
        <f t="shared" si="81"/>
        <v>#DIV/0!</v>
      </c>
      <c r="AE2539" s="128" t="e">
        <f t="shared" si="82"/>
        <v>#DIV/0!</v>
      </c>
      <c r="AF2539" s="127" t="e">
        <f>ECB_reconst!#REF!*(AE2539-ECB_reconst!#REF!)</f>
        <v>#REF!</v>
      </c>
      <c r="AG2539" s="128" t="e">
        <f t="shared" si="83"/>
        <v>#REF!</v>
      </c>
    </row>
    <row r="2540" spans="29:33" ht="18.95" hidden="1" customHeight="1" x14ac:dyDescent="0.25">
      <c r="AC2540" s="126" t="e">
        <f>#REF!</f>
        <v>#REF!</v>
      </c>
      <c r="AD2540" s="127" t="e">
        <f t="shared" si="81"/>
        <v>#DIV/0!</v>
      </c>
      <c r="AE2540" s="128" t="e">
        <f t="shared" si="82"/>
        <v>#DIV/0!</v>
      </c>
      <c r="AF2540" s="127" t="e">
        <f>ECB_reconst!#REF!*(AE2540-ECB_reconst!#REF!)</f>
        <v>#REF!</v>
      </c>
      <c r="AG2540" s="128" t="e">
        <f t="shared" si="83"/>
        <v>#REF!</v>
      </c>
    </row>
    <row r="2541" spans="29:33" ht="18.95" hidden="1" customHeight="1" x14ac:dyDescent="0.25">
      <c r="AC2541" s="126" t="e">
        <f>#REF!</f>
        <v>#REF!</v>
      </c>
      <c r="AD2541" s="127" t="e">
        <f t="shared" si="81"/>
        <v>#DIV/0!</v>
      </c>
      <c r="AE2541" s="128" t="e">
        <f t="shared" si="82"/>
        <v>#DIV/0!</v>
      </c>
      <c r="AF2541" s="127" t="e">
        <f>ECB_reconst!#REF!*(AE2541-ECB_reconst!#REF!)</f>
        <v>#REF!</v>
      </c>
      <c r="AG2541" s="128" t="e">
        <f t="shared" si="83"/>
        <v>#REF!</v>
      </c>
    </row>
    <row r="2542" spans="29:33" ht="18.95" hidden="1" customHeight="1" x14ac:dyDescent="0.25">
      <c r="AC2542" s="126" t="e">
        <f>#REF!</f>
        <v>#REF!</v>
      </c>
      <c r="AD2542" s="127" t="e">
        <f t="shared" si="81"/>
        <v>#DIV/0!</v>
      </c>
      <c r="AE2542" s="128" t="e">
        <f t="shared" si="82"/>
        <v>#DIV/0!</v>
      </c>
      <c r="AF2542" s="127" t="e">
        <f>ECB_reconst!#REF!*(AE2542-ECB_reconst!#REF!)</f>
        <v>#REF!</v>
      </c>
      <c r="AG2542" s="128" t="e">
        <f t="shared" si="83"/>
        <v>#REF!</v>
      </c>
    </row>
    <row r="2543" spans="29:33" ht="18.95" hidden="1" customHeight="1" x14ac:dyDescent="0.25">
      <c r="AC2543" s="126" t="e">
        <f>#REF!</f>
        <v>#REF!</v>
      </c>
      <c r="AD2543" s="127" t="e">
        <f t="shared" si="81"/>
        <v>#DIV/0!</v>
      </c>
      <c r="AE2543" s="128" t="e">
        <f t="shared" si="82"/>
        <v>#DIV/0!</v>
      </c>
      <c r="AF2543" s="127" t="e">
        <f>ECB_reconst!#REF!*(AE2543-ECB_reconst!#REF!)</f>
        <v>#REF!</v>
      </c>
      <c r="AG2543" s="128" t="e">
        <f t="shared" si="83"/>
        <v>#REF!</v>
      </c>
    </row>
    <row r="2544" spans="29:33" ht="18.95" hidden="1" customHeight="1" x14ac:dyDescent="0.25">
      <c r="AC2544" s="126" t="e">
        <f>#REF!</f>
        <v>#REF!</v>
      </c>
      <c r="AD2544" s="127" t="e">
        <f t="shared" si="81"/>
        <v>#DIV/0!</v>
      </c>
      <c r="AE2544" s="128" t="e">
        <f t="shared" si="82"/>
        <v>#DIV/0!</v>
      </c>
      <c r="AF2544" s="127" t="e">
        <f>ECB_reconst!#REF!*(AE2544-ECB_reconst!#REF!)</f>
        <v>#REF!</v>
      </c>
      <c r="AG2544" s="128" t="e">
        <f t="shared" si="83"/>
        <v>#REF!</v>
      </c>
    </row>
    <row r="2545" spans="29:33" ht="18.95" hidden="1" customHeight="1" x14ac:dyDescent="0.25">
      <c r="AC2545" s="126" t="e">
        <f>#REF!</f>
        <v>#REF!</v>
      </c>
      <c r="AD2545" s="127" t="e">
        <f t="shared" si="81"/>
        <v>#DIV/0!</v>
      </c>
      <c r="AE2545" s="128" t="e">
        <f t="shared" si="82"/>
        <v>#DIV/0!</v>
      </c>
      <c r="AF2545" s="127" t="e">
        <f>ECB_reconst!#REF!*(AE2545-ECB_reconst!#REF!)</f>
        <v>#REF!</v>
      </c>
      <c r="AG2545" s="128" t="e">
        <f t="shared" si="83"/>
        <v>#REF!</v>
      </c>
    </row>
    <row r="2546" spans="29:33" ht="18.95" hidden="1" customHeight="1" x14ac:dyDescent="0.25">
      <c r="AC2546" s="126" t="e">
        <f>#REF!</f>
        <v>#REF!</v>
      </c>
      <c r="AD2546" s="127" t="e">
        <f t="shared" si="81"/>
        <v>#DIV/0!</v>
      </c>
      <c r="AE2546" s="128" t="e">
        <f t="shared" si="82"/>
        <v>#DIV/0!</v>
      </c>
      <c r="AF2546" s="127" t="e">
        <f>ECB_reconst!#REF!*(AE2546-ECB_reconst!#REF!)</f>
        <v>#REF!</v>
      </c>
      <c r="AG2546" s="128" t="e">
        <f t="shared" si="83"/>
        <v>#REF!</v>
      </c>
    </row>
    <row r="2547" spans="29:33" ht="18.95" hidden="1" customHeight="1" x14ac:dyDescent="0.25">
      <c r="AC2547" s="126" t="e">
        <f>#REF!</f>
        <v>#REF!</v>
      </c>
      <c r="AD2547" s="127" t="e">
        <f t="shared" si="81"/>
        <v>#DIV/0!</v>
      </c>
      <c r="AE2547" s="128" t="e">
        <f t="shared" si="82"/>
        <v>#DIV/0!</v>
      </c>
      <c r="AF2547" s="127" t="e">
        <f>ECB_reconst!#REF!*(AE2547-ECB_reconst!#REF!)</f>
        <v>#REF!</v>
      </c>
      <c r="AG2547" s="128" t="e">
        <f t="shared" si="83"/>
        <v>#REF!</v>
      </c>
    </row>
    <row r="2548" spans="29:33" ht="18.95" hidden="1" customHeight="1" x14ac:dyDescent="0.25">
      <c r="AC2548" s="126" t="e">
        <f>#REF!</f>
        <v>#REF!</v>
      </c>
      <c r="AD2548" s="127" t="e">
        <f t="shared" si="81"/>
        <v>#DIV/0!</v>
      </c>
      <c r="AE2548" s="128" t="e">
        <f t="shared" si="82"/>
        <v>#DIV/0!</v>
      </c>
      <c r="AF2548" s="127" t="e">
        <f>ECB_reconst!#REF!*(AE2548-ECB_reconst!#REF!)</f>
        <v>#REF!</v>
      </c>
      <c r="AG2548" s="128" t="e">
        <f t="shared" si="83"/>
        <v>#REF!</v>
      </c>
    </row>
    <row r="2549" spans="29:33" ht="18.95" hidden="1" customHeight="1" x14ac:dyDescent="0.25">
      <c r="AC2549" s="126" t="e">
        <f>#REF!</f>
        <v>#REF!</v>
      </c>
      <c r="AD2549" s="127" t="e">
        <f t="shared" si="81"/>
        <v>#DIV/0!</v>
      </c>
      <c r="AE2549" s="128" t="e">
        <f t="shared" si="82"/>
        <v>#DIV/0!</v>
      </c>
      <c r="AF2549" s="127" t="e">
        <f>ECB_reconst!#REF!*(AE2549-ECB_reconst!#REF!)</f>
        <v>#REF!</v>
      </c>
      <c r="AG2549" s="128" t="e">
        <f t="shared" si="83"/>
        <v>#REF!</v>
      </c>
    </row>
    <row r="2550" spans="29:33" ht="18.95" hidden="1" customHeight="1" x14ac:dyDescent="0.25">
      <c r="AC2550" s="126" t="e">
        <f>#REF!</f>
        <v>#REF!</v>
      </c>
      <c r="AD2550" s="127" t="e">
        <f t="shared" si="81"/>
        <v>#DIV/0!</v>
      </c>
      <c r="AE2550" s="128" t="e">
        <f t="shared" si="82"/>
        <v>#DIV/0!</v>
      </c>
      <c r="AF2550" s="127" t="e">
        <f>ECB_reconst!#REF!*(AE2550-ECB_reconst!#REF!)</f>
        <v>#REF!</v>
      </c>
      <c r="AG2550" s="128" t="e">
        <f t="shared" si="83"/>
        <v>#REF!</v>
      </c>
    </row>
    <row r="2551" spans="29:33" ht="18.95" hidden="1" customHeight="1" x14ac:dyDescent="0.25">
      <c r="AC2551" s="126" t="e">
        <f>#REF!</f>
        <v>#REF!</v>
      </c>
      <c r="AD2551" s="127" t="e">
        <f t="shared" si="81"/>
        <v>#DIV/0!</v>
      </c>
      <c r="AE2551" s="128" t="e">
        <f t="shared" si="82"/>
        <v>#DIV/0!</v>
      </c>
      <c r="AF2551" s="127" t="e">
        <f>ECB_reconst!#REF!*(AE2551-ECB_reconst!#REF!)</f>
        <v>#REF!</v>
      </c>
      <c r="AG2551" s="128" t="e">
        <f t="shared" si="83"/>
        <v>#REF!</v>
      </c>
    </row>
    <row r="2552" spans="29:33" ht="18.95" hidden="1" customHeight="1" x14ac:dyDescent="0.25">
      <c r="AC2552" s="126" t="e">
        <f>#REF!</f>
        <v>#REF!</v>
      </c>
      <c r="AD2552" s="127" t="e">
        <f t="shared" si="81"/>
        <v>#DIV/0!</v>
      </c>
      <c r="AE2552" s="128" t="e">
        <f t="shared" si="82"/>
        <v>#DIV/0!</v>
      </c>
      <c r="AF2552" s="127" t="e">
        <f>ECB_reconst!#REF!*(AE2552-ECB_reconst!#REF!)</f>
        <v>#REF!</v>
      </c>
      <c r="AG2552" s="128" t="e">
        <f t="shared" si="83"/>
        <v>#REF!</v>
      </c>
    </row>
    <row r="2553" spans="29:33" ht="18.95" hidden="1" customHeight="1" x14ac:dyDescent="0.25">
      <c r="AC2553" s="126" t="e">
        <f>#REF!</f>
        <v>#REF!</v>
      </c>
      <c r="AD2553" s="127" t="e">
        <f t="shared" si="81"/>
        <v>#DIV/0!</v>
      </c>
      <c r="AE2553" s="128" t="e">
        <f t="shared" si="82"/>
        <v>#DIV/0!</v>
      </c>
      <c r="AF2553" s="127" t="e">
        <f>ECB_reconst!#REF!*(AE2553-ECB_reconst!#REF!)</f>
        <v>#REF!</v>
      </c>
      <c r="AG2553" s="128" t="e">
        <f t="shared" si="83"/>
        <v>#REF!</v>
      </c>
    </row>
    <row r="2554" spans="29:33" ht="18.95" hidden="1" customHeight="1" x14ac:dyDescent="0.25">
      <c r="AC2554" s="126" t="e">
        <f>#REF!</f>
        <v>#REF!</v>
      </c>
      <c r="AD2554" s="127" t="e">
        <f t="shared" si="81"/>
        <v>#DIV/0!</v>
      </c>
      <c r="AE2554" s="128" t="e">
        <f t="shared" si="82"/>
        <v>#DIV/0!</v>
      </c>
      <c r="AF2554" s="127" t="e">
        <f>ECB_reconst!#REF!*(AE2554-ECB_reconst!#REF!)</f>
        <v>#REF!</v>
      </c>
      <c r="AG2554" s="128" t="e">
        <f t="shared" si="83"/>
        <v>#REF!</v>
      </c>
    </row>
    <row r="2555" spans="29:33" ht="18.95" hidden="1" customHeight="1" x14ac:dyDescent="0.25">
      <c r="AC2555" s="126" t="e">
        <f>#REF!</f>
        <v>#REF!</v>
      </c>
      <c r="AD2555" s="127" t="e">
        <f t="shared" si="81"/>
        <v>#DIV/0!</v>
      </c>
      <c r="AE2555" s="128" t="e">
        <f t="shared" si="82"/>
        <v>#DIV/0!</v>
      </c>
      <c r="AF2555" s="127" t="e">
        <f>ECB_reconst!#REF!*(AE2555-ECB_reconst!#REF!)</f>
        <v>#REF!</v>
      </c>
      <c r="AG2555" s="128" t="e">
        <f t="shared" si="83"/>
        <v>#REF!</v>
      </c>
    </row>
    <row r="2556" spans="29:33" ht="18.95" hidden="1" customHeight="1" x14ac:dyDescent="0.25">
      <c r="AC2556" s="126" t="e">
        <f>#REF!</f>
        <v>#REF!</v>
      </c>
      <c r="AD2556" s="127" t="e">
        <f t="shared" si="81"/>
        <v>#DIV/0!</v>
      </c>
      <c r="AE2556" s="128" t="e">
        <f t="shared" si="82"/>
        <v>#DIV/0!</v>
      </c>
      <c r="AF2556" s="127" t="e">
        <f>ECB_reconst!#REF!*(AE2556-ECB_reconst!#REF!)</f>
        <v>#REF!</v>
      </c>
      <c r="AG2556" s="128" t="e">
        <f t="shared" si="83"/>
        <v>#REF!</v>
      </c>
    </row>
    <row r="2557" spans="29:33" ht="18.95" hidden="1" customHeight="1" x14ac:dyDescent="0.25">
      <c r="AC2557" s="126" t="e">
        <f>#REF!</f>
        <v>#REF!</v>
      </c>
      <c r="AD2557" s="127" t="e">
        <f t="shared" si="81"/>
        <v>#DIV/0!</v>
      </c>
      <c r="AE2557" s="128" t="e">
        <f t="shared" si="82"/>
        <v>#DIV/0!</v>
      </c>
      <c r="AF2557" s="127" t="e">
        <f>ECB_reconst!#REF!*(AE2557-ECB_reconst!#REF!)</f>
        <v>#REF!</v>
      </c>
      <c r="AG2557" s="128" t="e">
        <f t="shared" si="83"/>
        <v>#REF!</v>
      </c>
    </row>
    <row r="2558" spans="29:33" ht="18.95" hidden="1" customHeight="1" x14ac:dyDescent="0.25">
      <c r="AC2558" s="126" t="e">
        <f>#REF!</f>
        <v>#REF!</v>
      </c>
      <c r="AD2558" s="127" t="e">
        <f t="shared" si="81"/>
        <v>#DIV/0!</v>
      </c>
      <c r="AE2558" s="128" t="e">
        <f t="shared" si="82"/>
        <v>#DIV/0!</v>
      </c>
      <c r="AF2558" s="127" t="e">
        <f>ECB_reconst!#REF!*(AE2558-ECB_reconst!#REF!)</f>
        <v>#REF!</v>
      </c>
      <c r="AG2558" s="128" t="e">
        <f t="shared" si="83"/>
        <v>#REF!</v>
      </c>
    </row>
    <row r="2559" spans="29:33" ht="18.95" hidden="1" customHeight="1" x14ac:dyDescent="0.25">
      <c r="AC2559" s="126" t="e">
        <f>#REF!</f>
        <v>#REF!</v>
      </c>
      <c r="AD2559" s="127" t="e">
        <f t="shared" si="81"/>
        <v>#DIV/0!</v>
      </c>
      <c r="AE2559" s="128" t="e">
        <f t="shared" si="82"/>
        <v>#DIV/0!</v>
      </c>
      <c r="AF2559" s="127" t="e">
        <f>ECB_reconst!#REF!*(AE2559-ECB_reconst!#REF!)</f>
        <v>#REF!</v>
      </c>
      <c r="AG2559" s="128" t="e">
        <f t="shared" si="83"/>
        <v>#REF!</v>
      </c>
    </row>
    <row r="2560" spans="29:33" ht="18.95" hidden="1" customHeight="1" x14ac:dyDescent="0.25">
      <c r="AC2560" s="126" t="e">
        <f>#REF!</f>
        <v>#REF!</v>
      </c>
      <c r="AD2560" s="127" t="e">
        <f t="shared" si="81"/>
        <v>#DIV/0!</v>
      </c>
      <c r="AE2560" s="128" t="e">
        <f t="shared" si="82"/>
        <v>#DIV/0!</v>
      </c>
      <c r="AF2560" s="127" t="e">
        <f>ECB_reconst!#REF!*(AE2560-ECB_reconst!#REF!)</f>
        <v>#REF!</v>
      </c>
      <c r="AG2560" s="128" t="e">
        <f t="shared" si="83"/>
        <v>#REF!</v>
      </c>
    </row>
    <row r="2561" spans="29:33" ht="18.95" hidden="1" customHeight="1" x14ac:dyDescent="0.25">
      <c r="AC2561" s="126" t="e">
        <f>#REF!</f>
        <v>#REF!</v>
      </c>
      <c r="AD2561" s="127" t="e">
        <f t="shared" si="81"/>
        <v>#DIV/0!</v>
      </c>
      <c r="AE2561" s="128" t="e">
        <f t="shared" si="82"/>
        <v>#DIV/0!</v>
      </c>
      <c r="AF2561" s="127" t="e">
        <f>ECB_reconst!#REF!*(AE2561-ECB_reconst!#REF!)</f>
        <v>#REF!</v>
      </c>
      <c r="AG2561" s="128" t="e">
        <f t="shared" si="83"/>
        <v>#REF!</v>
      </c>
    </row>
    <row r="2562" spans="29:33" ht="18.95" hidden="1" customHeight="1" x14ac:dyDescent="0.25">
      <c r="AC2562" s="126" t="e">
        <f>#REF!</f>
        <v>#REF!</v>
      </c>
      <c r="AD2562" s="127" t="e">
        <f t="shared" si="81"/>
        <v>#DIV/0!</v>
      </c>
      <c r="AE2562" s="128" t="e">
        <f t="shared" si="82"/>
        <v>#DIV/0!</v>
      </c>
      <c r="AF2562" s="127" t="e">
        <f>ECB_reconst!#REF!*(AE2562-ECB_reconst!#REF!)</f>
        <v>#REF!</v>
      </c>
      <c r="AG2562" s="128" t="e">
        <f t="shared" si="83"/>
        <v>#REF!</v>
      </c>
    </row>
    <row r="2563" spans="29:33" ht="18.95" hidden="1" customHeight="1" x14ac:dyDescent="0.25">
      <c r="AC2563" s="126" t="e">
        <f>#REF!</f>
        <v>#REF!</v>
      </c>
      <c r="AD2563" s="127" t="e">
        <f t="shared" si="81"/>
        <v>#DIV/0!</v>
      </c>
      <c r="AE2563" s="128" t="e">
        <f t="shared" si="82"/>
        <v>#DIV/0!</v>
      </c>
      <c r="AF2563" s="127" t="e">
        <f>ECB_reconst!#REF!*(AE2563-ECB_reconst!#REF!)</f>
        <v>#REF!</v>
      </c>
      <c r="AG2563" s="128" t="e">
        <f t="shared" si="83"/>
        <v>#REF!</v>
      </c>
    </row>
    <row r="2564" spans="29:33" ht="18.95" hidden="1" customHeight="1" x14ac:dyDescent="0.25">
      <c r="AC2564" s="126" t="e">
        <f>#REF!</f>
        <v>#REF!</v>
      </c>
      <c r="AD2564" s="127" t="e">
        <f t="shared" si="81"/>
        <v>#DIV/0!</v>
      </c>
      <c r="AE2564" s="128" t="e">
        <f t="shared" si="82"/>
        <v>#DIV/0!</v>
      </c>
      <c r="AF2564" s="127" t="e">
        <f>ECB_reconst!#REF!*(AE2564-ECB_reconst!#REF!)</f>
        <v>#REF!</v>
      </c>
      <c r="AG2564" s="128" t="e">
        <f t="shared" si="83"/>
        <v>#REF!</v>
      </c>
    </row>
    <row r="2565" spans="29:33" ht="18.95" hidden="1" customHeight="1" x14ac:dyDescent="0.25">
      <c r="AC2565" s="126" t="e">
        <f>#REF!</f>
        <v>#REF!</v>
      </c>
      <c r="AD2565" s="127" t="e">
        <f t="shared" si="81"/>
        <v>#DIV/0!</v>
      </c>
      <c r="AE2565" s="128" t="e">
        <f t="shared" si="82"/>
        <v>#DIV/0!</v>
      </c>
      <c r="AF2565" s="127" t="e">
        <f>ECB_reconst!#REF!*(AE2565-ECB_reconst!#REF!)</f>
        <v>#REF!</v>
      </c>
      <c r="AG2565" s="128" t="e">
        <f t="shared" si="83"/>
        <v>#REF!</v>
      </c>
    </row>
    <row r="2566" spans="29:33" ht="18.95" hidden="1" customHeight="1" x14ac:dyDescent="0.25">
      <c r="AC2566" s="126" t="e">
        <f>#REF!</f>
        <v>#REF!</v>
      </c>
      <c r="AD2566" s="127" t="e">
        <f t="shared" si="81"/>
        <v>#DIV/0!</v>
      </c>
      <c r="AE2566" s="128" t="e">
        <f t="shared" si="82"/>
        <v>#DIV/0!</v>
      </c>
      <c r="AF2566" s="127" t="e">
        <f>ECB_reconst!#REF!*(AE2566-ECB_reconst!#REF!)</f>
        <v>#REF!</v>
      </c>
      <c r="AG2566" s="128" t="e">
        <f t="shared" si="83"/>
        <v>#REF!</v>
      </c>
    </row>
    <row r="2567" spans="29:33" ht="18.95" hidden="1" customHeight="1" x14ac:dyDescent="0.25">
      <c r="AC2567" s="126" t="e">
        <f>#REF!</f>
        <v>#REF!</v>
      </c>
      <c r="AD2567" s="127" t="e">
        <f t="shared" si="81"/>
        <v>#DIV/0!</v>
      </c>
      <c r="AE2567" s="128" t="e">
        <f t="shared" si="82"/>
        <v>#DIV/0!</v>
      </c>
      <c r="AF2567" s="127" t="e">
        <f>ECB_reconst!#REF!*(AE2567-ECB_reconst!#REF!)</f>
        <v>#REF!</v>
      </c>
      <c r="AG2567" s="128" t="e">
        <f t="shared" si="83"/>
        <v>#REF!</v>
      </c>
    </row>
    <row r="2568" spans="29:33" ht="18.95" hidden="1" customHeight="1" x14ac:dyDescent="0.25">
      <c r="AC2568" s="126" t="e">
        <f>#REF!</f>
        <v>#REF!</v>
      </c>
      <c r="AD2568" s="127" t="e">
        <f t="shared" si="81"/>
        <v>#DIV/0!</v>
      </c>
      <c r="AE2568" s="128" t="e">
        <f t="shared" si="82"/>
        <v>#DIV/0!</v>
      </c>
      <c r="AF2568" s="127" t="e">
        <f>ECB_reconst!#REF!*(AE2568-ECB_reconst!#REF!)</f>
        <v>#REF!</v>
      </c>
      <c r="AG2568" s="128" t="e">
        <f t="shared" si="83"/>
        <v>#REF!</v>
      </c>
    </row>
    <row r="2569" spans="29:33" ht="18.95" hidden="1" customHeight="1" x14ac:dyDescent="0.25">
      <c r="AC2569" s="126" t="e">
        <f>#REF!</f>
        <v>#REF!</v>
      </c>
      <c r="AD2569" s="127" t="e">
        <f t="shared" si="81"/>
        <v>#DIV/0!</v>
      </c>
      <c r="AE2569" s="128" t="e">
        <f t="shared" si="82"/>
        <v>#DIV/0!</v>
      </c>
      <c r="AF2569" s="127" t="e">
        <f>ECB_reconst!#REF!*(AE2569-ECB_reconst!#REF!)</f>
        <v>#REF!</v>
      </c>
      <c r="AG2569" s="128" t="e">
        <f t="shared" si="83"/>
        <v>#REF!</v>
      </c>
    </row>
    <row r="2570" spans="29:33" ht="18.95" hidden="1" customHeight="1" x14ac:dyDescent="0.25">
      <c r="AC2570" s="126" t="e">
        <f>#REF!</f>
        <v>#REF!</v>
      </c>
      <c r="AD2570" s="127" t="e">
        <f t="shared" si="81"/>
        <v>#DIV/0!</v>
      </c>
      <c r="AE2570" s="128" t="e">
        <f t="shared" si="82"/>
        <v>#DIV/0!</v>
      </c>
      <c r="AF2570" s="127" t="e">
        <f>ECB_reconst!#REF!*(AE2570-ECB_reconst!#REF!)</f>
        <v>#REF!</v>
      </c>
      <c r="AG2570" s="128" t="e">
        <f t="shared" si="83"/>
        <v>#REF!</v>
      </c>
    </row>
    <row r="2571" spans="29:33" ht="18.95" hidden="1" customHeight="1" x14ac:dyDescent="0.25">
      <c r="AC2571" s="126" t="e">
        <f>#REF!</f>
        <v>#REF!</v>
      </c>
      <c r="AD2571" s="127" t="e">
        <f t="shared" si="81"/>
        <v>#DIV/0!</v>
      </c>
      <c r="AE2571" s="128" t="e">
        <f t="shared" si="82"/>
        <v>#DIV/0!</v>
      </c>
      <c r="AF2571" s="127" t="e">
        <f>ECB_reconst!#REF!*(AE2571-ECB_reconst!#REF!)</f>
        <v>#REF!</v>
      </c>
      <c r="AG2571" s="128" t="e">
        <f t="shared" si="83"/>
        <v>#REF!</v>
      </c>
    </row>
    <row r="2572" spans="29:33" ht="18.95" hidden="1" customHeight="1" x14ac:dyDescent="0.25">
      <c r="AC2572" s="126" t="e">
        <f>#REF!</f>
        <v>#REF!</v>
      </c>
      <c r="AD2572" s="127" t="e">
        <f t="shared" si="81"/>
        <v>#DIV/0!</v>
      </c>
      <c r="AE2572" s="128" t="e">
        <f t="shared" si="82"/>
        <v>#DIV/0!</v>
      </c>
      <c r="AF2572" s="127" t="e">
        <f>ECB_reconst!#REF!*(AE2572-ECB_reconst!#REF!)</f>
        <v>#REF!</v>
      </c>
      <c r="AG2572" s="128" t="e">
        <f t="shared" si="83"/>
        <v>#REF!</v>
      </c>
    </row>
    <row r="2573" spans="29:33" ht="18.95" hidden="1" customHeight="1" x14ac:dyDescent="0.25">
      <c r="AC2573" s="126" t="e">
        <f>#REF!</f>
        <v>#REF!</v>
      </c>
      <c r="AD2573" s="127" t="e">
        <f t="shared" si="81"/>
        <v>#DIV/0!</v>
      </c>
      <c r="AE2573" s="128" t="e">
        <f t="shared" si="82"/>
        <v>#DIV/0!</v>
      </c>
      <c r="AF2573" s="127" t="e">
        <f>ECB_reconst!#REF!*(AE2573-ECB_reconst!#REF!)</f>
        <v>#REF!</v>
      </c>
      <c r="AG2573" s="128" t="e">
        <f t="shared" si="83"/>
        <v>#REF!</v>
      </c>
    </row>
    <row r="2574" spans="29:33" ht="18.95" hidden="1" customHeight="1" x14ac:dyDescent="0.25">
      <c r="AC2574" s="126" t="e">
        <f>#REF!</f>
        <v>#REF!</v>
      </c>
      <c r="AD2574" s="127" t="e">
        <f t="shared" si="81"/>
        <v>#DIV/0!</v>
      </c>
      <c r="AE2574" s="128" t="e">
        <f t="shared" si="82"/>
        <v>#DIV/0!</v>
      </c>
      <c r="AF2574" s="127" t="e">
        <f>ECB_reconst!#REF!*(AE2574-ECB_reconst!#REF!)</f>
        <v>#REF!</v>
      </c>
      <c r="AG2574" s="128" t="e">
        <f t="shared" si="83"/>
        <v>#REF!</v>
      </c>
    </row>
    <row r="2575" spans="29:33" ht="18.95" hidden="1" customHeight="1" x14ac:dyDescent="0.25">
      <c r="AC2575" s="126" t="e">
        <f>#REF!</f>
        <v>#REF!</v>
      </c>
      <c r="AD2575" s="127" t="e">
        <f t="shared" si="81"/>
        <v>#DIV/0!</v>
      </c>
      <c r="AE2575" s="128" t="e">
        <f t="shared" si="82"/>
        <v>#DIV/0!</v>
      </c>
      <c r="AF2575" s="127" t="e">
        <f>ECB_reconst!#REF!*(AE2575-ECB_reconst!#REF!)</f>
        <v>#REF!</v>
      </c>
      <c r="AG2575" s="128" t="e">
        <f t="shared" si="83"/>
        <v>#REF!</v>
      </c>
    </row>
    <row r="2576" spans="29:33" ht="18.95" hidden="1" customHeight="1" x14ac:dyDescent="0.25">
      <c r="AC2576" s="126" t="e">
        <f>#REF!</f>
        <v>#REF!</v>
      </c>
      <c r="AD2576" s="127" t="e">
        <f t="shared" si="81"/>
        <v>#DIV/0!</v>
      </c>
      <c r="AE2576" s="128" t="e">
        <f t="shared" si="82"/>
        <v>#DIV/0!</v>
      </c>
      <c r="AF2576" s="127" t="e">
        <f>ECB_reconst!#REF!*(AE2576-ECB_reconst!#REF!)</f>
        <v>#REF!</v>
      </c>
      <c r="AG2576" s="128" t="e">
        <f t="shared" si="83"/>
        <v>#REF!</v>
      </c>
    </row>
    <row r="2577" spans="29:33" ht="18.95" hidden="1" customHeight="1" x14ac:dyDescent="0.25">
      <c r="AC2577" s="126" t="e">
        <f>#REF!</f>
        <v>#REF!</v>
      </c>
      <c r="AD2577" s="127" t="e">
        <f t="shared" si="81"/>
        <v>#DIV/0!</v>
      </c>
      <c r="AE2577" s="128" t="e">
        <f t="shared" si="82"/>
        <v>#DIV/0!</v>
      </c>
      <c r="AF2577" s="127" t="e">
        <f>ECB_reconst!#REF!*(AE2577-ECB_reconst!#REF!)</f>
        <v>#REF!</v>
      </c>
      <c r="AG2577" s="128" t="e">
        <f t="shared" si="83"/>
        <v>#REF!</v>
      </c>
    </row>
    <row r="2578" spans="29:33" ht="18.95" hidden="1" customHeight="1" x14ac:dyDescent="0.25">
      <c r="AC2578" s="126" t="e">
        <f>#REF!</f>
        <v>#REF!</v>
      </c>
      <c r="AD2578" s="127" t="e">
        <f t="shared" si="81"/>
        <v>#DIV/0!</v>
      </c>
      <c r="AE2578" s="128" t="e">
        <f t="shared" si="82"/>
        <v>#DIV/0!</v>
      </c>
      <c r="AF2578" s="127" t="e">
        <f>ECB_reconst!#REF!*(AE2578-ECB_reconst!#REF!)</f>
        <v>#REF!</v>
      </c>
      <c r="AG2578" s="128" t="e">
        <f t="shared" si="83"/>
        <v>#REF!</v>
      </c>
    </row>
    <row r="2579" spans="29:33" ht="18.95" hidden="1" customHeight="1" x14ac:dyDescent="0.25">
      <c r="AC2579" s="126" t="e">
        <f>#REF!</f>
        <v>#REF!</v>
      </c>
      <c r="AD2579" s="127" t="e">
        <f t="shared" si="81"/>
        <v>#DIV/0!</v>
      </c>
      <c r="AE2579" s="128" t="e">
        <f t="shared" si="82"/>
        <v>#DIV/0!</v>
      </c>
      <c r="AF2579" s="127" t="e">
        <f>ECB_reconst!#REF!*(AE2579-ECB_reconst!#REF!)</f>
        <v>#REF!</v>
      </c>
      <c r="AG2579" s="128" t="e">
        <f t="shared" si="83"/>
        <v>#REF!</v>
      </c>
    </row>
    <row r="2580" spans="29:33" ht="18.95" hidden="1" customHeight="1" x14ac:dyDescent="0.25">
      <c r="AC2580" s="126" t="e">
        <f>#REF!</f>
        <v>#REF!</v>
      </c>
      <c r="AD2580" s="127" t="e">
        <f t="shared" si="81"/>
        <v>#DIV/0!</v>
      </c>
      <c r="AE2580" s="128" t="e">
        <f t="shared" si="82"/>
        <v>#DIV/0!</v>
      </c>
      <c r="AF2580" s="127" t="e">
        <f>ECB_reconst!#REF!*(AE2580-ECB_reconst!#REF!)</f>
        <v>#REF!</v>
      </c>
      <c r="AG2580" s="128" t="e">
        <f t="shared" si="83"/>
        <v>#REF!</v>
      </c>
    </row>
    <row r="2581" spans="29:33" ht="18.95" hidden="1" customHeight="1" x14ac:dyDescent="0.25">
      <c r="AC2581" s="126" t="e">
        <f>#REF!</f>
        <v>#REF!</v>
      </c>
      <c r="AD2581" s="127" t="e">
        <f t="shared" ref="AD2581:AD2644" si="84">AVERAGE(AA1827:AA2581)</f>
        <v>#DIV/0!</v>
      </c>
      <c r="AE2581" s="128" t="e">
        <f t="shared" ref="AE2581:AE2644" si="85">(AA2581-AD2581)/AD2581*100</f>
        <v>#DIV/0!</v>
      </c>
      <c r="AF2581" s="127" t="e">
        <f>ECB_reconst!#REF!*(AE2581-ECB_reconst!#REF!)</f>
        <v>#REF!</v>
      </c>
      <c r="AG2581" s="128" t="e">
        <f t="shared" ref="AG2581:AG2644" si="86">MIN(MAX(AF2581,-10),10)</f>
        <v>#REF!</v>
      </c>
    </row>
    <row r="2582" spans="29:33" ht="18.95" hidden="1" customHeight="1" x14ac:dyDescent="0.25">
      <c r="AC2582" s="126" t="e">
        <f>#REF!</f>
        <v>#REF!</v>
      </c>
      <c r="AD2582" s="127" t="e">
        <f t="shared" si="84"/>
        <v>#DIV/0!</v>
      </c>
      <c r="AE2582" s="128" t="e">
        <f t="shared" si="85"/>
        <v>#DIV/0!</v>
      </c>
      <c r="AF2582" s="127" t="e">
        <f>ECB_reconst!#REF!*(AE2582-ECB_reconst!#REF!)</f>
        <v>#REF!</v>
      </c>
      <c r="AG2582" s="128" t="e">
        <f t="shared" si="86"/>
        <v>#REF!</v>
      </c>
    </row>
    <row r="2583" spans="29:33" ht="18.95" hidden="1" customHeight="1" x14ac:dyDescent="0.25">
      <c r="AC2583" s="126" t="e">
        <f>#REF!</f>
        <v>#REF!</v>
      </c>
      <c r="AD2583" s="127" t="e">
        <f t="shared" si="84"/>
        <v>#DIV/0!</v>
      </c>
      <c r="AE2583" s="128" t="e">
        <f t="shared" si="85"/>
        <v>#DIV/0!</v>
      </c>
      <c r="AF2583" s="127" t="e">
        <f>ECB_reconst!#REF!*(AE2583-ECB_reconst!#REF!)</f>
        <v>#REF!</v>
      </c>
      <c r="AG2583" s="128" t="e">
        <f t="shared" si="86"/>
        <v>#REF!</v>
      </c>
    </row>
    <row r="2584" spans="29:33" ht="18.95" hidden="1" customHeight="1" x14ac:dyDescent="0.25">
      <c r="AC2584" s="126" t="e">
        <f>#REF!</f>
        <v>#REF!</v>
      </c>
      <c r="AD2584" s="127" t="e">
        <f t="shared" si="84"/>
        <v>#DIV/0!</v>
      </c>
      <c r="AE2584" s="128" t="e">
        <f t="shared" si="85"/>
        <v>#DIV/0!</v>
      </c>
      <c r="AF2584" s="127" t="e">
        <f>ECB_reconst!#REF!*(AE2584-ECB_reconst!#REF!)</f>
        <v>#REF!</v>
      </c>
      <c r="AG2584" s="128" t="e">
        <f t="shared" si="86"/>
        <v>#REF!</v>
      </c>
    </row>
    <row r="2585" spans="29:33" ht="18.95" hidden="1" customHeight="1" x14ac:dyDescent="0.25">
      <c r="AC2585" s="126" t="e">
        <f>#REF!</f>
        <v>#REF!</v>
      </c>
      <c r="AD2585" s="127" t="e">
        <f t="shared" si="84"/>
        <v>#DIV/0!</v>
      </c>
      <c r="AE2585" s="128" t="e">
        <f t="shared" si="85"/>
        <v>#DIV/0!</v>
      </c>
      <c r="AF2585" s="127" t="e">
        <f>ECB_reconst!#REF!*(AE2585-ECB_reconst!#REF!)</f>
        <v>#REF!</v>
      </c>
      <c r="AG2585" s="128" t="e">
        <f t="shared" si="86"/>
        <v>#REF!</v>
      </c>
    </row>
    <row r="2586" spans="29:33" ht="18.95" hidden="1" customHeight="1" x14ac:dyDescent="0.25">
      <c r="AC2586" s="126" t="e">
        <f>#REF!</f>
        <v>#REF!</v>
      </c>
      <c r="AD2586" s="127" t="e">
        <f t="shared" si="84"/>
        <v>#DIV/0!</v>
      </c>
      <c r="AE2586" s="128" t="e">
        <f t="shared" si="85"/>
        <v>#DIV/0!</v>
      </c>
      <c r="AF2586" s="127" t="e">
        <f>ECB_reconst!#REF!*(AE2586-ECB_reconst!#REF!)</f>
        <v>#REF!</v>
      </c>
      <c r="AG2586" s="128" t="e">
        <f t="shared" si="86"/>
        <v>#REF!</v>
      </c>
    </row>
    <row r="2587" spans="29:33" ht="18.95" hidden="1" customHeight="1" x14ac:dyDescent="0.25">
      <c r="AC2587" s="126" t="e">
        <f>#REF!</f>
        <v>#REF!</v>
      </c>
      <c r="AD2587" s="127" t="e">
        <f t="shared" si="84"/>
        <v>#DIV/0!</v>
      </c>
      <c r="AE2587" s="128" t="e">
        <f t="shared" si="85"/>
        <v>#DIV/0!</v>
      </c>
      <c r="AF2587" s="127" t="e">
        <f>ECB_reconst!#REF!*(AE2587-ECB_reconst!#REF!)</f>
        <v>#REF!</v>
      </c>
      <c r="AG2587" s="128" t="e">
        <f t="shared" si="86"/>
        <v>#REF!</v>
      </c>
    </row>
    <row r="2588" spans="29:33" ht="18.95" hidden="1" customHeight="1" x14ac:dyDescent="0.25">
      <c r="AC2588" s="126" t="e">
        <f>#REF!</f>
        <v>#REF!</v>
      </c>
      <c r="AD2588" s="127" t="e">
        <f t="shared" si="84"/>
        <v>#DIV/0!</v>
      </c>
      <c r="AE2588" s="128" t="e">
        <f t="shared" si="85"/>
        <v>#DIV/0!</v>
      </c>
      <c r="AF2588" s="127" t="e">
        <f>ECB_reconst!#REF!*(AE2588-ECB_reconst!#REF!)</f>
        <v>#REF!</v>
      </c>
      <c r="AG2588" s="128" t="e">
        <f t="shared" si="86"/>
        <v>#REF!</v>
      </c>
    </row>
    <row r="2589" spans="29:33" ht="18.95" hidden="1" customHeight="1" x14ac:dyDescent="0.25">
      <c r="AC2589" s="126" t="e">
        <f>#REF!</f>
        <v>#REF!</v>
      </c>
      <c r="AD2589" s="127" t="e">
        <f t="shared" si="84"/>
        <v>#DIV/0!</v>
      </c>
      <c r="AE2589" s="128" t="e">
        <f t="shared" si="85"/>
        <v>#DIV/0!</v>
      </c>
      <c r="AF2589" s="127" t="e">
        <f>ECB_reconst!#REF!*(AE2589-ECB_reconst!#REF!)</f>
        <v>#REF!</v>
      </c>
      <c r="AG2589" s="128" t="e">
        <f t="shared" si="86"/>
        <v>#REF!</v>
      </c>
    </row>
    <row r="2590" spans="29:33" ht="18.95" hidden="1" customHeight="1" x14ac:dyDescent="0.25">
      <c r="AC2590" s="126" t="e">
        <f>#REF!</f>
        <v>#REF!</v>
      </c>
      <c r="AD2590" s="127" t="e">
        <f t="shared" si="84"/>
        <v>#DIV/0!</v>
      </c>
      <c r="AE2590" s="128" t="e">
        <f t="shared" si="85"/>
        <v>#DIV/0!</v>
      </c>
      <c r="AF2590" s="127" t="e">
        <f>ECB_reconst!#REF!*(AE2590-ECB_reconst!#REF!)</f>
        <v>#REF!</v>
      </c>
      <c r="AG2590" s="128" t="e">
        <f t="shared" si="86"/>
        <v>#REF!</v>
      </c>
    </row>
    <row r="2591" spans="29:33" ht="18.95" hidden="1" customHeight="1" x14ac:dyDescent="0.25">
      <c r="AC2591" s="126" t="e">
        <f>#REF!</f>
        <v>#REF!</v>
      </c>
      <c r="AD2591" s="127" t="e">
        <f t="shared" si="84"/>
        <v>#DIV/0!</v>
      </c>
      <c r="AE2591" s="128" t="e">
        <f t="shared" si="85"/>
        <v>#DIV/0!</v>
      </c>
      <c r="AF2591" s="127" t="e">
        <f>ECB_reconst!#REF!*(AE2591-ECB_reconst!#REF!)</f>
        <v>#REF!</v>
      </c>
      <c r="AG2591" s="128" t="e">
        <f t="shared" si="86"/>
        <v>#REF!</v>
      </c>
    </row>
    <row r="2592" spans="29:33" ht="18.95" hidden="1" customHeight="1" x14ac:dyDescent="0.25">
      <c r="AC2592" s="126" t="e">
        <f>#REF!</f>
        <v>#REF!</v>
      </c>
      <c r="AD2592" s="127" t="e">
        <f t="shared" si="84"/>
        <v>#DIV/0!</v>
      </c>
      <c r="AE2592" s="128" t="e">
        <f t="shared" si="85"/>
        <v>#DIV/0!</v>
      </c>
      <c r="AF2592" s="127" t="e">
        <f>ECB_reconst!#REF!*(AE2592-ECB_reconst!#REF!)</f>
        <v>#REF!</v>
      </c>
      <c r="AG2592" s="128" t="e">
        <f t="shared" si="86"/>
        <v>#REF!</v>
      </c>
    </row>
    <row r="2593" spans="29:33" ht="18.95" hidden="1" customHeight="1" x14ac:dyDescent="0.25">
      <c r="AC2593" s="126" t="e">
        <f>#REF!</f>
        <v>#REF!</v>
      </c>
      <c r="AD2593" s="127" t="e">
        <f t="shared" si="84"/>
        <v>#DIV/0!</v>
      </c>
      <c r="AE2593" s="128" t="e">
        <f t="shared" si="85"/>
        <v>#DIV/0!</v>
      </c>
      <c r="AF2593" s="127" t="e">
        <f>ECB_reconst!#REF!*(AE2593-ECB_reconst!#REF!)</f>
        <v>#REF!</v>
      </c>
      <c r="AG2593" s="128" t="e">
        <f t="shared" si="86"/>
        <v>#REF!</v>
      </c>
    </row>
    <row r="2594" spans="29:33" ht="18.95" hidden="1" customHeight="1" x14ac:dyDescent="0.25">
      <c r="AC2594" s="126" t="e">
        <f>#REF!</f>
        <v>#REF!</v>
      </c>
      <c r="AD2594" s="127" t="e">
        <f t="shared" si="84"/>
        <v>#DIV/0!</v>
      </c>
      <c r="AE2594" s="128" t="e">
        <f t="shared" si="85"/>
        <v>#DIV/0!</v>
      </c>
      <c r="AF2594" s="127" t="e">
        <f>ECB_reconst!#REF!*(AE2594-ECB_reconst!#REF!)</f>
        <v>#REF!</v>
      </c>
      <c r="AG2594" s="128" t="e">
        <f t="shared" si="86"/>
        <v>#REF!</v>
      </c>
    </row>
    <row r="2595" spans="29:33" ht="18.95" hidden="1" customHeight="1" x14ac:dyDescent="0.25">
      <c r="AC2595" s="126" t="e">
        <f>#REF!</f>
        <v>#REF!</v>
      </c>
      <c r="AD2595" s="127" t="e">
        <f t="shared" si="84"/>
        <v>#DIV/0!</v>
      </c>
      <c r="AE2595" s="128" t="e">
        <f t="shared" si="85"/>
        <v>#DIV/0!</v>
      </c>
      <c r="AF2595" s="127" t="e">
        <f>ECB_reconst!#REF!*(AE2595-ECB_reconst!#REF!)</f>
        <v>#REF!</v>
      </c>
      <c r="AG2595" s="128" t="e">
        <f t="shared" si="86"/>
        <v>#REF!</v>
      </c>
    </row>
    <row r="2596" spans="29:33" ht="18.95" hidden="1" customHeight="1" x14ac:dyDescent="0.25">
      <c r="AC2596" s="126" t="e">
        <f>#REF!</f>
        <v>#REF!</v>
      </c>
      <c r="AD2596" s="127" t="e">
        <f t="shared" si="84"/>
        <v>#DIV/0!</v>
      </c>
      <c r="AE2596" s="128" t="e">
        <f t="shared" si="85"/>
        <v>#DIV/0!</v>
      </c>
      <c r="AF2596" s="127" t="e">
        <f>ECB_reconst!#REF!*(AE2596-ECB_reconst!#REF!)</f>
        <v>#REF!</v>
      </c>
      <c r="AG2596" s="128" t="e">
        <f t="shared" si="86"/>
        <v>#REF!</v>
      </c>
    </row>
    <row r="2597" spans="29:33" ht="18.95" hidden="1" customHeight="1" x14ac:dyDescent="0.25">
      <c r="AC2597" s="126" t="e">
        <f>#REF!</f>
        <v>#REF!</v>
      </c>
      <c r="AD2597" s="127" t="e">
        <f t="shared" si="84"/>
        <v>#DIV/0!</v>
      </c>
      <c r="AE2597" s="128" t="e">
        <f t="shared" si="85"/>
        <v>#DIV/0!</v>
      </c>
      <c r="AF2597" s="127" t="e">
        <f>ECB_reconst!#REF!*(AE2597-ECB_reconst!#REF!)</f>
        <v>#REF!</v>
      </c>
      <c r="AG2597" s="128" t="e">
        <f t="shared" si="86"/>
        <v>#REF!</v>
      </c>
    </row>
    <row r="2598" spans="29:33" ht="18.95" hidden="1" customHeight="1" x14ac:dyDescent="0.25">
      <c r="AC2598" s="126" t="e">
        <f>#REF!</f>
        <v>#REF!</v>
      </c>
      <c r="AD2598" s="127" t="e">
        <f t="shared" si="84"/>
        <v>#DIV/0!</v>
      </c>
      <c r="AE2598" s="128" t="e">
        <f t="shared" si="85"/>
        <v>#DIV/0!</v>
      </c>
      <c r="AF2598" s="127" t="e">
        <f>ECB_reconst!#REF!*(AE2598-ECB_reconst!#REF!)</f>
        <v>#REF!</v>
      </c>
      <c r="AG2598" s="128" t="e">
        <f t="shared" si="86"/>
        <v>#REF!</v>
      </c>
    </row>
    <row r="2599" spans="29:33" ht="18.95" hidden="1" customHeight="1" x14ac:dyDescent="0.25">
      <c r="AC2599" s="126" t="e">
        <f>#REF!</f>
        <v>#REF!</v>
      </c>
      <c r="AD2599" s="127" t="e">
        <f t="shared" si="84"/>
        <v>#DIV/0!</v>
      </c>
      <c r="AE2599" s="128" t="e">
        <f t="shared" si="85"/>
        <v>#DIV/0!</v>
      </c>
      <c r="AF2599" s="127" t="e">
        <f>ECB_reconst!#REF!*(AE2599-ECB_reconst!#REF!)</f>
        <v>#REF!</v>
      </c>
      <c r="AG2599" s="128" t="e">
        <f t="shared" si="86"/>
        <v>#REF!</v>
      </c>
    </row>
    <row r="2600" spans="29:33" ht="18.95" hidden="1" customHeight="1" x14ac:dyDescent="0.25">
      <c r="AC2600" s="126" t="e">
        <f>#REF!</f>
        <v>#REF!</v>
      </c>
      <c r="AD2600" s="127" t="e">
        <f t="shared" si="84"/>
        <v>#DIV/0!</v>
      </c>
      <c r="AE2600" s="128" t="e">
        <f t="shared" si="85"/>
        <v>#DIV/0!</v>
      </c>
      <c r="AF2600" s="127" t="e">
        <f>ECB_reconst!#REF!*(AE2600-ECB_reconst!#REF!)</f>
        <v>#REF!</v>
      </c>
      <c r="AG2600" s="128" t="e">
        <f t="shared" si="86"/>
        <v>#REF!</v>
      </c>
    </row>
    <row r="2601" spans="29:33" ht="18.95" hidden="1" customHeight="1" x14ac:dyDescent="0.25">
      <c r="AC2601" s="126" t="e">
        <f>#REF!</f>
        <v>#REF!</v>
      </c>
      <c r="AD2601" s="127" t="e">
        <f t="shared" si="84"/>
        <v>#DIV/0!</v>
      </c>
      <c r="AE2601" s="128" t="e">
        <f t="shared" si="85"/>
        <v>#DIV/0!</v>
      </c>
      <c r="AF2601" s="127" t="e">
        <f>ECB_reconst!#REF!*(AE2601-ECB_reconst!#REF!)</f>
        <v>#REF!</v>
      </c>
      <c r="AG2601" s="128" t="e">
        <f t="shared" si="86"/>
        <v>#REF!</v>
      </c>
    </row>
    <row r="2602" spans="29:33" ht="18.95" hidden="1" customHeight="1" x14ac:dyDescent="0.25">
      <c r="AC2602" s="126" t="e">
        <f>#REF!</f>
        <v>#REF!</v>
      </c>
      <c r="AD2602" s="127" t="e">
        <f t="shared" si="84"/>
        <v>#DIV/0!</v>
      </c>
      <c r="AE2602" s="128" t="e">
        <f t="shared" si="85"/>
        <v>#DIV/0!</v>
      </c>
      <c r="AF2602" s="127" t="e">
        <f>ECB_reconst!#REF!*(AE2602-ECB_reconst!#REF!)</f>
        <v>#REF!</v>
      </c>
      <c r="AG2602" s="128" t="e">
        <f t="shared" si="86"/>
        <v>#REF!</v>
      </c>
    </row>
    <row r="2603" spans="29:33" ht="18.95" hidden="1" customHeight="1" x14ac:dyDescent="0.25">
      <c r="AC2603" s="126" t="e">
        <f>#REF!</f>
        <v>#REF!</v>
      </c>
      <c r="AD2603" s="127" t="e">
        <f t="shared" si="84"/>
        <v>#DIV/0!</v>
      </c>
      <c r="AE2603" s="128" t="e">
        <f t="shared" si="85"/>
        <v>#DIV/0!</v>
      </c>
      <c r="AF2603" s="127" t="e">
        <f>ECB_reconst!#REF!*(AE2603-ECB_reconst!#REF!)</f>
        <v>#REF!</v>
      </c>
      <c r="AG2603" s="128" t="e">
        <f t="shared" si="86"/>
        <v>#REF!</v>
      </c>
    </row>
    <row r="2604" spans="29:33" ht="18.95" hidden="1" customHeight="1" x14ac:dyDescent="0.25">
      <c r="AC2604" s="126" t="e">
        <f>#REF!</f>
        <v>#REF!</v>
      </c>
      <c r="AD2604" s="127" t="e">
        <f t="shared" si="84"/>
        <v>#DIV/0!</v>
      </c>
      <c r="AE2604" s="128" t="e">
        <f t="shared" si="85"/>
        <v>#DIV/0!</v>
      </c>
      <c r="AF2604" s="127" t="e">
        <f>ECB_reconst!#REF!*(AE2604-ECB_reconst!#REF!)</f>
        <v>#REF!</v>
      </c>
      <c r="AG2604" s="128" t="e">
        <f t="shared" si="86"/>
        <v>#REF!</v>
      </c>
    </row>
    <row r="2605" spans="29:33" ht="18.95" hidden="1" customHeight="1" x14ac:dyDescent="0.25">
      <c r="AC2605" s="126" t="e">
        <f>#REF!</f>
        <v>#REF!</v>
      </c>
      <c r="AD2605" s="127" t="e">
        <f t="shared" si="84"/>
        <v>#DIV/0!</v>
      </c>
      <c r="AE2605" s="128" t="e">
        <f t="shared" si="85"/>
        <v>#DIV/0!</v>
      </c>
      <c r="AF2605" s="127" t="e">
        <f>ECB_reconst!#REF!*(AE2605-ECB_reconst!#REF!)</f>
        <v>#REF!</v>
      </c>
      <c r="AG2605" s="128" t="e">
        <f t="shared" si="86"/>
        <v>#REF!</v>
      </c>
    </row>
    <row r="2606" spans="29:33" ht="18.95" hidden="1" customHeight="1" x14ac:dyDescent="0.25">
      <c r="AC2606" s="126" t="e">
        <f>#REF!</f>
        <v>#REF!</v>
      </c>
      <c r="AD2606" s="127" t="e">
        <f t="shared" si="84"/>
        <v>#DIV/0!</v>
      </c>
      <c r="AE2606" s="128" t="e">
        <f t="shared" si="85"/>
        <v>#DIV/0!</v>
      </c>
      <c r="AF2606" s="127" t="e">
        <f>ECB_reconst!#REF!*(AE2606-ECB_reconst!#REF!)</f>
        <v>#REF!</v>
      </c>
      <c r="AG2606" s="128" t="e">
        <f t="shared" si="86"/>
        <v>#REF!</v>
      </c>
    </row>
    <row r="2607" spans="29:33" ht="18.95" hidden="1" customHeight="1" x14ac:dyDescent="0.25">
      <c r="AC2607" s="126" t="e">
        <f>#REF!</f>
        <v>#REF!</v>
      </c>
      <c r="AD2607" s="127" t="e">
        <f t="shared" si="84"/>
        <v>#DIV/0!</v>
      </c>
      <c r="AE2607" s="128" t="e">
        <f t="shared" si="85"/>
        <v>#DIV/0!</v>
      </c>
      <c r="AF2607" s="127" t="e">
        <f>ECB_reconst!#REF!*(AE2607-ECB_reconst!#REF!)</f>
        <v>#REF!</v>
      </c>
      <c r="AG2607" s="128" t="e">
        <f t="shared" si="86"/>
        <v>#REF!</v>
      </c>
    </row>
    <row r="2608" spans="29:33" ht="18.95" hidden="1" customHeight="1" x14ac:dyDescent="0.25">
      <c r="AC2608" s="126" t="e">
        <f>#REF!</f>
        <v>#REF!</v>
      </c>
      <c r="AD2608" s="127" t="e">
        <f t="shared" si="84"/>
        <v>#DIV/0!</v>
      </c>
      <c r="AE2608" s="128" t="e">
        <f t="shared" si="85"/>
        <v>#DIV/0!</v>
      </c>
      <c r="AF2608" s="127" t="e">
        <f>ECB_reconst!#REF!*(AE2608-ECB_reconst!#REF!)</f>
        <v>#REF!</v>
      </c>
      <c r="AG2608" s="128" t="e">
        <f t="shared" si="86"/>
        <v>#REF!</v>
      </c>
    </row>
    <row r="2609" spans="29:33" ht="18.95" hidden="1" customHeight="1" x14ac:dyDescent="0.25">
      <c r="AC2609" s="126" t="e">
        <f>#REF!</f>
        <v>#REF!</v>
      </c>
      <c r="AD2609" s="127" t="e">
        <f t="shared" si="84"/>
        <v>#DIV/0!</v>
      </c>
      <c r="AE2609" s="128" t="e">
        <f t="shared" si="85"/>
        <v>#DIV/0!</v>
      </c>
      <c r="AF2609" s="127" t="e">
        <f>ECB_reconst!#REF!*(AE2609-ECB_reconst!#REF!)</f>
        <v>#REF!</v>
      </c>
      <c r="AG2609" s="128" t="e">
        <f t="shared" si="86"/>
        <v>#REF!</v>
      </c>
    </row>
    <row r="2610" spans="29:33" ht="18.95" hidden="1" customHeight="1" x14ac:dyDescent="0.25">
      <c r="AC2610" s="126" t="e">
        <f>#REF!</f>
        <v>#REF!</v>
      </c>
      <c r="AD2610" s="127" t="e">
        <f t="shared" si="84"/>
        <v>#DIV/0!</v>
      </c>
      <c r="AE2610" s="128" t="e">
        <f t="shared" si="85"/>
        <v>#DIV/0!</v>
      </c>
      <c r="AF2610" s="127" t="e">
        <f>ECB_reconst!#REF!*(AE2610-ECB_reconst!#REF!)</f>
        <v>#REF!</v>
      </c>
      <c r="AG2610" s="128" t="e">
        <f t="shared" si="86"/>
        <v>#REF!</v>
      </c>
    </row>
    <row r="2611" spans="29:33" ht="18.95" hidden="1" customHeight="1" x14ac:dyDescent="0.25">
      <c r="AC2611" s="126" t="e">
        <f>#REF!</f>
        <v>#REF!</v>
      </c>
      <c r="AD2611" s="127" t="e">
        <f t="shared" si="84"/>
        <v>#DIV/0!</v>
      </c>
      <c r="AE2611" s="128" t="e">
        <f t="shared" si="85"/>
        <v>#DIV/0!</v>
      </c>
      <c r="AF2611" s="127" t="e">
        <f>ECB_reconst!#REF!*(AE2611-ECB_reconst!#REF!)</f>
        <v>#REF!</v>
      </c>
      <c r="AG2611" s="128" t="e">
        <f t="shared" si="86"/>
        <v>#REF!</v>
      </c>
    </row>
    <row r="2612" spans="29:33" ht="18.95" hidden="1" customHeight="1" x14ac:dyDescent="0.25">
      <c r="AC2612" s="126" t="e">
        <f>#REF!</f>
        <v>#REF!</v>
      </c>
      <c r="AD2612" s="127" t="e">
        <f t="shared" si="84"/>
        <v>#DIV/0!</v>
      </c>
      <c r="AE2612" s="128" t="e">
        <f t="shared" si="85"/>
        <v>#DIV/0!</v>
      </c>
      <c r="AF2612" s="127" t="e">
        <f>ECB_reconst!#REF!*(AE2612-ECB_reconst!#REF!)</f>
        <v>#REF!</v>
      </c>
      <c r="AG2612" s="128" t="e">
        <f t="shared" si="86"/>
        <v>#REF!</v>
      </c>
    </row>
    <row r="2613" spans="29:33" ht="18.95" hidden="1" customHeight="1" x14ac:dyDescent="0.25">
      <c r="AC2613" s="126" t="e">
        <f>#REF!</f>
        <v>#REF!</v>
      </c>
      <c r="AD2613" s="127" t="e">
        <f t="shared" si="84"/>
        <v>#DIV/0!</v>
      </c>
      <c r="AE2613" s="128" t="e">
        <f t="shared" si="85"/>
        <v>#DIV/0!</v>
      </c>
      <c r="AF2613" s="127" t="e">
        <f>ECB_reconst!#REF!*(AE2613-ECB_reconst!#REF!)</f>
        <v>#REF!</v>
      </c>
      <c r="AG2613" s="128" t="e">
        <f t="shared" si="86"/>
        <v>#REF!</v>
      </c>
    </row>
    <row r="2614" spans="29:33" ht="18.95" hidden="1" customHeight="1" x14ac:dyDescent="0.25">
      <c r="AC2614" s="126" t="e">
        <f>#REF!</f>
        <v>#REF!</v>
      </c>
      <c r="AD2614" s="127" t="e">
        <f t="shared" si="84"/>
        <v>#DIV/0!</v>
      </c>
      <c r="AE2614" s="128" t="e">
        <f t="shared" si="85"/>
        <v>#DIV/0!</v>
      </c>
      <c r="AF2614" s="127" t="e">
        <f>ECB_reconst!#REF!*(AE2614-ECB_reconst!#REF!)</f>
        <v>#REF!</v>
      </c>
      <c r="AG2614" s="128" t="e">
        <f t="shared" si="86"/>
        <v>#REF!</v>
      </c>
    </row>
    <row r="2615" spans="29:33" ht="18.95" hidden="1" customHeight="1" x14ac:dyDescent="0.25">
      <c r="AC2615" s="126" t="e">
        <f>#REF!</f>
        <v>#REF!</v>
      </c>
      <c r="AD2615" s="127" t="e">
        <f t="shared" si="84"/>
        <v>#DIV/0!</v>
      </c>
      <c r="AE2615" s="128" t="e">
        <f t="shared" si="85"/>
        <v>#DIV/0!</v>
      </c>
      <c r="AF2615" s="127" t="e">
        <f>ECB_reconst!#REF!*(AE2615-ECB_reconst!#REF!)</f>
        <v>#REF!</v>
      </c>
      <c r="AG2615" s="128" t="e">
        <f t="shared" si="86"/>
        <v>#REF!</v>
      </c>
    </row>
    <row r="2616" spans="29:33" ht="18.95" hidden="1" customHeight="1" x14ac:dyDescent="0.25">
      <c r="AC2616" s="126" t="e">
        <f>#REF!</f>
        <v>#REF!</v>
      </c>
      <c r="AD2616" s="127" t="e">
        <f t="shared" si="84"/>
        <v>#DIV/0!</v>
      </c>
      <c r="AE2616" s="128" t="e">
        <f t="shared" si="85"/>
        <v>#DIV/0!</v>
      </c>
      <c r="AF2616" s="127" t="e">
        <f>ECB_reconst!#REF!*(AE2616-ECB_reconst!#REF!)</f>
        <v>#REF!</v>
      </c>
      <c r="AG2616" s="128" t="e">
        <f t="shared" si="86"/>
        <v>#REF!</v>
      </c>
    </row>
    <row r="2617" spans="29:33" ht="18.95" hidden="1" customHeight="1" x14ac:dyDescent="0.25">
      <c r="AC2617" s="126" t="e">
        <f>#REF!</f>
        <v>#REF!</v>
      </c>
      <c r="AD2617" s="127" t="e">
        <f t="shared" si="84"/>
        <v>#DIV/0!</v>
      </c>
      <c r="AE2617" s="128" t="e">
        <f t="shared" si="85"/>
        <v>#DIV/0!</v>
      </c>
      <c r="AF2617" s="127" t="e">
        <f>ECB_reconst!#REF!*(AE2617-ECB_reconst!#REF!)</f>
        <v>#REF!</v>
      </c>
      <c r="AG2617" s="128" t="e">
        <f t="shared" si="86"/>
        <v>#REF!</v>
      </c>
    </row>
    <row r="2618" spans="29:33" ht="18.95" hidden="1" customHeight="1" x14ac:dyDescent="0.25">
      <c r="AC2618" s="126" t="e">
        <f>#REF!</f>
        <v>#REF!</v>
      </c>
      <c r="AD2618" s="127" t="e">
        <f t="shared" si="84"/>
        <v>#DIV/0!</v>
      </c>
      <c r="AE2618" s="128" t="e">
        <f t="shared" si="85"/>
        <v>#DIV/0!</v>
      </c>
      <c r="AF2618" s="127" t="e">
        <f>ECB_reconst!#REF!*(AE2618-ECB_reconst!#REF!)</f>
        <v>#REF!</v>
      </c>
      <c r="AG2618" s="128" t="e">
        <f t="shared" si="86"/>
        <v>#REF!</v>
      </c>
    </row>
    <row r="2619" spans="29:33" ht="18.95" hidden="1" customHeight="1" x14ac:dyDescent="0.25">
      <c r="AC2619" s="126" t="e">
        <f>#REF!</f>
        <v>#REF!</v>
      </c>
      <c r="AD2619" s="127" t="e">
        <f t="shared" si="84"/>
        <v>#DIV/0!</v>
      </c>
      <c r="AE2619" s="128" t="e">
        <f t="shared" si="85"/>
        <v>#DIV/0!</v>
      </c>
      <c r="AF2619" s="127" t="e">
        <f>ECB_reconst!#REF!*(AE2619-ECB_reconst!#REF!)</f>
        <v>#REF!</v>
      </c>
      <c r="AG2619" s="128" t="e">
        <f t="shared" si="86"/>
        <v>#REF!</v>
      </c>
    </row>
    <row r="2620" spans="29:33" ht="18.95" hidden="1" customHeight="1" x14ac:dyDescent="0.25">
      <c r="AC2620" s="126" t="e">
        <f>#REF!</f>
        <v>#REF!</v>
      </c>
      <c r="AD2620" s="127" t="e">
        <f t="shared" si="84"/>
        <v>#DIV/0!</v>
      </c>
      <c r="AE2620" s="128" t="e">
        <f t="shared" si="85"/>
        <v>#DIV/0!</v>
      </c>
      <c r="AF2620" s="127" t="e">
        <f>ECB_reconst!#REF!*(AE2620-ECB_reconst!#REF!)</f>
        <v>#REF!</v>
      </c>
      <c r="AG2620" s="128" t="e">
        <f t="shared" si="86"/>
        <v>#REF!</v>
      </c>
    </row>
    <row r="2621" spans="29:33" ht="18.95" hidden="1" customHeight="1" x14ac:dyDescent="0.25">
      <c r="AC2621" s="126" t="e">
        <f>#REF!</f>
        <v>#REF!</v>
      </c>
      <c r="AD2621" s="127" t="e">
        <f t="shared" si="84"/>
        <v>#DIV/0!</v>
      </c>
      <c r="AE2621" s="128" t="e">
        <f t="shared" si="85"/>
        <v>#DIV/0!</v>
      </c>
      <c r="AF2621" s="127" t="e">
        <f>ECB_reconst!#REF!*(AE2621-ECB_reconst!#REF!)</f>
        <v>#REF!</v>
      </c>
      <c r="AG2621" s="128" t="e">
        <f t="shared" si="86"/>
        <v>#REF!</v>
      </c>
    </row>
    <row r="2622" spans="29:33" ht="18.95" hidden="1" customHeight="1" x14ac:dyDescent="0.25">
      <c r="AC2622" s="126" t="e">
        <f>#REF!</f>
        <v>#REF!</v>
      </c>
      <c r="AD2622" s="127" t="e">
        <f t="shared" si="84"/>
        <v>#DIV/0!</v>
      </c>
      <c r="AE2622" s="128" t="e">
        <f t="shared" si="85"/>
        <v>#DIV/0!</v>
      </c>
      <c r="AF2622" s="127" t="e">
        <f>ECB_reconst!#REF!*(AE2622-ECB_reconst!#REF!)</f>
        <v>#REF!</v>
      </c>
      <c r="AG2622" s="128" t="e">
        <f t="shared" si="86"/>
        <v>#REF!</v>
      </c>
    </row>
    <row r="2623" spans="29:33" ht="18.95" hidden="1" customHeight="1" x14ac:dyDescent="0.25">
      <c r="AC2623" s="126" t="e">
        <f>#REF!</f>
        <v>#REF!</v>
      </c>
      <c r="AD2623" s="127" t="e">
        <f t="shared" si="84"/>
        <v>#DIV/0!</v>
      </c>
      <c r="AE2623" s="128" t="e">
        <f t="shared" si="85"/>
        <v>#DIV/0!</v>
      </c>
      <c r="AF2623" s="127" t="e">
        <f>ECB_reconst!#REF!*(AE2623-ECB_reconst!#REF!)</f>
        <v>#REF!</v>
      </c>
      <c r="AG2623" s="128" t="e">
        <f t="shared" si="86"/>
        <v>#REF!</v>
      </c>
    </row>
    <row r="2624" spans="29:33" ht="18.95" hidden="1" customHeight="1" x14ac:dyDescent="0.25">
      <c r="AC2624" s="126" t="e">
        <f>#REF!</f>
        <v>#REF!</v>
      </c>
      <c r="AD2624" s="127" t="e">
        <f t="shared" si="84"/>
        <v>#DIV/0!</v>
      </c>
      <c r="AE2624" s="128" t="e">
        <f t="shared" si="85"/>
        <v>#DIV/0!</v>
      </c>
      <c r="AF2624" s="127" t="e">
        <f>ECB_reconst!#REF!*(AE2624-ECB_reconst!#REF!)</f>
        <v>#REF!</v>
      </c>
      <c r="AG2624" s="128" t="e">
        <f t="shared" si="86"/>
        <v>#REF!</v>
      </c>
    </row>
    <row r="2625" spans="29:33" ht="18.95" hidden="1" customHeight="1" x14ac:dyDescent="0.25">
      <c r="AC2625" s="126" t="e">
        <f>#REF!</f>
        <v>#REF!</v>
      </c>
      <c r="AD2625" s="127" t="e">
        <f t="shared" si="84"/>
        <v>#DIV/0!</v>
      </c>
      <c r="AE2625" s="128" t="e">
        <f t="shared" si="85"/>
        <v>#DIV/0!</v>
      </c>
      <c r="AF2625" s="127" t="e">
        <f>ECB_reconst!#REF!*(AE2625-ECB_reconst!#REF!)</f>
        <v>#REF!</v>
      </c>
      <c r="AG2625" s="128" t="e">
        <f t="shared" si="86"/>
        <v>#REF!</v>
      </c>
    </row>
    <row r="2626" spans="29:33" ht="18.95" hidden="1" customHeight="1" x14ac:dyDescent="0.25">
      <c r="AC2626" s="126" t="e">
        <f>#REF!</f>
        <v>#REF!</v>
      </c>
      <c r="AD2626" s="127" t="e">
        <f t="shared" si="84"/>
        <v>#DIV/0!</v>
      </c>
      <c r="AE2626" s="128" t="e">
        <f t="shared" si="85"/>
        <v>#DIV/0!</v>
      </c>
      <c r="AF2626" s="127" t="e">
        <f>ECB_reconst!#REF!*(AE2626-ECB_reconst!#REF!)</f>
        <v>#REF!</v>
      </c>
      <c r="AG2626" s="128" t="e">
        <f t="shared" si="86"/>
        <v>#REF!</v>
      </c>
    </row>
    <row r="2627" spans="29:33" ht="18.95" hidden="1" customHeight="1" x14ac:dyDescent="0.25">
      <c r="AC2627" s="126" t="e">
        <f>#REF!</f>
        <v>#REF!</v>
      </c>
      <c r="AD2627" s="127" t="e">
        <f t="shared" si="84"/>
        <v>#DIV/0!</v>
      </c>
      <c r="AE2627" s="128" t="e">
        <f t="shared" si="85"/>
        <v>#DIV/0!</v>
      </c>
      <c r="AF2627" s="127" t="e">
        <f>ECB_reconst!#REF!*(AE2627-ECB_reconst!#REF!)</f>
        <v>#REF!</v>
      </c>
      <c r="AG2627" s="128" t="e">
        <f t="shared" si="86"/>
        <v>#REF!</v>
      </c>
    </row>
    <row r="2628" spans="29:33" ht="18.95" hidden="1" customHeight="1" x14ac:dyDescent="0.25">
      <c r="AC2628" s="126" t="e">
        <f>#REF!</f>
        <v>#REF!</v>
      </c>
      <c r="AD2628" s="127" t="e">
        <f t="shared" si="84"/>
        <v>#DIV/0!</v>
      </c>
      <c r="AE2628" s="128" t="e">
        <f t="shared" si="85"/>
        <v>#DIV/0!</v>
      </c>
      <c r="AF2628" s="127" t="e">
        <f>ECB_reconst!#REF!*(AE2628-ECB_reconst!#REF!)</f>
        <v>#REF!</v>
      </c>
      <c r="AG2628" s="128" t="e">
        <f t="shared" si="86"/>
        <v>#REF!</v>
      </c>
    </row>
    <row r="2629" spans="29:33" ht="18.95" hidden="1" customHeight="1" x14ac:dyDescent="0.25">
      <c r="AC2629" s="126" t="e">
        <f>#REF!</f>
        <v>#REF!</v>
      </c>
      <c r="AD2629" s="127" t="e">
        <f t="shared" si="84"/>
        <v>#DIV/0!</v>
      </c>
      <c r="AE2629" s="128" t="e">
        <f t="shared" si="85"/>
        <v>#DIV/0!</v>
      </c>
      <c r="AF2629" s="127" t="e">
        <f>ECB_reconst!#REF!*(AE2629-ECB_reconst!#REF!)</f>
        <v>#REF!</v>
      </c>
      <c r="AG2629" s="128" t="e">
        <f t="shared" si="86"/>
        <v>#REF!</v>
      </c>
    </row>
    <row r="2630" spans="29:33" ht="18.95" hidden="1" customHeight="1" x14ac:dyDescent="0.25">
      <c r="AC2630" s="126" t="e">
        <f>#REF!</f>
        <v>#REF!</v>
      </c>
      <c r="AD2630" s="127" t="e">
        <f t="shared" si="84"/>
        <v>#DIV/0!</v>
      </c>
      <c r="AE2630" s="128" t="e">
        <f t="shared" si="85"/>
        <v>#DIV/0!</v>
      </c>
      <c r="AF2630" s="127" t="e">
        <f>ECB_reconst!#REF!*(AE2630-ECB_reconst!#REF!)</f>
        <v>#REF!</v>
      </c>
      <c r="AG2630" s="128" t="e">
        <f t="shared" si="86"/>
        <v>#REF!</v>
      </c>
    </row>
    <row r="2631" spans="29:33" ht="18.95" hidden="1" customHeight="1" x14ac:dyDescent="0.25">
      <c r="AC2631" s="126" t="e">
        <f>#REF!</f>
        <v>#REF!</v>
      </c>
      <c r="AD2631" s="127" t="e">
        <f t="shared" si="84"/>
        <v>#DIV/0!</v>
      </c>
      <c r="AE2631" s="128" t="e">
        <f t="shared" si="85"/>
        <v>#DIV/0!</v>
      </c>
      <c r="AF2631" s="127" t="e">
        <f>ECB_reconst!#REF!*(AE2631-ECB_reconst!#REF!)</f>
        <v>#REF!</v>
      </c>
      <c r="AG2631" s="128" t="e">
        <f t="shared" si="86"/>
        <v>#REF!</v>
      </c>
    </row>
    <row r="2632" spans="29:33" ht="18.95" hidden="1" customHeight="1" x14ac:dyDescent="0.25">
      <c r="AC2632" s="126" t="e">
        <f>#REF!</f>
        <v>#REF!</v>
      </c>
      <c r="AD2632" s="127" t="e">
        <f t="shared" si="84"/>
        <v>#DIV/0!</v>
      </c>
      <c r="AE2632" s="128" t="e">
        <f t="shared" si="85"/>
        <v>#DIV/0!</v>
      </c>
      <c r="AF2632" s="127" t="e">
        <f>ECB_reconst!#REF!*(AE2632-ECB_reconst!#REF!)</f>
        <v>#REF!</v>
      </c>
      <c r="AG2632" s="128" t="e">
        <f t="shared" si="86"/>
        <v>#REF!</v>
      </c>
    </row>
    <row r="2633" spans="29:33" ht="18.95" hidden="1" customHeight="1" x14ac:dyDescent="0.25">
      <c r="AC2633" s="126" t="e">
        <f>#REF!</f>
        <v>#REF!</v>
      </c>
      <c r="AD2633" s="127" t="e">
        <f t="shared" si="84"/>
        <v>#DIV/0!</v>
      </c>
      <c r="AE2633" s="128" t="e">
        <f t="shared" si="85"/>
        <v>#DIV/0!</v>
      </c>
      <c r="AF2633" s="127" t="e">
        <f>ECB_reconst!#REF!*(AE2633-ECB_reconst!#REF!)</f>
        <v>#REF!</v>
      </c>
      <c r="AG2633" s="128" t="e">
        <f t="shared" si="86"/>
        <v>#REF!</v>
      </c>
    </row>
    <row r="2634" spans="29:33" ht="18.95" hidden="1" customHeight="1" x14ac:dyDescent="0.25">
      <c r="AC2634" s="126" t="e">
        <f>#REF!</f>
        <v>#REF!</v>
      </c>
      <c r="AD2634" s="127" t="e">
        <f t="shared" si="84"/>
        <v>#DIV/0!</v>
      </c>
      <c r="AE2634" s="128" t="e">
        <f t="shared" si="85"/>
        <v>#DIV/0!</v>
      </c>
      <c r="AF2634" s="127" t="e">
        <f>ECB_reconst!#REF!*(AE2634-ECB_reconst!#REF!)</f>
        <v>#REF!</v>
      </c>
      <c r="AG2634" s="128" t="e">
        <f t="shared" si="86"/>
        <v>#REF!</v>
      </c>
    </row>
    <row r="2635" spans="29:33" ht="18.95" hidden="1" customHeight="1" x14ac:dyDescent="0.25">
      <c r="AC2635" s="126" t="e">
        <f>#REF!</f>
        <v>#REF!</v>
      </c>
      <c r="AD2635" s="127" t="e">
        <f t="shared" si="84"/>
        <v>#DIV/0!</v>
      </c>
      <c r="AE2635" s="128" t="e">
        <f t="shared" si="85"/>
        <v>#DIV/0!</v>
      </c>
      <c r="AF2635" s="127" t="e">
        <f>ECB_reconst!#REF!*(AE2635-ECB_reconst!#REF!)</f>
        <v>#REF!</v>
      </c>
      <c r="AG2635" s="128" t="e">
        <f t="shared" si="86"/>
        <v>#REF!</v>
      </c>
    </row>
    <row r="2636" spans="29:33" ht="18.95" hidden="1" customHeight="1" x14ac:dyDescent="0.25">
      <c r="AC2636" s="126" t="e">
        <f>#REF!</f>
        <v>#REF!</v>
      </c>
      <c r="AD2636" s="127" t="e">
        <f t="shared" si="84"/>
        <v>#DIV/0!</v>
      </c>
      <c r="AE2636" s="128" t="e">
        <f t="shared" si="85"/>
        <v>#DIV/0!</v>
      </c>
      <c r="AF2636" s="127" t="e">
        <f>ECB_reconst!#REF!*(AE2636-ECB_reconst!#REF!)</f>
        <v>#REF!</v>
      </c>
      <c r="AG2636" s="128" t="e">
        <f t="shared" si="86"/>
        <v>#REF!</v>
      </c>
    </row>
    <row r="2637" spans="29:33" ht="18.95" hidden="1" customHeight="1" x14ac:dyDescent="0.25">
      <c r="AC2637" s="126" t="e">
        <f>#REF!</f>
        <v>#REF!</v>
      </c>
      <c r="AD2637" s="127" t="e">
        <f t="shared" si="84"/>
        <v>#DIV/0!</v>
      </c>
      <c r="AE2637" s="128" t="e">
        <f t="shared" si="85"/>
        <v>#DIV/0!</v>
      </c>
      <c r="AF2637" s="127" t="e">
        <f>ECB_reconst!#REF!*(AE2637-ECB_reconst!#REF!)</f>
        <v>#REF!</v>
      </c>
      <c r="AG2637" s="128" t="e">
        <f t="shared" si="86"/>
        <v>#REF!</v>
      </c>
    </row>
    <row r="2638" spans="29:33" ht="18.95" hidden="1" customHeight="1" x14ac:dyDescent="0.25">
      <c r="AC2638" s="126" t="e">
        <f>#REF!</f>
        <v>#REF!</v>
      </c>
      <c r="AD2638" s="127" t="e">
        <f t="shared" si="84"/>
        <v>#DIV/0!</v>
      </c>
      <c r="AE2638" s="128" t="e">
        <f t="shared" si="85"/>
        <v>#DIV/0!</v>
      </c>
      <c r="AF2638" s="127" t="e">
        <f>ECB_reconst!#REF!*(AE2638-ECB_reconst!#REF!)</f>
        <v>#REF!</v>
      </c>
      <c r="AG2638" s="128" t="e">
        <f t="shared" si="86"/>
        <v>#REF!</v>
      </c>
    </row>
    <row r="2639" spans="29:33" ht="18.95" hidden="1" customHeight="1" x14ac:dyDescent="0.25">
      <c r="AC2639" s="126" t="e">
        <f>#REF!</f>
        <v>#REF!</v>
      </c>
      <c r="AD2639" s="127" t="e">
        <f t="shared" si="84"/>
        <v>#DIV/0!</v>
      </c>
      <c r="AE2639" s="128" t="e">
        <f t="shared" si="85"/>
        <v>#DIV/0!</v>
      </c>
      <c r="AF2639" s="127" t="e">
        <f>ECB_reconst!#REF!*(AE2639-ECB_reconst!#REF!)</f>
        <v>#REF!</v>
      </c>
      <c r="AG2639" s="128" t="e">
        <f t="shared" si="86"/>
        <v>#REF!</v>
      </c>
    </row>
    <row r="2640" spans="29:33" ht="18.95" hidden="1" customHeight="1" x14ac:dyDescent="0.25">
      <c r="AC2640" s="126" t="e">
        <f>#REF!</f>
        <v>#REF!</v>
      </c>
      <c r="AD2640" s="127" t="e">
        <f t="shared" si="84"/>
        <v>#DIV/0!</v>
      </c>
      <c r="AE2640" s="128" t="e">
        <f t="shared" si="85"/>
        <v>#DIV/0!</v>
      </c>
      <c r="AF2640" s="127" t="e">
        <f>ECB_reconst!#REF!*(AE2640-ECB_reconst!#REF!)</f>
        <v>#REF!</v>
      </c>
      <c r="AG2640" s="128" t="e">
        <f t="shared" si="86"/>
        <v>#REF!</v>
      </c>
    </row>
    <row r="2641" spans="29:33" ht="18.95" hidden="1" customHeight="1" x14ac:dyDescent="0.25">
      <c r="AC2641" s="126" t="e">
        <f>#REF!</f>
        <v>#REF!</v>
      </c>
      <c r="AD2641" s="127" t="e">
        <f t="shared" si="84"/>
        <v>#DIV/0!</v>
      </c>
      <c r="AE2641" s="128" t="e">
        <f t="shared" si="85"/>
        <v>#DIV/0!</v>
      </c>
      <c r="AF2641" s="127" t="e">
        <f>ECB_reconst!#REF!*(AE2641-ECB_reconst!#REF!)</f>
        <v>#REF!</v>
      </c>
      <c r="AG2641" s="128" t="e">
        <f t="shared" si="86"/>
        <v>#REF!</v>
      </c>
    </row>
    <row r="2642" spans="29:33" ht="18.95" hidden="1" customHeight="1" x14ac:dyDescent="0.25">
      <c r="AC2642" s="126" t="e">
        <f>#REF!</f>
        <v>#REF!</v>
      </c>
      <c r="AD2642" s="127" t="e">
        <f t="shared" si="84"/>
        <v>#DIV/0!</v>
      </c>
      <c r="AE2642" s="128" t="e">
        <f t="shared" si="85"/>
        <v>#DIV/0!</v>
      </c>
      <c r="AF2642" s="127" t="e">
        <f>ECB_reconst!#REF!*(AE2642-ECB_reconst!#REF!)</f>
        <v>#REF!</v>
      </c>
      <c r="AG2642" s="128" t="e">
        <f t="shared" si="86"/>
        <v>#REF!</v>
      </c>
    </row>
    <row r="2643" spans="29:33" ht="18.95" hidden="1" customHeight="1" x14ac:dyDescent="0.25">
      <c r="AC2643" s="126" t="e">
        <f>#REF!</f>
        <v>#REF!</v>
      </c>
      <c r="AD2643" s="127" t="e">
        <f t="shared" si="84"/>
        <v>#DIV/0!</v>
      </c>
      <c r="AE2643" s="128" t="e">
        <f t="shared" si="85"/>
        <v>#DIV/0!</v>
      </c>
      <c r="AF2643" s="127" t="e">
        <f>ECB_reconst!#REF!*(AE2643-ECB_reconst!#REF!)</f>
        <v>#REF!</v>
      </c>
      <c r="AG2643" s="128" t="e">
        <f t="shared" si="86"/>
        <v>#REF!</v>
      </c>
    </row>
    <row r="2644" spans="29:33" ht="18.95" hidden="1" customHeight="1" x14ac:dyDescent="0.25">
      <c r="AC2644" s="126" t="e">
        <f>#REF!</f>
        <v>#REF!</v>
      </c>
      <c r="AD2644" s="127" t="e">
        <f t="shared" si="84"/>
        <v>#DIV/0!</v>
      </c>
      <c r="AE2644" s="128" t="e">
        <f t="shared" si="85"/>
        <v>#DIV/0!</v>
      </c>
      <c r="AF2644" s="127" t="e">
        <f>ECB_reconst!#REF!*(AE2644-ECB_reconst!#REF!)</f>
        <v>#REF!</v>
      </c>
      <c r="AG2644" s="128" t="e">
        <f t="shared" si="86"/>
        <v>#REF!</v>
      </c>
    </row>
    <row r="2645" spans="29:33" ht="18.95" hidden="1" customHeight="1" x14ac:dyDescent="0.25">
      <c r="AC2645" s="126" t="e">
        <f>#REF!</f>
        <v>#REF!</v>
      </c>
      <c r="AD2645" s="127" t="e">
        <f t="shared" ref="AD2645:AD2708" si="87">AVERAGE(AA1891:AA2645)</f>
        <v>#DIV/0!</v>
      </c>
      <c r="AE2645" s="128" t="e">
        <f t="shared" ref="AE2645:AE2708" si="88">(AA2645-AD2645)/AD2645*100</f>
        <v>#DIV/0!</v>
      </c>
      <c r="AF2645" s="127" t="e">
        <f>ECB_reconst!#REF!*(AE2645-ECB_reconst!#REF!)</f>
        <v>#REF!</v>
      </c>
      <c r="AG2645" s="128" t="e">
        <f t="shared" ref="AG2645:AG2708" si="89">MIN(MAX(AF2645,-10),10)</f>
        <v>#REF!</v>
      </c>
    </row>
    <row r="2646" spans="29:33" ht="18.95" hidden="1" customHeight="1" x14ac:dyDescent="0.25">
      <c r="AC2646" s="126" t="e">
        <f>#REF!</f>
        <v>#REF!</v>
      </c>
      <c r="AD2646" s="127" t="e">
        <f t="shared" si="87"/>
        <v>#DIV/0!</v>
      </c>
      <c r="AE2646" s="128" t="e">
        <f t="shared" si="88"/>
        <v>#DIV/0!</v>
      </c>
      <c r="AF2646" s="127" t="e">
        <f>ECB_reconst!#REF!*(AE2646-ECB_reconst!#REF!)</f>
        <v>#REF!</v>
      </c>
      <c r="AG2646" s="128" t="e">
        <f t="shared" si="89"/>
        <v>#REF!</v>
      </c>
    </row>
    <row r="2647" spans="29:33" ht="18.95" hidden="1" customHeight="1" x14ac:dyDescent="0.25">
      <c r="AC2647" s="126" t="e">
        <f>#REF!</f>
        <v>#REF!</v>
      </c>
      <c r="AD2647" s="127" t="e">
        <f t="shared" si="87"/>
        <v>#DIV/0!</v>
      </c>
      <c r="AE2647" s="128" t="e">
        <f t="shared" si="88"/>
        <v>#DIV/0!</v>
      </c>
      <c r="AF2647" s="127" t="e">
        <f>ECB_reconst!#REF!*(AE2647-ECB_reconst!#REF!)</f>
        <v>#REF!</v>
      </c>
      <c r="AG2647" s="128" t="e">
        <f t="shared" si="89"/>
        <v>#REF!</v>
      </c>
    </row>
    <row r="2648" spans="29:33" ht="18.95" hidden="1" customHeight="1" x14ac:dyDescent="0.25">
      <c r="AC2648" s="126" t="e">
        <f>#REF!</f>
        <v>#REF!</v>
      </c>
      <c r="AD2648" s="127" t="e">
        <f t="shared" si="87"/>
        <v>#DIV/0!</v>
      </c>
      <c r="AE2648" s="128" t="e">
        <f t="shared" si="88"/>
        <v>#DIV/0!</v>
      </c>
      <c r="AF2648" s="127" t="e">
        <f>ECB_reconst!#REF!*(AE2648-ECB_reconst!#REF!)</f>
        <v>#REF!</v>
      </c>
      <c r="AG2648" s="128" t="e">
        <f t="shared" si="89"/>
        <v>#REF!</v>
      </c>
    </row>
    <row r="2649" spans="29:33" ht="18.95" hidden="1" customHeight="1" x14ac:dyDescent="0.25">
      <c r="AC2649" s="126" t="e">
        <f>#REF!</f>
        <v>#REF!</v>
      </c>
      <c r="AD2649" s="127" t="e">
        <f t="shared" si="87"/>
        <v>#DIV/0!</v>
      </c>
      <c r="AE2649" s="128" t="e">
        <f t="shared" si="88"/>
        <v>#DIV/0!</v>
      </c>
      <c r="AF2649" s="127" t="e">
        <f>ECB_reconst!#REF!*(AE2649-ECB_reconst!#REF!)</f>
        <v>#REF!</v>
      </c>
      <c r="AG2649" s="128" t="e">
        <f t="shared" si="89"/>
        <v>#REF!</v>
      </c>
    </row>
    <row r="2650" spans="29:33" ht="18.95" hidden="1" customHeight="1" x14ac:dyDescent="0.25">
      <c r="AC2650" s="126" t="e">
        <f>#REF!</f>
        <v>#REF!</v>
      </c>
      <c r="AD2650" s="127" t="e">
        <f t="shared" si="87"/>
        <v>#DIV/0!</v>
      </c>
      <c r="AE2650" s="128" t="e">
        <f t="shared" si="88"/>
        <v>#DIV/0!</v>
      </c>
      <c r="AF2650" s="127" t="e">
        <f>ECB_reconst!#REF!*(AE2650-ECB_reconst!#REF!)</f>
        <v>#REF!</v>
      </c>
      <c r="AG2650" s="128" t="e">
        <f t="shared" si="89"/>
        <v>#REF!</v>
      </c>
    </row>
    <row r="2651" spans="29:33" ht="18.95" hidden="1" customHeight="1" x14ac:dyDescent="0.25">
      <c r="AC2651" s="126" t="e">
        <f>#REF!</f>
        <v>#REF!</v>
      </c>
      <c r="AD2651" s="127" t="e">
        <f t="shared" si="87"/>
        <v>#DIV/0!</v>
      </c>
      <c r="AE2651" s="128" t="e">
        <f t="shared" si="88"/>
        <v>#DIV/0!</v>
      </c>
      <c r="AF2651" s="127" t="e">
        <f>ECB_reconst!#REF!*(AE2651-ECB_reconst!#REF!)</f>
        <v>#REF!</v>
      </c>
      <c r="AG2651" s="128" t="e">
        <f t="shared" si="89"/>
        <v>#REF!</v>
      </c>
    </row>
    <row r="2652" spans="29:33" ht="18.95" hidden="1" customHeight="1" x14ac:dyDescent="0.25">
      <c r="AC2652" s="126" t="e">
        <f>#REF!</f>
        <v>#REF!</v>
      </c>
      <c r="AD2652" s="127" t="e">
        <f t="shared" si="87"/>
        <v>#DIV/0!</v>
      </c>
      <c r="AE2652" s="128" t="e">
        <f t="shared" si="88"/>
        <v>#DIV/0!</v>
      </c>
      <c r="AF2652" s="127" t="e">
        <f>ECB_reconst!#REF!*(AE2652-ECB_reconst!#REF!)</f>
        <v>#REF!</v>
      </c>
      <c r="AG2652" s="128" t="e">
        <f t="shared" si="89"/>
        <v>#REF!</v>
      </c>
    </row>
    <row r="2653" spans="29:33" ht="18.95" hidden="1" customHeight="1" x14ac:dyDescent="0.25">
      <c r="AC2653" s="126" t="e">
        <f>#REF!</f>
        <v>#REF!</v>
      </c>
      <c r="AD2653" s="127" t="e">
        <f t="shared" si="87"/>
        <v>#DIV/0!</v>
      </c>
      <c r="AE2653" s="128" t="e">
        <f t="shared" si="88"/>
        <v>#DIV/0!</v>
      </c>
      <c r="AF2653" s="127" t="e">
        <f>ECB_reconst!#REF!*(AE2653-ECB_reconst!#REF!)</f>
        <v>#REF!</v>
      </c>
      <c r="AG2653" s="128" t="e">
        <f t="shared" si="89"/>
        <v>#REF!</v>
      </c>
    </row>
    <row r="2654" spans="29:33" ht="18.95" hidden="1" customHeight="1" x14ac:dyDescent="0.25">
      <c r="AC2654" s="126" t="e">
        <f>#REF!</f>
        <v>#REF!</v>
      </c>
      <c r="AD2654" s="127" t="e">
        <f t="shared" si="87"/>
        <v>#DIV/0!</v>
      </c>
      <c r="AE2654" s="128" t="e">
        <f t="shared" si="88"/>
        <v>#DIV/0!</v>
      </c>
      <c r="AF2654" s="127" t="e">
        <f>ECB_reconst!#REF!*(AE2654-ECB_reconst!#REF!)</f>
        <v>#REF!</v>
      </c>
      <c r="AG2654" s="128" t="e">
        <f t="shared" si="89"/>
        <v>#REF!</v>
      </c>
    </row>
    <row r="2655" spans="29:33" ht="18.95" hidden="1" customHeight="1" x14ac:dyDescent="0.25">
      <c r="AC2655" s="126" t="e">
        <f>#REF!</f>
        <v>#REF!</v>
      </c>
      <c r="AD2655" s="127" t="e">
        <f t="shared" si="87"/>
        <v>#DIV/0!</v>
      </c>
      <c r="AE2655" s="128" t="e">
        <f t="shared" si="88"/>
        <v>#DIV/0!</v>
      </c>
      <c r="AF2655" s="127" t="e">
        <f>ECB_reconst!#REF!*(AE2655-ECB_reconst!#REF!)</f>
        <v>#REF!</v>
      </c>
      <c r="AG2655" s="128" t="e">
        <f t="shared" si="89"/>
        <v>#REF!</v>
      </c>
    </row>
    <row r="2656" spans="29:33" ht="18.95" hidden="1" customHeight="1" x14ac:dyDescent="0.25">
      <c r="AC2656" s="126" t="e">
        <f>#REF!</f>
        <v>#REF!</v>
      </c>
      <c r="AD2656" s="127" t="e">
        <f t="shared" si="87"/>
        <v>#DIV/0!</v>
      </c>
      <c r="AE2656" s="128" t="e">
        <f t="shared" si="88"/>
        <v>#DIV/0!</v>
      </c>
      <c r="AF2656" s="127" t="e">
        <f>ECB_reconst!#REF!*(AE2656-ECB_reconst!#REF!)</f>
        <v>#REF!</v>
      </c>
      <c r="AG2656" s="128" t="e">
        <f t="shared" si="89"/>
        <v>#REF!</v>
      </c>
    </row>
    <row r="2657" spans="29:33" ht="18.95" hidden="1" customHeight="1" x14ac:dyDescent="0.25">
      <c r="AC2657" s="126" t="e">
        <f>#REF!</f>
        <v>#REF!</v>
      </c>
      <c r="AD2657" s="127" t="e">
        <f t="shared" si="87"/>
        <v>#DIV/0!</v>
      </c>
      <c r="AE2657" s="128" t="e">
        <f t="shared" si="88"/>
        <v>#DIV/0!</v>
      </c>
      <c r="AF2657" s="127" t="e">
        <f>ECB_reconst!#REF!*(AE2657-ECB_reconst!#REF!)</f>
        <v>#REF!</v>
      </c>
      <c r="AG2657" s="128" t="e">
        <f t="shared" si="89"/>
        <v>#REF!</v>
      </c>
    </row>
    <row r="2658" spans="29:33" ht="18.95" hidden="1" customHeight="1" x14ac:dyDescent="0.25">
      <c r="AC2658" s="126" t="e">
        <f>#REF!</f>
        <v>#REF!</v>
      </c>
      <c r="AD2658" s="127" t="e">
        <f t="shared" si="87"/>
        <v>#DIV/0!</v>
      </c>
      <c r="AE2658" s="128" t="e">
        <f t="shared" si="88"/>
        <v>#DIV/0!</v>
      </c>
      <c r="AF2658" s="127" t="e">
        <f>ECB_reconst!#REF!*(AE2658-ECB_reconst!#REF!)</f>
        <v>#REF!</v>
      </c>
      <c r="AG2658" s="128" t="e">
        <f t="shared" si="89"/>
        <v>#REF!</v>
      </c>
    </row>
    <row r="2659" spans="29:33" ht="18.95" hidden="1" customHeight="1" x14ac:dyDescent="0.25">
      <c r="AC2659" s="126" t="e">
        <f>#REF!</f>
        <v>#REF!</v>
      </c>
      <c r="AD2659" s="127" t="e">
        <f t="shared" si="87"/>
        <v>#DIV/0!</v>
      </c>
      <c r="AE2659" s="128" t="e">
        <f t="shared" si="88"/>
        <v>#DIV/0!</v>
      </c>
      <c r="AF2659" s="127" t="e">
        <f>ECB_reconst!#REF!*(AE2659-ECB_reconst!#REF!)</f>
        <v>#REF!</v>
      </c>
      <c r="AG2659" s="128" t="e">
        <f t="shared" si="89"/>
        <v>#REF!</v>
      </c>
    </row>
    <row r="2660" spans="29:33" ht="18.95" hidden="1" customHeight="1" x14ac:dyDescent="0.25">
      <c r="AC2660" s="126" t="e">
        <f>#REF!</f>
        <v>#REF!</v>
      </c>
      <c r="AD2660" s="127" t="e">
        <f t="shared" si="87"/>
        <v>#DIV/0!</v>
      </c>
      <c r="AE2660" s="128" t="e">
        <f t="shared" si="88"/>
        <v>#DIV/0!</v>
      </c>
      <c r="AF2660" s="127" t="e">
        <f>ECB_reconst!#REF!*(AE2660-ECB_reconst!#REF!)</f>
        <v>#REF!</v>
      </c>
      <c r="AG2660" s="128" t="e">
        <f t="shared" si="89"/>
        <v>#REF!</v>
      </c>
    </row>
    <row r="2661" spans="29:33" ht="18.95" hidden="1" customHeight="1" x14ac:dyDescent="0.25">
      <c r="AC2661" s="126" t="e">
        <f>#REF!</f>
        <v>#REF!</v>
      </c>
      <c r="AD2661" s="127" t="e">
        <f t="shared" si="87"/>
        <v>#DIV/0!</v>
      </c>
      <c r="AE2661" s="128" t="e">
        <f t="shared" si="88"/>
        <v>#DIV/0!</v>
      </c>
      <c r="AF2661" s="127" t="e">
        <f>ECB_reconst!#REF!*(AE2661-ECB_reconst!#REF!)</f>
        <v>#REF!</v>
      </c>
      <c r="AG2661" s="128" t="e">
        <f t="shared" si="89"/>
        <v>#REF!</v>
      </c>
    </row>
    <row r="2662" spans="29:33" ht="18.95" hidden="1" customHeight="1" x14ac:dyDescent="0.25">
      <c r="AC2662" s="126" t="e">
        <f>#REF!</f>
        <v>#REF!</v>
      </c>
      <c r="AD2662" s="127" t="e">
        <f t="shared" si="87"/>
        <v>#DIV/0!</v>
      </c>
      <c r="AE2662" s="128" t="e">
        <f t="shared" si="88"/>
        <v>#DIV/0!</v>
      </c>
      <c r="AF2662" s="127" t="e">
        <f>ECB_reconst!#REF!*(AE2662-ECB_reconst!#REF!)</f>
        <v>#REF!</v>
      </c>
      <c r="AG2662" s="128" t="e">
        <f t="shared" si="89"/>
        <v>#REF!</v>
      </c>
    </row>
    <row r="2663" spans="29:33" ht="18.95" hidden="1" customHeight="1" x14ac:dyDescent="0.25">
      <c r="AC2663" s="126" t="e">
        <f>#REF!</f>
        <v>#REF!</v>
      </c>
      <c r="AD2663" s="127" t="e">
        <f t="shared" si="87"/>
        <v>#DIV/0!</v>
      </c>
      <c r="AE2663" s="128" t="e">
        <f t="shared" si="88"/>
        <v>#DIV/0!</v>
      </c>
      <c r="AF2663" s="127" t="e">
        <f>ECB_reconst!#REF!*(AE2663-ECB_reconst!#REF!)</f>
        <v>#REF!</v>
      </c>
      <c r="AG2663" s="128" t="e">
        <f t="shared" si="89"/>
        <v>#REF!</v>
      </c>
    </row>
    <row r="2664" spans="29:33" ht="18.95" hidden="1" customHeight="1" x14ac:dyDescent="0.25">
      <c r="AC2664" s="126" t="e">
        <f>#REF!</f>
        <v>#REF!</v>
      </c>
      <c r="AD2664" s="127" t="e">
        <f t="shared" si="87"/>
        <v>#DIV/0!</v>
      </c>
      <c r="AE2664" s="128" t="e">
        <f t="shared" si="88"/>
        <v>#DIV/0!</v>
      </c>
      <c r="AF2664" s="127" t="e">
        <f>ECB_reconst!#REF!*(AE2664-ECB_reconst!#REF!)</f>
        <v>#REF!</v>
      </c>
      <c r="AG2664" s="128" t="e">
        <f t="shared" si="89"/>
        <v>#REF!</v>
      </c>
    </row>
    <row r="2665" spans="29:33" ht="18.95" hidden="1" customHeight="1" x14ac:dyDescent="0.25">
      <c r="AC2665" s="126" t="e">
        <f>#REF!</f>
        <v>#REF!</v>
      </c>
      <c r="AD2665" s="127" t="e">
        <f t="shared" si="87"/>
        <v>#DIV/0!</v>
      </c>
      <c r="AE2665" s="128" t="e">
        <f t="shared" si="88"/>
        <v>#DIV/0!</v>
      </c>
      <c r="AF2665" s="127" t="e">
        <f>ECB_reconst!#REF!*(AE2665-ECB_reconst!#REF!)</f>
        <v>#REF!</v>
      </c>
      <c r="AG2665" s="128" t="e">
        <f t="shared" si="89"/>
        <v>#REF!</v>
      </c>
    </row>
    <row r="2666" spans="29:33" ht="18.95" hidden="1" customHeight="1" x14ac:dyDescent="0.25">
      <c r="AC2666" s="126" t="e">
        <f>#REF!</f>
        <v>#REF!</v>
      </c>
      <c r="AD2666" s="127" t="e">
        <f t="shared" si="87"/>
        <v>#DIV/0!</v>
      </c>
      <c r="AE2666" s="128" t="e">
        <f t="shared" si="88"/>
        <v>#DIV/0!</v>
      </c>
      <c r="AF2666" s="127" t="e">
        <f>ECB_reconst!#REF!*(AE2666-ECB_reconst!#REF!)</f>
        <v>#REF!</v>
      </c>
      <c r="AG2666" s="128" t="e">
        <f t="shared" si="89"/>
        <v>#REF!</v>
      </c>
    </row>
    <row r="2667" spans="29:33" ht="18.95" hidden="1" customHeight="1" x14ac:dyDescent="0.25">
      <c r="AC2667" s="126" t="e">
        <f>#REF!</f>
        <v>#REF!</v>
      </c>
      <c r="AD2667" s="127" t="e">
        <f t="shared" si="87"/>
        <v>#DIV/0!</v>
      </c>
      <c r="AE2667" s="128" t="e">
        <f t="shared" si="88"/>
        <v>#DIV/0!</v>
      </c>
      <c r="AF2667" s="127" t="e">
        <f>ECB_reconst!#REF!*(AE2667-ECB_reconst!#REF!)</f>
        <v>#REF!</v>
      </c>
      <c r="AG2667" s="128" t="e">
        <f t="shared" si="89"/>
        <v>#REF!</v>
      </c>
    </row>
    <row r="2668" spans="29:33" ht="18.95" hidden="1" customHeight="1" x14ac:dyDescent="0.25">
      <c r="AC2668" s="126" t="e">
        <f>#REF!</f>
        <v>#REF!</v>
      </c>
      <c r="AD2668" s="127" t="e">
        <f t="shared" si="87"/>
        <v>#DIV/0!</v>
      </c>
      <c r="AE2668" s="128" t="e">
        <f t="shared" si="88"/>
        <v>#DIV/0!</v>
      </c>
      <c r="AF2668" s="127" t="e">
        <f>ECB_reconst!#REF!*(AE2668-ECB_reconst!#REF!)</f>
        <v>#REF!</v>
      </c>
      <c r="AG2668" s="128" t="e">
        <f t="shared" si="89"/>
        <v>#REF!</v>
      </c>
    </row>
    <row r="2669" spans="29:33" ht="18.95" hidden="1" customHeight="1" x14ac:dyDescent="0.25">
      <c r="AC2669" s="126" t="e">
        <f>#REF!</f>
        <v>#REF!</v>
      </c>
      <c r="AD2669" s="127" t="e">
        <f t="shared" si="87"/>
        <v>#DIV/0!</v>
      </c>
      <c r="AE2669" s="128" t="e">
        <f t="shared" si="88"/>
        <v>#DIV/0!</v>
      </c>
      <c r="AF2669" s="127" t="e">
        <f>ECB_reconst!#REF!*(AE2669-ECB_reconst!#REF!)</f>
        <v>#REF!</v>
      </c>
      <c r="AG2669" s="128" t="e">
        <f t="shared" si="89"/>
        <v>#REF!</v>
      </c>
    </row>
    <row r="2670" spans="29:33" ht="18.95" hidden="1" customHeight="1" x14ac:dyDescent="0.25">
      <c r="AC2670" s="126" t="e">
        <f>#REF!</f>
        <v>#REF!</v>
      </c>
      <c r="AD2670" s="127" t="e">
        <f t="shared" si="87"/>
        <v>#DIV/0!</v>
      </c>
      <c r="AE2670" s="128" t="e">
        <f t="shared" si="88"/>
        <v>#DIV/0!</v>
      </c>
      <c r="AF2670" s="127" t="e">
        <f>ECB_reconst!#REF!*(AE2670-ECB_reconst!#REF!)</f>
        <v>#REF!</v>
      </c>
      <c r="AG2670" s="128" t="e">
        <f t="shared" si="89"/>
        <v>#REF!</v>
      </c>
    </row>
    <row r="2671" spans="29:33" ht="18.95" hidden="1" customHeight="1" x14ac:dyDescent="0.25">
      <c r="AC2671" s="126" t="e">
        <f>#REF!</f>
        <v>#REF!</v>
      </c>
      <c r="AD2671" s="127" t="e">
        <f t="shared" si="87"/>
        <v>#DIV/0!</v>
      </c>
      <c r="AE2671" s="128" t="e">
        <f t="shared" si="88"/>
        <v>#DIV/0!</v>
      </c>
      <c r="AF2671" s="127" t="e">
        <f>ECB_reconst!#REF!*(AE2671-ECB_reconst!#REF!)</f>
        <v>#REF!</v>
      </c>
      <c r="AG2671" s="128" t="e">
        <f t="shared" si="89"/>
        <v>#REF!</v>
      </c>
    </row>
    <row r="2672" spans="29:33" ht="18.95" hidden="1" customHeight="1" x14ac:dyDescent="0.25">
      <c r="AC2672" s="126" t="e">
        <f>#REF!</f>
        <v>#REF!</v>
      </c>
      <c r="AD2672" s="127" t="e">
        <f t="shared" si="87"/>
        <v>#DIV/0!</v>
      </c>
      <c r="AE2672" s="128" t="e">
        <f t="shared" si="88"/>
        <v>#DIV/0!</v>
      </c>
      <c r="AF2672" s="127" t="e">
        <f>ECB_reconst!#REF!*(AE2672-ECB_reconst!#REF!)</f>
        <v>#REF!</v>
      </c>
      <c r="AG2672" s="128" t="e">
        <f t="shared" si="89"/>
        <v>#REF!</v>
      </c>
    </row>
    <row r="2673" spans="29:33" ht="18.95" hidden="1" customHeight="1" x14ac:dyDescent="0.25">
      <c r="AC2673" s="126" t="e">
        <f>#REF!</f>
        <v>#REF!</v>
      </c>
      <c r="AD2673" s="127" t="e">
        <f t="shared" si="87"/>
        <v>#DIV/0!</v>
      </c>
      <c r="AE2673" s="128" t="e">
        <f t="shared" si="88"/>
        <v>#DIV/0!</v>
      </c>
      <c r="AF2673" s="127" t="e">
        <f>ECB_reconst!#REF!*(AE2673-ECB_reconst!#REF!)</f>
        <v>#REF!</v>
      </c>
      <c r="AG2673" s="128" t="e">
        <f t="shared" si="89"/>
        <v>#REF!</v>
      </c>
    </row>
    <row r="2674" spans="29:33" ht="18.95" hidden="1" customHeight="1" x14ac:dyDescent="0.25">
      <c r="AC2674" s="126" t="e">
        <f>#REF!</f>
        <v>#REF!</v>
      </c>
      <c r="AD2674" s="127" t="e">
        <f t="shared" si="87"/>
        <v>#DIV/0!</v>
      </c>
      <c r="AE2674" s="128" t="e">
        <f t="shared" si="88"/>
        <v>#DIV/0!</v>
      </c>
      <c r="AF2674" s="127" t="e">
        <f>ECB_reconst!#REF!*(AE2674-ECB_reconst!#REF!)</f>
        <v>#REF!</v>
      </c>
      <c r="AG2674" s="128" t="e">
        <f t="shared" si="89"/>
        <v>#REF!</v>
      </c>
    </row>
    <row r="2675" spans="29:33" ht="18.95" hidden="1" customHeight="1" x14ac:dyDescent="0.25">
      <c r="AC2675" s="126" t="e">
        <f>#REF!</f>
        <v>#REF!</v>
      </c>
      <c r="AD2675" s="127" t="e">
        <f t="shared" si="87"/>
        <v>#DIV/0!</v>
      </c>
      <c r="AE2675" s="128" t="e">
        <f t="shared" si="88"/>
        <v>#DIV/0!</v>
      </c>
      <c r="AF2675" s="127" t="e">
        <f>ECB_reconst!#REF!*(AE2675-ECB_reconst!#REF!)</f>
        <v>#REF!</v>
      </c>
      <c r="AG2675" s="128" t="e">
        <f t="shared" si="89"/>
        <v>#REF!</v>
      </c>
    </row>
    <row r="2676" spans="29:33" ht="18.95" hidden="1" customHeight="1" x14ac:dyDescent="0.25">
      <c r="AC2676" s="126" t="e">
        <f>#REF!</f>
        <v>#REF!</v>
      </c>
      <c r="AD2676" s="127" t="e">
        <f t="shared" si="87"/>
        <v>#DIV/0!</v>
      </c>
      <c r="AE2676" s="128" t="e">
        <f t="shared" si="88"/>
        <v>#DIV/0!</v>
      </c>
      <c r="AF2676" s="127" t="e">
        <f>ECB_reconst!#REF!*(AE2676-ECB_reconst!#REF!)</f>
        <v>#REF!</v>
      </c>
      <c r="AG2676" s="128" t="e">
        <f t="shared" si="89"/>
        <v>#REF!</v>
      </c>
    </row>
    <row r="2677" spans="29:33" ht="18.95" hidden="1" customHeight="1" x14ac:dyDescent="0.25">
      <c r="AC2677" s="126" t="e">
        <f>#REF!</f>
        <v>#REF!</v>
      </c>
      <c r="AD2677" s="127" t="e">
        <f t="shared" si="87"/>
        <v>#DIV/0!</v>
      </c>
      <c r="AE2677" s="128" t="e">
        <f t="shared" si="88"/>
        <v>#DIV/0!</v>
      </c>
      <c r="AF2677" s="127" t="e">
        <f>ECB_reconst!#REF!*(AE2677-ECB_reconst!#REF!)</f>
        <v>#REF!</v>
      </c>
      <c r="AG2677" s="128" t="e">
        <f t="shared" si="89"/>
        <v>#REF!</v>
      </c>
    </row>
    <row r="2678" spans="29:33" ht="18.95" hidden="1" customHeight="1" x14ac:dyDescent="0.25">
      <c r="AC2678" s="126" t="e">
        <f>#REF!</f>
        <v>#REF!</v>
      </c>
      <c r="AD2678" s="127" t="e">
        <f t="shared" si="87"/>
        <v>#DIV/0!</v>
      </c>
      <c r="AE2678" s="128" t="e">
        <f t="shared" si="88"/>
        <v>#DIV/0!</v>
      </c>
      <c r="AF2678" s="127" t="e">
        <f>ECB_reconst!#REF!*(AE2678-ECB_reconst!#REF!)</f>
        <v>#REF!</v>
      </c>
      <c r="AG2678" s="128" t="e">
        <f t="shared" si="89"/>
        <v>#REF!</v>
      </c>
    </row>
    <row r="2679" spans="29:33" ht="18.95" hidden="1" customHeight="1" x14ac:dyDescent="0.25">
      <c r="AC2679" s="126" t="e">
        <f>#REF!</f>
        <v>#REF!</v>
      </c>
      <c r="AD2679" s="127" t="e">
        <f t="shared" si="87"/>
        <v>#DIV/0!</v>
      </c>
      <c r="AE2679" s="128" t="e">
        <f t="shared" si="88"/>
        <v>#DIV/0!</v>
      </c>
      <c r="AF2679" s="127" t="e">
        <f>ECB_reconst!#REF!*(AE2679-ECB_reconst!#REF!)</f>
        <v>#REF!</v>
      </c>
      <c r="AG2679" s="128" t="e">
        <f t="shared" si="89"/>
        <v>#REF!</v>
      </c>
    </row>
    <row r="2680" spans="29:33" ht="18.95" hidden="1" customHeight="1" x14ac:dyDescent="0.25">
      <c r="AC2680" s="126" t="e">
        <f>#REF!</f>
        <v>#REF!</v>
      </c>
      <c r="AD2680" s="127" t="e">
        <f t="shared" si="87"/>
        <v>#DIV/0!</v>
      </c>
      <c r="AE2680" s="128" t="e">
        <f t="shared" si="88"/>
        <v>#DIV/0!</v>
      </c>
      <c r="AF2680" s="127" t="e">
        <f>ECB_reconst!#REF!*(AE2680-ECB_reconst!#REF!)</f>
        <v>#REF!</v>
      </c>
      <c r="AG2680" s="128" t="e">
        <f t="shared" si="89"/>
        <v>#REF!</v>
      </c>
    </row>
    <row r="2681" spans="29:33" ht="18.95" hidden="1" customHeight="1" x14ac:dyDescent="0.25">
      <c r="AC2681" s="126" t="e">
        <f>#REF!</f>
        <v>#REF!</v>
      </c>
      <c r="AD2681" s="127" t="e">
        <f t="shared" si="87"/>
        <v>#DIV/0!</v>
      </c>
      <c r="AE2681" s="128" t="e">
        <f t="shared" si="88"/>
        <v>#DIV/0!</v>
      </c>
      <c r="AF2681" s="127" t="e">
        <f>ECB_reconst!#REF!*(AE2681-ECB_reconst!#REF!)</f>
        <v>#REF!</v>
      </c>
      <c r="AG2681" s="128" t="e">
        <f t="shared" si="89"/>
        <v>#REF!</v>
      </c>
    </row>
    <row r="2682" spans="29:33" ht="18.95" hidden="1" customHeight="1" x14ac:dyDescent="0.25">
      <c r="AC2682" s="126" t="e">
        <f>#REF!</f>
        <v>#REF!</v>
      </c>
      <c r="AD2682" s="127" t="e">
        <f t="shared" si="87"/>
        <v>#DIV/0!</v>
      </c>
      <c r="AE2682" s="128" t="e">
        <f t="shared" si="88"/>
        <v>#DIV/0!</v>
      </c>
      <c r="AF2682" s="127" t="e">
        <f>ECB_reconst!#REF!*(AE2682-ECB_reconst!#REF!)</f>
        <v>#REF!</v>
      </c>
      <c r="AG2682" s="128" t="e">
        <f t="shared" si="89"/>
        <v>#REF!</v>
      </c>
    </row>
    <row r="2683" spans="29:33" ht="18.95" hidden="1" customHeight="1" x14ac:dyDescent="0.25">
      <c r="AC2683" s="126" t="e">
        <f>#REF!</f>
        <v>#REF!</v>
      </c>
      <c r="AD2683" s="127" t="e">
        <f t="shared" si="87"/>
        <v>#DIV/0!</v>
      </c>
      <c r="AE2683" s="128" t="e">
        <f t="shared" si="88"/>
        <v>#DIV/0!</v>
      </c>
      <c r="AF2683" s="127" t="e">
        <f>ECB_reconst!#REF!*(AE2683-ECB_reconst!#REF!)</f>
        <v>#REF!</v>
      </c>
      <c r="AG2683" s="128" t="e">
        <f t="shared" si="89"/>
        <v>#REF!</v>
      </c>
    </row>
    <row r="2684" spans="29:33" ht="18.95" hidden="1" customHeight="1" x14ac:dyDescent="0.25">
      <c r="AC2684" s="126" t="e">
        <f>#REF!</f>
        <v>#REF!</v>
      </c>
      <c r="AD2684" s="127" t="e">
        <f t="shared" si="87"/>
        <v>#DIV/0!</v>
      </c>
      <c r="AE2684" s="128" t="e">
        <f t="shared" si="88"/>
        <v>#DIV/0!</v>
      </c>
      <c r="AF2684" s="127" t="e">
        <f>ECB_reconst!#REF!*(AE2684-ECB_reconst!#REF!)</f>
        <v>#REF!</v>
      </c>
      <c r="AG2684" s="128" t="e">
        <f t="shared" si="89"/>
        <v>#REF!</v>
      </c>
    </row>
    <row r="2685" spans="29:33" ht="18.95" hidden="1" customHeight="1" x14ac:dyDescent="0.25">
      <c r="AC2685" s="126" t="e">
        <f>#REF!</f>
        <v>#REF!</v>
      </c>
      <c r="AD2685" s="127" t="e">
        <f t="shared" si="87"/>
        <v>#DIV/0!</v>
      </c>
      <c r="AE2685" s="128" t="e">
        <f t="shared" si="88"/>
        <v>#DIV/0!</v>
      </c>
      <c r="AF2685" s="127" t="e">
        <f>ECB_reconst!#REF!*(AE2685-ECB_reconst!#REF!)</f>
        <v>#REF!</v>
      </c>
      <c r="AG2685" s="128" t="e">
        <f t="shared" si="89"/>
        <v>#REF!</v>
      </c>
    </row>
    <row r="2686" spans="29:33" ht="18.95" hidden="1" customHeight="1" x14ac:dyDescent="0.25">
      <c r="AC2686" s="126" t="e">
        <f>#REF!</f>
        <v>#REF!</v>
      </c>
      <c r="AD2686" s="127" t="e">
        <f t="shared" si="87"/>
        <v>#DIV/0!</v>
      </c>
      <c r="AE2686" s="128" t="e">
        <f t="shared" si="88"/>
        <v>#DIV/0!</v>
      </c>
      <c r="AF2686" s="127" t="e">
        <f>ECB_reconst!#REF!*(AE2686-ECB_reconst!#REF!)</f>
        <v>#REF!</v>
      </c>
      <c r="AG2686" s="128" t="e">
        <f t="shared" si="89"/>
        <v>#REF!</v>
      </c>
    </row>
    <row r="2687" spans="29:33" ht="18.95" hidden="1" customHeight="1" x14ac:dyDescent="0.25">
      <c r="AC2687" s="126" t="e">
        <f>#REF!</f>
        <v>#REF!</v>
      </c>
      <c r="AD2687" s="127" t="e">
        <f t="shared" si="87"/>
        <v>#DIV/0!</v>
      </c>
      <c r="AE2687" s="128" t="e">
        <f t="shared" si="88"/>
        <v>#DIV/0!</v>
      </c>
      <c r="AF2687" s="127" t="e">
        <f>ECB_reconst!#REF!*(AE2687-ECB_reconst!#REF!)</f>
        <v>#REF!</v>
      </c>
      <c r="AG2687" s="128" t="e">
        <f t="shared" si="89"/>
        <v>#REF!</v>
      </c>
    </row>
    <row r="2688" spans="29:33" ht="18.95" hidden="1" customHeight="1" x14ac:dyDescent="0.25">
      <c r="AC2688" s="126" t="e">
        <f>#REF!</f>
        <v>#REF!</v>
      </c>
      <c r="AD2688" s="127" t="e">
        <f t="shared" si="87"/>
        <v>#DIV/0!</v>
      </c>
      <c r="AE2688" s="128" t="e">
        <f t="shared" si="88"/>
        <v>#DIV/0!</v>
      </c>
      <c r="AF2688" s="127" t="e">
        <f>ECB_reconst!#REF!*(AE2688-ECB_reconst!#REF!)</f>
        <v>#REF!</v>
      </c>
      <c r="AG2688" s="128" t="e">
        <f t="shared" si="89"/>
        <v>#REF!</v>
      </c>
    </row>
    <row r="2689" spans="29:33" ht="18.95" hidden="1" customHeight="1" x14ac:dyDescent="0.25">
      <c r="AC2689" s="126" t="e">
        <f>#REF!</f>
        <v>#REF!</v>
      </c>
      <c r="AD2689" s="127" t="e">
        <f t="shared" si="87"/>
        <v>#DIV/0!</v>
      </c>
      <c r="AE2689" s="128" t="e">
        <f t="shared" si="88"/>
        <v>#DIV/0!</v>
      </c>
      <c r="AF2689" s="127" t="e">
        <f>ECB_reconst!#REF!*(AE2689-ECB_reconst!#REF!)</f>
        <v>#REF!</v>
      </c>
      <c r="AG2689" s="128" t="e">
        <f t="shared" si="89"/>
        <v>#REF!</v>
      </c>
    </row>
    <row r="2690" spans="29:33" ht="18.95" hidden="1" customHeight="1" x14ac:dyDescent="0.25">
      <c r="AC2690" s="126" t="e">
        <f>#REF!</f>
        <v>#REF!</v>
      </c>
      <c r="AD2690" s="127" t="e">
        <f t="shared" si="87"/>
        <v>#DIV/0!</v>
      </c>
      <c r="AE2690" s="128" t="e">
        <f t="shared" si="88"/>
        <v>#DIV/0!</v>
      </c>
      <c r="AF2690" s="127" t="e">
        <f>ECB_reconst!#REF!*(AE2690-ECB_reconst!#REF!)</f>
        <v>#REF!</v>
      </c>
      <c r="AG2690" s="128" t="e">
        <f t="shared" si="89"/>
        <v>#REF!</v>
      </c>
    </row>
    <row r="2691" spans="29:33" ht="18.95" hidden="1" customHeight="1" x14ac:dyDescent="0.25">
      <c r="AC2691" s="126" t="e">
        <f>#REF!</f>
        <v>#REF!</v>
      </c>
      <c r="AD2691" s="127" t="e">
        <f t="shared" si="87"/>
        <v>#DIV/0!</v>
      </c>
      <c r="AE2691" s="128" t="e">
        <f t="shared" si="88"/>
        <v>#DIV/0!</v>
      </c>
      <c r="AF2691" s="127" t="e">
        <f>ECB_reconst!#REF!*(AE2691-ECB_reconst!#REF!)</f>
        <v>#REF!</v>
      </c>
      <c r="AG2691" s="128" t="e">
        <f t="shared" si="89"/>
        <v>#REF!</v>
      </c>
    </row>
    <row r="2692" spans="29:33" ht="18.95" hidden="1" customHeight="1" x14ac:dyDescent="0.25">
      <c r="AC2692" s="126" t="e">
        <f>#REF!</f>
        <v>#REF!</v>
      </c>
      <c r="AD2692" s="127" t="e">
        <f t="shared" si="87"/>
        <v>#DIV/0!</v>
      </c>
      <c r="AE2692" s="128" t="e">
        <f t="shared" si="88"/>
        <v>#DIV/0!</v>
      </c>
      <c r="AF2692" s="127" t="e">
        <f>ECB_reconst!#REF!*(AE2692-ECB_reconst!#REF!)</f>
        <v>#REF!</v>
      </c>
      <c r="AG2692" s="128" t="e">
        <f t="shared" si="89"/>
        <v>#REF!</v>
      </c>
    </row>
    <row r="2693" spans="29:33" ht="18.95" hidden="1" customHeight="1" x14ac:dyDescent="0.25">
      <c r="AC2693" s="126" t="e">
        <f>#REF!</f>
        <v>#REF!</v>
      </c>
      <c r="AD2693" s="127" t="e">
        <f t="shared" si="87"/>
        <v>#DIV/0!</v>
      </c>
      <c r="AE2693" s="128" t="e">
        <f t="shared" si="88"/>
        <v>#DIV/0!</v>
      </c>
      <c r="AF2693" s="127" t="e">
        <f>ECB_reconst!#REF!*(AE2693-ECB_reconst!#REF!)</f>
        <v>#REF!</v>
      </c>
      <c r="AG2693" s="128" t="e">
        <f t="shared" si="89"/>
        <v>#REF!</v>
      </c>
    </row>
    <row r="2694" spans="29:33" ht="18.95" hidden="1" customHeight="1" x14ac:dyDescent="0.25">
      <c r="AC2694" s="126" t="e">
        <f>#REF!</f>
        <v>#REF!</v>
      </c>
      <c r="AD2694" s="127" t="e">
        <f t="shared" si="87"/>
        <v>#DIV/0!</v>
      </c>
      <c r="AE2694" s="128" t="e">
        <f t="shared" si="88"/>
        <v>#DIV/0!</v>
      </c>
      <c r="AF2694" s="127" t="e">
        <f>ECB_reconst!#REF!*(AE2694-ECB_reconst!#REF!)</f>
        <v>#REF!</v>
      </c>
      <c r="AG2694" s="128" t="e">
        <f t="shared" si="89"/>
        <v>#REF!</v>
      </c>
    </row>
    <row r="2695" spans="29:33" ht="18.95" hidden="1" customHeight="1" x14ac:dyDescent="0.25">
      <c r="AC2695" s="126" t="e">
        <f>#REF!</f>
        <v>#REF!</v>
      </c>
      <c r="AD2695" s="127" t="e">
        <f t="shared" si="87"/>
        <v>#DIV/0!</v>
      </c>
      <c r="AE2695" s="128" t="e">
        <f t="shared" si="88"/>
        <v>#DIV/0!</v>
      </c>
      <c r="AF2695" s="127" t="e">
        <f>ECB_reconst!#REF!*(AE2695-ECB_reconst!#REF!)</f>
        <v>#REF!</v>
      </c>
      <c r="AG2695" s="128" t="e">
        <f t="shared" si="89"/>
        <v>#REF!</v>
      </c>
    </row>
    <row r="2696" spans="29:33" ht="18.95" hidden="1" customHeight="1" x14ac:dyDescent="0.25">
      <c r="AC2696" s="126" t="e">
        <f>#REF!</f>
        <v>#REF!</v>
      </c>
      <c r="AD2696" s="127" t="e">
        <f t="shared" si="87"/>
        <v>#DIV/0!</v>
      </c>
      <c r="AE2696" s="128" t="e">
        <f t="shared" si="88"/>
        <v>#DIV/0!</v>
      </c>
      <c r="AF2696" s="127" t="e">
        <f>ECB_reconst!#REF!*(AE2696-ECB_reconst!#REF!)</f>
        <v>#REF!</v>
      </c>
      <c r="AG2696" s="128" t="e">
        <f t="shared" si="89"/>
        <v>#REF!</v>
      </c>
    </row>
    <row r="2697" spans="29:33" ht="18.95" hidden="1" customHeight="1" x14ac:dyDescent="0.25">
      <c r="AC2697" s="126" t="e">
        <f>#REF!</f>
        <v>#REF!</v>
      </c>
      <c r="AD2697" s="127" t="e">
        <f t="shared" si="87"/>
        <v>#DIV/0!</v>
      </c>
      <c r="AE2697" s="128" t="e">
        <f t="shared" si="88"/>
        <v>#DIV/0!</v>
      </c>
      <c r="AF2697" s="127" t="e">
        <f>ECB_reconst!#REF!*(AE2697-ECB_reconst!#REF!)</f>
        <v>#REF!</v>
      </c>
      <c r="AG2697" s="128" t="e">
        <f t="shared" si="89"/>
        <v>#REF!</v>
      </c>
    </row>
    <row r="2698" spans="29:33" ht="18.95" hidden="1" customHeight="1" x14ac:dyDescent="0.25">
      <c r="AC2698" s="126" t="e">
        <f>#REF!</f>
        <v>#REF!</v>
      </c>
      <c r="AD2698" s="127" t="e">
        <f t="shared" si="87"/>
        <v>#DIV/0!</v>
      </c>
      <c r="AE2698" s="128" t="e">
        <f t="shared" si="88"/>
        <v>#DIV/0!</v>
      </c>
      <c r="AF2698" s="127" t="e">
        <f>ECB_reconst!#REF!*(AE2698-ECB_reconst!#REF!)</f>
        <v>#REF!</v>
      </c>
      <c r="AG2698" s="128" t="e">
        <f t="shared" si="89"/>
        <v>#REF!</v>
      </c>
    </row>
    <row r="2699" spans="29:33" ht="18.95" hidden="1" customHeight="1" x14ac:dyDescent="0.25">
      <c r="AC2699" s="126" t="e">
        <f>#REF!</f>
        <v>#REF!</v>
      </c>
      <c r="AD2699" s="127" t="e">
        <f t="shared" si="87"/>
        <v>#DIV/0!</v>
      </c>
      <c r="AE2699" s="128" t="e">
        <f t="shared" si="88"/>
        <v>#DIV/0!</v>
      </c>
      <c r="AF2699" s="127" t="e">
        <f>ECB_reconst!#REF!*(AE2699-ECB_reconst!#REF!)</f>
        <v>#REF!</v>
      </c>
      <c r="AG2699" s="128" t="e">
        <f t="shared" si="89"/>
        <v>#REF!</v>
      </c>
    </row>
    <row r="2700" spans="29:33" ht="18.95" hidden="1" customHeight="1" x14ac:dyDescent="0.25">
      <c r="AC2700" s="126" t="e">
        <f>#REF!</f>
        <v>#REF!</v>
      </c>
      <c r="AD2700" s="127" t="e">
        <f t="shared" si="87"/>
        <v>#DIV/0!</v>
      </c>
      <c r="AE2700" s="128" t="e">
        <f t="shared" si="88"/>
        <v>#DIV/0!</v>
      </c>
      <c r="AF2700" s="127" t="e">
        <f>ECB_reconst!#REF!*(AE2700-ECB_reconst!#REF!)</f>
        <v>#REF!</v>
      </c>
      <c r="AG2700" s="128" t="e">
        <f t="shared" si="89"/>
        <v>#REF!</v>
      </c>
    </row>
    <row r="2701" spans="29:33" ht="18.95" hidden="1" customHeight="1" x14ac:dyDescent="0.25">
      <c r="AC2701" s="126" t="e">
        <f>#REF!</f>
        <v>#REF!</v>
      </c>
      <c r="AD2701" s="127" t="e">
        <f t="shared" si="87"/>
        <v>#DIV/0!</v>
      </c>
      <c r="AE2701" s="128" t="e">
        <f t="shared" si="88"/>
        <v>#DIV/0!</v>
      </c>
      <c r="AF2701" s="127" t="e">
        <f>ECB_reconst!#REF!*(AE2701-ECB_reconst!#REF!)</f>
        <v>#REF!</v>
      </c>
      <c r="AG2701" s="128" t="e">
        <f t="shared" si="89"/>
        <v>#REF!</v>
      </c>
    </row>
    <row r="2702" spans="29:33" ht="18.95" hidden="1" customHeight="1" x14ac:dyDescent="0.25">
      <c r="AC2702" s="126" t="e">
        <f>#REF!</f>
        <v>#REF!</v>
      </c>
      <c r="AD2702" s="127" t="e">
        <f t="shared" si="87"/>
        <v>#DIV/0!</v>
      </c>
      <c r="AE2702" s="128" t="e">
        <f t="shared" si="88"/>
        <v>#DIV/0!</v>
      </c>
      <c r="AF2702" s="127" t="e">
        <f>ECB_reconst!#REF!*(AE2702-ECB_reconst!#REF!)</f>
        <v>#REF!</v>
      </c>
      <c r="AG2702" s="128" t="e">
        <f t="shared" si="89"/>
        <v>#REF!</v>
      </c>
    </row>
    <row r="2703" spans="29:33" ht="18.95" hidden="1" customHeight="1" x14ac:dyDescent="0.25">
      <c r="AC2703" s="132" t="e">
        <f>#REF!</f>
        <v>#REF!</v>
      </c>
      <c r="AD2703" s="133" t="e">
        <f t="shared" si="87"/>
        <v>#DIV/0!</v>
      </c>
      <c r="AE2703" s="134" t="e">
        <f t="shared" si="88"/>
        <v>#DIV/0!</v>
      </c>
      <c r="AF2703" s="133" t="e">
        <f>ECB_reconst!#REF!*(AE2703-ECB_reconst!#REF!)</f>
        <v>#REF!</v>
      </c>
      <c r="AG2703" s="134" t="e">
        <f t="shared" si="89"/>
        <v>#REF!</v>
      </c>
    </row>
    <row r="2704" spans="29:33" ht="18.95" hidden="1" customHeight="1" x14ac:dyDescent="0.25">
      <c r="AC2704" s="126" t="e">
        <f>#REF!</f>
        <v>#REF!</v>
      </c>
      <c r="AD2704" s="127" t="e">
        <f t="shared" si="87"/>
        <v>#DIV/0!</v>
      </c>
      <c r="AE2704" s="128" t="e">
        <f t="shared" si="88"/>
        <v>#DIV/0!</v>
      </c>
      <c r="AF2704" s="127" t="e">
        <f>ECB_reconst!#REF!*(AE2704-ECB_reconst!#REF!)</f>
        <v>#REF!</v>
      </c>
      <c r="AG2704" s="128" t="e">
        <f t="shared" si="89"/>
        <v>#REF!</v>
      </c>
    </row>
    <row r="2705" spans="29:33" ht="18.95" hidden="1" customHeight="1" x14ac:dyDescent="0.25">
      <c r="AC2705" s="126" t="e">
        <f>#REF!</f>
        <v>#REF!</v>
      </c>
      <c r="AD2705" s="127" t="e">
        <f t="shared" si="87"/>
        <v>#DIV/0!</v>
      </c>
      <c r="AE2705" s="128" t="e">
        <f t="shared" si="88"/>
        <v>#DIV/0!</v>
      </c>
      <c r="AF2705" s="127" t="e">
        <f>ECB_reconst!#REF!*(AE2705-ECB_reconst!#REF!)</f>
        <v>#REF!</v>
      </c>
      <c r="AG2705" s="128" t="e">
        <f t="shared" si="89"/>
        <v>#REF!</v>
      </c>
    </row>
    <row r="2706" spans="29:33" ht="18.95" hidden="1" customHeight="1" x14ac:dyDescent="0.25">
      <c r="AC2706" s="126" t="e">
        <f>#REF!</f>
        <v>#REF!</v>
      </c>
      <c r="AD2706" s="127" t="e">
        <f t="shared" si="87"/>
        <v>#DIV/0!</v>
      </c>
      <c r="AE2706" s="128" t="e">
        <f t="shared" si="88"/>
        <v>#DIV/0!</v>
      </c>
      <c r="AF2706" s="127" t="e">
        <f>ECB_reconst!#REF!*(AE2706-ECB_reconst!#REF!)</f>
        <v>#REF!</v>
      </c>
      <c r="AG2706" s="128" t="e">
        <f t="shared" si="89"/>
        <v>#REF!</v>
      </c>
    </row>
    <row r="2707" spans="29:33" ht="18.95" hidden="1" customHeight="1" x14ac:dyDescent="0.25">
      <c r="AC2707" s="126" t="e">
        <f>#REF!</f>
        <v>#REF!</v>
      </c>
      <c r="AD2707" s="127" t="e">
        <f t="shared" si="87"/>
        <v>#DIV/0!</v>
      </c>
      <c r="AE2707" s="128" t="e">
        <f t="shared" si="88"/>
        <v>#DIV/0!</v>
      </c>
      <c r="AF2707" s="127" t="e">
        <f>ECB_reconst!#REF!*(AE2707-ECB_reconst!#REF!)</f>
        <v>#REF!</v>
      </c>
      <c r="AG2707" s="128" t="e">
        <f t="shared" si="89"/>
        <v>#REF!</v>
      </c>
    </row>
    <row r="2708" spans="29:33" ht="18.95" hidden="1" customHeight="1" x14ac:dyDescent="0.25">
      <c r="AC2708" s="126" t="e">
        <f>#REF!</f>
        <v>#REF!</v>
      </c>
      <c r="AD2708" s="127" t="e">
        <f t="shared" si="87"/>
        <v>#DIV/0!</v>
      </c>
      <c r="AE2708" s="128" t="e">
        <f t="shared" si="88"/>
        <v>#DIV/0!</v>
      </c>
      <c r="AF2708" s="127" t="e">
        <f>ECB_reconst!#REF!*(AE2708-ECB_reconst!#REF!)</f>
        <v>#REF!</v>
      </c>
      <c r="AG2708" s="128" t="e">
        <f t="shared" si="89"/>
        <v>#REF!</v>
      </c>
    </row>
    <row r="2709" spans="29:33" ht="18.95" hidden="1" customHeight="1" x14ac:dyDescent="0.25">
      <c r="AC2709" s="126" t="e">
        <f>#REF!</f>
        <v>#REF!</v>
      </c>
      <c r="AD2709" s="127" t="e">
        <f t="shared" ref="AD2709:AD2772" si="90">AVERAGE(AA1955:AA2709)</f>
        <v>#DIV/0!</v>
      </c>
      <c r="AE2709" s="128" t="e">
        <f t="shared" ref="AE2709:AE2772" si="91">(AA2709-AD2709)/AD2709*100</f>
        <v>#DIV/0!</v>
      </c>
      <c r="AF2709" s="127" t="e">
        <f>ECB_reconst!#REF!*(AE2709-ECB_reconst!#REF!)</f>
        <v>#REF!</v>
      </c>
      <c r="AG2709" s="128" t="e">
        <f t="shared" ref="AG2709:AG2772" si="92">MIN(MAX(AF2709,-10),10)</f>
        <v>#REF!</v>
      </c>
    </row>
    <row r="2710" spans="29:33" ht="18.95" hidden="1" customHeight="1" x14ac:dyDescent="0.25">
      <c r="AC2710" s="126" t="e">
        <f>#REF!</f>
        <v>#REF!</v>
      </c>
      <c r="AD2710" s="127" t="e">
        <f t="shared" si="90"/>
        <v>#DIV/0!</v>
      </c>
      <c r="AE2710" s="128" t="e">
        <f t="shared" si="91"/>
        <v>#DIV/0!</v>
      </c>
      <c r="AF2710" s="127" t="e">
        <f>ECB_reconst!#REF!*(AE2710-ECB_reconst!#REF!)</f>
        <v>#REF!</v>
      </c>
      <c r="AG2710" s="128" t="e">
        <f t="shared" si="92"/>
        <v>#REF!</v>
      </c>
    </row>
    <row r="2711" spans="29:33" ht="18.95" hidden="1" customHeight="1" x14ac:dyDescent="0.25">
      <c r="AC2711" s="126" t="e">
        <f>#REF!</f>
        <v>#REF!</v>
      </c>
      <c r="AD2711" s="127" t="e">
        <f t="shared" si="90"/>
        <v>#DIV/0!</v>
      </c>
      <c r="AE2711" s="128" t="e">
        <f t="shared" si="91"/>
        <v>#DIV/0!</v>
      </c>
      <c r="AF2711" s="127" t="e">
        <f>ECB_reconst!#REF!*(AE2711-ECB_reconst!#REF!)</f>
        <v>#REF!</v>
      </c>
      <c r="AG2711" s="128" t="e">
        <f t="shared" si="92"/>
        <v>#REF!</v>
      </c>
    </row>
    <row r="2712" spans="29:33" ht="18.95" hidden="1" customHeight="1" x14ac:dyDescent="0.25">
      <c r="AC2712" s="126" t="e">
        <f>#REF!</f>
        <v>#REF!</v>
      </c>
      <c r="AD2712" s="127" t="e">
        <f t="shared" si="90"/>
        <v>#DIV/0!</v>
      </c>
      <c r="AE2712" s="128" t="e">
        <f t="shared" si="91"/>
        <v>#DIV/0!</v>
      </c>
      <c r="AF2712" s="127" t="e">
        <f>ECB_reconst!#REF!*(AE2712-ECB_reconst!#REF!)</f>
        <v>#REF!</v>
      </c>
      <c r="AG2712" s="128" t="e">
        <f t="shared" si="92"/>
        <v>#REF!</v>
      </c>
    </row>
    <row r="2713" spans="29:33" ht="18.95" hidden="1" customHeight="1" x14ac:dyDescent="0.25">
      <c r="AC2713" s="126" t="e">
        <f>#REF!</f>
        <v>#REF!</v>
      </c>
      <c r="AD2713" s="127" t="e">
        <f t="shared" si="90"/>
        <v>#DIV/0!</v>
      </c>
      <c r="AE2713" s="128" t="e">
        <f t="shared" si="91"/>
        <v>#DIV/0!</v>
      </c>
      <c r="AF2713" s="127" t="e">
        <f>ECB_reconst!#REF!*(AE2713-ECB_reconst!#REF!)</f>
        <v>#REF!</v>
      </c>
      <c r="AG2713" s="128" t="e">
        <f t="shared" si="92"/>
        <v>#REF!</v>
      </c>
    </row>
    <row r="2714" spans="29:33" ht="18.95" hidden="1" customHeight="1" x14ac:dyDescent="0.25">
      <c r="AC2714" s="126" t="e">
        <f>#REF!</f>
        <v>#REF!</v>
      </c>
      <c r="AD2714" s="127" t="e">
        <f t="shared" si="90"/>
        <v>#DIV/0!</v>
      </c>
      <c r="AE2714" s="128" t="e">
        <f t="shared" si="91"/>
        <v>#DIV/0!</v>
      </c>
      <c r="AF2714" s="127" t="e">
        <f>ECB_reconst!#REF!*(AE2714-ECB_reconst!#REF!)</f>
        <v>#REF!</v>
      </c>
      <c r="AG2714" s="128" t="e">
        <f t="shared" si="92"/>
        <v>#REF!</v>
      </c>
    </row>
    <row r="2715" spans="29:33" ht="18.95" hidden="1" customHeight="1" x14ac:dyDescent="0.25">
      <c r="AC2715" s="126" t="e">
        <f>#REF!</f>
        <v>#REF!</v>
      </c>
      <c r="AD2715" s="127" t="e">
        <f t="shared" si="90"/>
        <v>#DIV/0!</v>
      </c>
      <c r="AE2715" s="128" t="e">
        <f t="shared" si="91"/>
        <v>#DIV/0!</v>
      </c>
      <c r="AF2715" s="127" t="e">
        <f>ECB_reconst!#REF!*(AE2715-ECB_reconst!#REF!)</f>
        <v>#REF!</v>
      </c>
      <c r="AG2715" s="128" t="e">
        <f t="shared" si="92"/>
        <v>#REF!</v>
      </c>
    </row>
    <row r="2716" spans="29:33" ht="18.95" hidden="1" customHeight="1" x14ac:dyDescent="0.25">
      <c r="AC2716" s="126" t="e">
        <f>#REF!</f>
        <v>#REF!</v>
      </c>
      <c r="AD2716" s="127" t="e">
        <f t="shared" si="90"/>
        <v>#DIV/0!</v>
      </c>
      <c r="AE2716" s="128" t="e">
        <f t="shared" si="91"/>
        <v>#DIV/0!</v>
      </c>
      <c r="AF2716" s="127" t="e">
        <f>ECB_reconst!#REF!*(AE2716-ECB_reconst!#REF!)</f>
        <v>#REF!</v>
      </c>
      <c r="AG2716" s="128" t="e">
        <f t="shared" si="92"/>
        <v>#REF!</v>
      </c>
    </row>
    <row r="2717" spans="29:33" ht="18.95" hidden="1" customHeight="1" x14ac:dyDescent="0.25">
      <c r="AC2717" s="126" t="e">
        <f>#REF!</f>
        <v>#REF!</v>
      </c>
      <c r="AD2717" s="127" t="e">
        <f t="shared" si="90"/>
        <v>#DIV/0!</v>
      </c>
      <c r="AE2717" s="128" t="e">
        <f t="shared" si="91"/>
        <v>#DIV/0!</v>
      </c>
      <c r="AF2717" s="127" t="e">
        <f>ECB_reconst!#REF!*(AE2717-ECB_reconst!#REF!)</f>
        <v>#REF!</v>
      </c>
      <c r="AG2717" s="128" t="e">
        <f t="shared" si="92"/>
        <v>#REF!</v>
      </c>
    </row>
    <row r="2718" spans="29:33" ht="18.95" hidden="1" customHeight="1" x14ac:dyDescent="0.25">
      <c r="AC2718" s="126" t="e">
        <f>#REF!</f>
        <v>#REF!</v>
      </c>
      <c r="AD2718" s="127" t="e">
        <f t="shared" si="90"/>
        <v>#DIV/0!</v>
      </c>
      <c r="AE2718" s="128" t="e">
        <f t="shared" si="91"/>
        <v>#DIV/0!</v>
      </c>
      <c r="AF2718" s="127" t="e">
        <f>ECB_reconst!#REF!*(AE2718-ECB_reconst!#REF!)</f>
        <v>#REF!</v>
      </c>
      <c r="AG2718" s="128" t="e">
        <f t="shared" si="92"/>
        <v>#REF!</v>
      </c>
    </row>
    <row r="2719" spans="29:33" ht="18.95" hidden="1" customHeight="1" x14ac:dyDescent="0.25">
      <c r="AC2719" s="126" t="e">
        <f>#REF!</f>
        <v>#REF!</v>
      </c>
      <c r="AD2719" s="127" t="e">
        <f t="shared" si="90"/>
        <v>#DIV/0!</v>
      </c>
      <c r="AE2719" s="128" t="e">
        <f t="shared" si="91"/>
        <v>#DIV/0!</v>
      </c>
      <c r="AF2719" s="127" t="e">
        <f>ECB_reconst!#REF!*(AE2719-ECB_reconst!#REF!)</f>
        <v>#REF!</v>
      </c>
      <c r="AG2719" s="128" t="e">
        <f t="shared" si="92"/>
        <v>#REF!</v>
      </c>
    </row>
    <row r="2720" spans="29:33" ht="18.95" hidden="1" customHeight="1" x14ac:dyDescent="0.25">
      <c r="AC2720" s="126" t="e">
        <f>#REF!</f>
        <v>#REF!</v>
      </c>
      <c r="AD2720" s="127" t="e">
        <f t="shared" si="90"/>
        <v>#DIV/0!</v>
      </c>
      <c r="AE2720" s="128" t="e">
        <f t="shared" si="91"/>
        <v>#DIV/0!</v>
      </c>
      <c r="AF2720" s="127" t="e">
        <f>ECB_reconst!#REF!*(AE2720-ECB_reconst!#REF!)</f>
        <v>#REF!</v>
      </c>
      <c r="AG2720" s="128" t="e">
        <f t="shared" si="92"/>
        <v>#REF!</v>
      </c>
    </row>
    <row r="2721" spans="29:33" ht="18.95" hidden="1" customHeight="1" x14ac:dyDescent="0.25">
      <c r="AC2721" s="126" t="e">
        <f>#REF!</f>
        <v>#REF!</v>
      </c>
      <c r="AD2721" s="127" t="e">
        <f t="shared" si="90"/>
        <v>#DIV/0!</v>
      </c>
      <c r="AE2721" s="128" t="e">
        <f t="shared" si="91"/>
        <v>#DIV/0!</v>
      </c>
      <c r="AF2721" s="127" t="e">
        <f>ECB_reconst!#REF!*(AE2721-ECB_reconst!#REF!)</f>
        <v>#REF!</v>
      </c>
      <c r="AG2721" s="128" t="e">
        <f t="shared" si="92"/>
        <v>#REF!</v>
      </c>
    </row>
    <row r="2722" spans="29:33" ht="18.95" hidden="1" customHeight="1" x14ac:dyDescent="0.25">
      <c r="AC2722" s="126" t="e">
        <f>#REF!</f>
        <v>#REF!</v>
      </c>
      <c r="AD2722" s="127" t="e">
        <f t="shared" si="90"/>
        <v>#DIV/0!</v>
      </c>
      <c r="AE2722" s="128" t="e">
        <f t="shared" si="91"/>
        <v>#DIV/0!</v>
      </c>
      <c r="AF2722" s="127" t="e">
        <f>ECB_reconst!#REF!*(AE2722-ECB_reconst!#REF!)</f>
        <v>#REF!</v>
      </c>
      <c r="AG2722" s="128" t="e">
        <f t="shared" si="92"/>
        <v>#REF!</v>
      </c>
    </row>
    <row r="2723" spans="29:33" ht="18.95" hidden="1" customHeight="1" x14ac:dyDescent="0.25">
      <c r="AC2723" s="126" t="e">
        <f>#REF!</f>
        <v>#REF!</v>
      </c>
      <c r="AD2723" s="127" t="e">
        <f t="shared" si="90"/>
        <v>#DIV/0!</v>
      </c>
      <c r="AE2723" s="128" t="e">
        <f t="shared" si="91"/>
        <v>#DIV/0!</v>
      </c>
      <c r="AF2723" s="127" t="e">
        <f>ECB_reconst!#REF!*(AE2723-ECB_reconst!#REF!)</f>
        <v>#REF!</v>
      </c>
      <c r="AG2723" s="128" t="e">
        <f t="shared" si="92"/>
        <v>#REF!</v>
      </c>
    </row>
    <row r="2724" spans="29:33" ht="18.95" hidden="1" customHeight="1" x14ac:dyDescent="0.25">
      <c r="AC2724" s="126" t="e">
        <f>#REF!</f>
        <v>#REF!</v>
      </c>
      <c r="AD2724" s="127" t="e">
        <f t="shared" si="90"/>
        <v>#DIV/0!</v>
      </c>
      <c r="AE2724" s="128" t="e">
        <f t="shared" si="91"/>
        <v>#DIV/0!</v>
      </c>
      <c r="AF2724" s="127" t="e">
        <f>ECB_reconst!#REF!*(AE2724-ECB_reconst!#REF!)</f>
        <v>#REF!</v>
      </c>
      <c r="AG2724" s="128" t="e">
        <f t="shared" si="92"/>
        <v>#REF!</v>
      </c>
    </row>
    <row r="2725" spans="29:33" ht="18.95" hidden="1" customHeight="1" x14ac:dyDescent="0.25">
      <c r="AC2725" s="126" t="e">
        <f>#REF!</f>
        <v>#REF!</v>
      </c>
      <c r="AD2725" s="127" t="e">
        <f t="shared" si="90"/>
        <v>#DIV/0!</v>
      </c>
      <c r="AE2725" s="128" t="e">
        <f t="shared" si="91"/>
        <v>#DIV/0!</v>
      </c>
      <c r="AF2725" s="127" t="e">
        <f>ECB_reconst!#REF!*(AE2725-ECB_reconst!#REF!)</f>
        <v>#REF!</v>
      </c>
      <c r="AG2725" s="128" t="e">
        <f t="shared" si="92"/>
        <v>#REF!</v>
      </c>
    </row>
    <row r="2726" spans="29:33" ht="18.95" hidden="1" customHeight="1" x14ac:dyDescent="0.25">
      <c r="AC2726" s="126" t="e">
        <f>#REF!</f>
        <v>#REF!</v>
      </c>
      <c r="AD2726" s="127" t="e">
        <f t="shared" si="90"/>
        <v>#DIV/0!</v>
      </c>
      <c r="AE2726" s="128" t="e">
        <f t="shared" si="91"/>
        <v>#DIV/0!</v>
      </c>
      <c r="AF2726" s="127" t="e">
        <f>ECB_reconst!#REF!*(AE2726-ECB_reconst!#REF!)</f>
        <v>#REF!</v>
      </c>
      <c r="AG2726" s="128" t="e">
        <f t="shared" si="92"/>
        <v>#REF!</v>
      </c>
    </row>
    <row r="2727" spans="29:33" ht="18.95" hidden="1" customHeight="1" x14ac:dyDescent="0.25">
      <c r="AC2727" s="126" t="e">
        <f>#REF!</f>
        <v>#REF!</v>
      </c>
      <c r="AD2727" s="127" t="e">
        <f t="shared" si="90"/>
        <v>#DIV/0!</v>
      </c>
      <c r="AE2727" s="128" t="e">
        <f t="shared" si="91"/>
        <v>#DIV/0!</v>
      </c>
      <c r="AF2727" s="127" t="e">
        <f>ECB_reconst!#REF!*(AE2727-ECB_reconst!#REF!)</f>
        <v>#REF!</v>
      </c>
      <c r="AG2727" s="128" t="e">
        <f t="shared" si="92"/>
        <v>#REF!</v>
      </c>
    </row>
    <row r="2728" spans="29:33" ht="18.95" hidden="1" customHeight="1" x14ac:dyDescent="0.25">
      <c r="AC2728" s="126" t="e">
        <f>#REF!</f>
        <v>#REF!</v>
      </c>
      <c r="AD2728" s="127" t="e">
        <f t="shared" si="90"/>
        <v>#DIV/0!</v>
      </c>
      <c r="AE2728" s="128" t="e">
        <f t="shared" si="91"/>
        <v>#DIV/0!</v>
      </c>
      <c r="AF2728" s="127" t="e">
        <f>ECB_reconst!#REF!*(AE2728-ECB_reconst!#REF!)</f>
        <v>#REF!</v>
      </c>
      <c r="AG2728" s="128" t="e">
        <f t="shared" si="92"/>
        <v>#REF!</v>
      </c>
    </row>
    <row r="2729" spans="29:33" ht="18.95" hidden="1" customHeight="1" x14ac:dyDescent="0.25">
      <c r="AC2729" s="126" t="e">
        <f>#REF!</f>
        <v>#REF!</v>
      </c>
      <c r="AD2729" s="127" t="e">
        <f t="shared" si="90"/>
        <v>#DIV/0!</v>
      </c>
      <c r="AE2729" s="128" t="e">
        <f t="shared" si="91"/>
        <v>#DIV/0!</v>
      </c>
      <c r="AF2729" s="127" t="e">
        <f>ECB_reconst!#REF!*(AE2729-ECB_reconst!#REF!)</f>
        <v>#REF!</v>
      </c>
      <c r="AG2729" s="128" t="e">
        <f t="shared" si="92"/>
        <v>#REF!</v>
      </c>
    </row>
    <row r="2730" spans="29:33" ht="18.95" hidden="1" customHeight="1" x14ac:dyDescent="0.25">
      <c r="AC2730" s="126" t="e">
        <f>#REF!</f>
        <v>#REF!</v>
      </c>
      <c r="AD2730" s="127" t="e">
        <f t="shared" si="90"/>
        <v>#DIV/0!</v>
      </c>
      <c r="AE2730" s="128" t="e">
        <f t="shared" si="91"/>
        <v>#DIV/0!</v>
      </c>
      <c r="AF2730" s="127" t="e">
        <f>ECB_reconst!#REF!*(AE2730-ECB_reconst!#REF!)</f>
        <v>#REF!</v>
      </c>
      <c r="AG2730" s="128" t="e">
        <f t="shared" si="92"/>
        <v>#REF!</v>
      </c>
    </row>
    <row r="2731" spans="29:33" ht="18.95" hidden="1" customHeight="1" x14ac:dyDescent="0.25">
      <c r="AC2731" s="126" t="e">
        <f>#REF!</f>
        <v>#REF!</v>
      </c>
      <c r="AD2731" s="127" t="e">
        <f t="shared" si="90"/>
        <v>#DIV/0!</v>
      </c>
      <c r="AE2731" s="128" t="e">
        <f t="shared" si="91"/>
        <v>#DIV/0!</v>
      </c>
      <c r="AF2731" s="127" t="e">
        <f>ECB_reconst!#REF!*(AE2731-ECB_reconst!#REF!)</f>
        <v>#REF!</v>
      </c>
      <c r="AG2731" s="128" t="e">
        <f t="shared" si="92"/>
        <v>#REF!</v>
      </c>
    </row>
    <row r="2732" spans="29:33" ht="18.95" hidden="1" customHeight="1" x14ac:dyDescent="0.25">
      <c r="AC2732" s="126" t="e">
        <f>#REF!</f>
        <v>#REF!</v>
      </c>
      <c r="AD2732" s="127" t="e">
        <f t="shared" si="90"/>
        <v>#DIV/0!</v>
      </c>
      <c r="AE2732" s="128" t="e">
        <f t="shared" si="91"/>
        <v>#DIV/0!</v>
      </c>
      <c r="AF2732" s="127" t="e">
        <f>ECB_reconst!#REF!*(AE2732-ECB_reconst!#REF!)</f>
        <v>#REF!</v>
      </c>
      <c r="AG2732" s="128" t="e">
        <f t="shared" si="92"/>
        <v>#REF!</v>
      </c>
    </row>
    <row r="2733" spans="29:33" ht="18.95" hidden="1" customHeight="1" x14ac:dyDescent="0.25">
      <c r="AC2733" s="126" t="e">
        <f>#REF!</f>
        <v>#REF!</v>
      </c>
      <c r="AD2733" s="127" t="e">
        <f t="shared" si="90"/>
        <v>#DIV/0!</v>
      </c>
      <c r="AE2733" s="128" t="e">
        <f t="shared" si="91"/>
        <v>#DIV/0!</v>
      </c>
      <c r="AF2733" s="127" t="e">
        <f>ECB_reconst!#REF!*(AE2733-ECB_reconst!#REF!)</f>
        <v>#REF!</v>
      </c>
      <c r="AG2733" s="128" t="e">
        <f t="shared" si="92"/>
        <v>#REF!</v>
      </c>
    </row>
    <row r="2734" spans="29:33" ht="18.95" hidden="1" customHeight="1" x14ac:dyDescent="0.25">
      <c r="AC2734" s="126" t="e">
        <f>#REF!</f>
        <v>#REF!</v>
      </c>
      <c r="AD2734" s="127" t="e">
        <f t="shared" si="90"/>
        <v>#DIV/0!</v>
      </c>
      <c r="AE2734" s="128" t="e">
        <f t="shared" si="91"/>
        <v>#DIV/0!</v>
      </c>
      <c r="AF2734" s="127" t="e">
        <f>ECB_reconst!#REF!*(AE2734-ECB_reconst!#REF!)</f>
        <v>#REF!</v>
      </c>
      <c r="AG2734" s="128" t="e">
        <f t="shared" si="92"/>
        <v>#REF!</v>
      </c>
    </row>
    <row r="2735" spans="29:33" ht="18.95" hidden="1" customHeight="1" x14ac:dyDescent="0.25">
      <c r="AC2735" s="126" t="e">
        <f>#REF!</f>
        <v>#REF!</v>
      </c>
      <c r="AD2735" s="127" t="e">
        <f t="shared" si="90"/>
        <v>#DIV/0!</v>
      </c>
      <c r="AE2735" s="128" t="e">
        <f t="shared" si="91"/>
        <v>#DIV/0!</v>
      </c>
      <c r="AF2735" s="127" t="e">
        <f>ECB_reconst!#REF!*(AE2735-ECB_reconst!#REF!)</f>
        <v>#REF!</v>
      </c>
      <c r="AG2735" s="128" t="e">
        <f t="shared" si="92"/>
        <v>#REF!</v>
      </c>
    </row>
    <row r="2736" spans="29:33" ht="18.95" hidden="1" customHeight="1" x14ac:dyDescent="0.25">
      <c r="AC2736" s="126" t="e">
        <f>#REF!</f>
        <v>#REF!</v>
      </c>
      <c r="AD2736" s="127" t="e">
        <f t="shared" si="90"/>
        <v>#DIV/0!</v>
      </c>
      <c r="AE2736" s="128" t="e">
        <f t="shared" si="91"/>
        <v>#DIV/0!</v>
      </c>
      <c r="AF2736" s="127" t="e">
        <f>ECB_reconst!#REF!*(AE2736-ECB_reconst!#REF!)</f>
        <v>#REF!</v>
      </c>
      <c r="AG2736" s="128" t="e">
        <f t="shared" si="92"/>
        <v>#REF!</v>
      </c>
    </row>
    <row r="2737" spans="29:33" ht="18.95" hidden="1" customHeight="1" x14ac:dyDescent="0.25">
      <c r="AC2737" s="126" t="e">
        <f>#REF!</f>
        <v>#REF!</v>
      </c>
      <c r="AD2737" s="127" t="e">
        <f t="shared" si="90"/>
        <v>#DIV/0!</v>
      </c>
      <c r="AE2737" s="128" t="e">
        <f t="shared" si="91"/>
        <v>#DIV/0!</v>
      </c>
      <c r="AF2737" s="127" t="e">
        <f>ECB_reconst!#REF!*(AE2737-ECB_reconst!#REF!)</f>
        <v>#REF!</v>
      </c>
      <c r="AG2737" s="128" t="e">
        <f t="shared" si="92"/>
        <v>#REF!</v>
      </c>
    </row>
    <row r="2738" spans="29:33" ht="18.95" hidden="1" customHeight="1" x14ac:dyDescent="0.25">
      <c r="AC2738" s="126" t="e">
        <f>#REF!</f>
        <v>#REF!</v>
      </c>
      <c r="AD2738" s="127" t="e">
        <f t="shared" si="90"/>
        <v>#DIV/0!</v>
      </c>
      <c r="AE2738" s="128" t="e">
        <f t="shared" si="91"/>
        <v>#DIV/0!</v>
      </c>
      <c r="AF2738" s="127" t="e">
        <f>ECB_reconst!#REF!*(AE2738-ECB_reconst!#REF!)</f>
        <v>#REF!</v>
      </c>
      <c r="AG2738" s="128" t="e">
        <f t="shared" si="92"/>
        <v>#REF!</v>
      </c>
    </row>
    <row r="2739" spans="29:33" ht="18.95" hidden="1" customHeight="1" x14ac:dyDescent="0.25">
      <c r="AC2739" s="126" t="e">
        <f>#REF!</f>
        <v>#REF!</v>
      </c>
      <c r="AD2739" s="127" t="e">
        <f t="shared" si="90"/>
        <v>#DIV/0!</v>
      </c>
      <c r="AE2739" s="128" t="e">
        <f t="shared" si="91"/>
        <v>#DIV/0!</v>
      </c>
      <c r="AF2739" s="127" t="e">
        <f>ECB_reconst!#REF!*(AE2739-ECB_reconst!#REF!)</f>
        <v>#REF!</v>
      </c>
      <c r="AG2739" s="128" t="e">
        <f t="shared" si="92"/>
        <v>#REF!</v>
      </c>
    </row>
    <row r="2740" spans="29:33" ht="18.95" hidden="1" customHeight="1" x14ac:dyDescent="0.25">
      <c r="AC2740" s="126" t="e">
        <f>#REF!</f>
        <v>#REF!</v>
      </c>
      <c r="AD2740" s="127" t="e">
        <f t="shared" si="90"/>
        <v>#DIV/0!</v>
      </c>
      <c r="AE2740" s="128" t="e">
        <f t="shared" si="91"/>
        <v>#DIV/0!</v>
      </c>
      <c r="AF2740" s="127" t="e">
        <f>ECB_reconst!#REF!*(AE2740-ECB_reconst!#REF!)</f>
        <v>#REF!</v>
      </c>
      <c r="AG2740" s="128" t="e">
        <f t="shared" si="92"/>
        <v>#REF!</v>
      </c>
    </row>
    <row r="2741" spans="29:33" ht="18.95" hidden="1" customHeight="1" x14ac:dyDescent="0.25">
      <c r="AC2741" s="126" t="e">
        <f>#REF!</f>
        <v>#REF!</v>
      </c>
      <c r="AD2741" s="127" t="e">
        <f t="shared" si="90"/>
        <v>#DIV/0!</v>
      </c>
      <c r="AE2741" s="128" t="e">
        <f t="shared" si="91"/>
        <v>#DIV/0!</v>
      </c>
      <c r="AF2741" s="127" t="e">
        <f>ECB_reconst!#REF!*(AE2741-ECB_reconst!#REF!)</f>
        <v>#REF!</v>
      </c>
      <c r="AG2741" s="128" t="e">
        <f t="shared" si="92"/>
        <v>#REF!</v>
      </c>
    </row>
    <row r="2742" spans="29:33" ht="18.95" hidden="1" customHeight="1" x14ac:dyDescent="0.25">
      <c r="AC2742" s="126" t="e">
        <f>#REF!</f>
        <v>#REF!</v>
      </c>
      <c r="AD2742" s="127" t="e">
        <f t="shared" si="90"/>
        <v>#DIV/0!</v>
      </c>
      <c r="AE2742" s="128" t="e">
        <f t="shared" si="91"/>
        <v>#DIV/0!</v>
      </c>
      <c r="AF2742" s="127" t="e">
        <f>ECB_reconst!#REF!*(AE2742-ECB_reconst!#REF!)</f>
        <v>#REF!</v>
      </c>
      <c r="AG2742" s="128" t="e">
        <f t="shared" si="92"/>
        <v>#REF!</v>
      </c>
    </row>
    <row r="2743" spans="29:33" ht="18.95" hidden="1" customHeight="1" x14ac:dyDescent="0.25">
      <c r="AC2743" s="126" t="e">
        <f>#REF!</f>
        <v>#REF!</v>
      </c>
      <c r="AD2743" s="127" t="e">
        <f t="shared" si="90"/>
        <v>#DIV/0!</v>
      </c>
      <c r="AE2743" s="128" t="e">
        <f t="shared" si="91"/>
        <v>#DIV/0!</v>
      </c>
      <c r="AF2743" s="127" t="e">
        <f>ECB_reconst!#REF!*(AE2743-ECB_reconst!#REF!)</f>
        <v>#REF!</v>
      </c>
      <c r="AG2743" s="128" t="e">
        <f t="shared" si="92"/>
        <v>#REF!</v>
      </c>
    </row>
    <row r="2744" spans="29:33" ht="18.95" hidden="1" customHeight="1" x14ac:dyDescent="0.25">
      <c r="AC2744" s="126" t="e">
        <f>#REF!</f>
        <v>#REF!</v>
      </c>
      <c r="AD2744" s="127" t="e">
        <f t="shared" si="90"/>
        <v>#DIV/0!</v>
      </c>
      <c r="AE2744" s="128" t="e">
        <f t="shared" si="91"/>
        <v>#DIV/0!</v>
      </c>
      <c r="AF2744" s="127" t="e">
        <f>ECB_reconst!#REF!*(AE2744-ECB_reconst!#REF!)</f>
        <v>#REF!</v>
      </c>
      <c r="AG2744" s="128" t="e">
        <f t="shared" si="92"/>
        <v>#REF!</v>
      </c>
    </row>
    <row r="2745" spans="29:33" ht="18.95" hidden="1" customHeight="1" x14ac:dyDescent="0.25">
      <c r="AC2745" s="126" t="e">
        <f>#REF!</f>
        <v>#REF!</v>
      </c>
      <c r="AD2745" s="127" t="e">
        <f t="shared" si="90"/>
        <v>#DIV/0!</v>
      </c>
      <c r="AE2745" s="128" t="e">
        <f t="shared" si="91"/>
        <v>#DIV/0!</v>
      </c>
      <c r="AF2745" s="127" t="e">
        <f>ECB_reconst!#REF!*(AE2745-ECB_reconst!#REF!)</f>
        <v>#REF!</v>
      </c>
      <c r="AG2745" s="128" t="e">
        <f t="shared" si="92"/>
        <v>#REF!</v>
      </c>
    </row>
    <row r="2746" spans="29:33" ht="18.95" hidden="1" customHeight="1" x14ac:dyDescent="0.25">
      <c r="AC2746" s="126" t="e">
        <f>#REF!</f>
        <v>#REF!</v>
      </c>
      <c r="AD2746" s="127" t="e">
        <f t="shared" si="90"/>
        <v>#DIV/0!</v>
      </c>
      <c r="AE2746" s="128" t="e">
        <f t="shared" si="91"/>
        <v>#DIV/0!</v>
      </c>
      <c r="AF2746" s="127" t="e">
        <f>ECB_reconst!#REF!*(AE2746-ECB_reconst!#REF!)</f>
        <v>#REF!</v>
      </c>
      <c r="AG2746" s="128" t="e">
        <f t="shared" si="92"/>
        <v>#REF!</v>
      </c>
    </row>
    <row r="2747" spans="29:33" ht="18.95" hidden="1" customHeight="1" x14ac:dyDescent="0.25">
      <c r="AC2747" s="126" t="e">
        <f>#REF!</f>
        <v>#REF!</v>
      </c>
      <c r="AD2747" s="127" t="e">
        <f t="shared" si="90"/>
        <v>#DIV/0!</v>
      </c>
      <c r="AE2747" s="128" t="e">
        <f t="shared" si="91"/>
        <v>#DIV/0!</v>
      </c>
      <c r="AF2747" s="127" t="e">
        <f>ECB_reconst!#REF!*(AE2747-ECB_reconst!#REF!)</f>
        <v>#REF!</v>
      </c>
      <c r="AG2747" s="128" t="e">
        <f t="shared" si="92"/>
        <v>#REF!</v>
      </c>
    </row>
    <row r="2748" spans="29:33" ht="18.95" hidden="1" customHeight="1" x14ac:dyDescent="0.25">
      <c r="AC2748" s="126" t="e">
        <f>#REF!</f>
        <v>#REF!</v>
      </c>
      <c r="AD2748" s="127" t="e">
        <f t="shared" si="90"/>
        <v>#DIV/0!</v>
      </c>
      <c r="AE2748" s="128" t="e">
        <f t="shared" si="91"/>
        <v>#DIV/0!</v>
      </c>
      <c r="AF2748" s="127" t="e">
        <f>ECB_reconst!#REF!*(AE2748-ECB_reconst!#REF!)</f>
        <v>#REF!</v>
      </c>
      <c r="AG2748" s="128" t="e">
        <f t="shared" si="92"/>
        <v>#REF!</v>
      </c>
    </row>
    <row r="2749" spans="29:33" ht="18.95" hidden="1" customHeight="1" x14ac:dyDescent="0.25">
      <c r="AC2749" s="126" t="e">
        <f>#REF!</f>
        <v>#REF!</v>
      </c>
      <c r="AD2749" s="127" t="e">
        <f t="shared" si="90"/>
        <v>#DIV/0!</v>
      </c>
      <c r="AE2749" s="128" t="e">
        <f t="shared" si="91"/>
        <v>#DIV/0!</v>
      </c>
      <c r="AF2749" s="127" t="e">
        <f>ECB_reconst!#REF!*(AE2749-ECB_reconst!#REF!)</f>
        <v>#REF!</v>
      </c>
      <c r="AG2749" s="128" t="e">
        <f t="shared" si="92"/>
        <v>#REF!</v>
      </c>
    </row>
    <row r="2750" spans="29:33" ht="18.95" hidden="1" customHeight="1" x14ac:dyDescent="0.25">
      <c r="AC2750" s="126" t="e">
        <f>#REF!</f>
        <v>#REF!</v>
      </c>
      <c r="AD2750" s="127" t="e">
        <f t="shared" si="90"/>
        <v>#DIV/0!</v>
      </c>
      <c r="AE2750" s="128" t="e">
        <f t="shared" si="91"/>
        <v>#DIV/0!</v>
      </c>
      <c r="AF2750" s="127" t="e">
        <f>ECB_reconst!#REF!*(AE2750-ECB_reconst!#REF!)</f>
        <v>#REF!</v>
      </c>
      <c r="AG2750" s="128" t="e">
        <f t="shared" si="92"/>
        <v>#REF!</v>
      </c>
    </row>
    <row r="2751" spans="29:33" ht="18.95" hidden="1" customHeight="1" x14ac:dyDescent="0.25">
      <c r="AC2751" s="126" t="e">
        <f>#REF!</f>
        <v>#REF!</v>
      </c>
      <c r="AD2751" s="127" t="e">
        <f t="shared" si="90"/>
        <v>#DIV/0!</v>
      </c>
      <c r="AE2751" s="128" t="e">
        <f t="shared" si="91"/>
        <v>#DIV/0!</v>
      </c>
      <c r="AF2751" s="127" t="e">
        <f>ECB_reconst!#REF!*(AE2751-ECB_reconst!#REF!)</f>
        <v>#REF!</v>
      </c>
      <c r="AG2751" s="128" t="e">
        <f t="shared" si="92"/>
        <v>#REF!</v>
      </c>
    </row>
    <row r="2752" spans="29:33" ht="18.95" hidden="1" customHeight="1" x14ac:dyDescent="0.25">
      <c r="AC2752" s="126" t="e">
        <f>#REF!</f>
        <v>#REF!</v>
      </c>
      <c r="AD2752" s="127" t="e">
        <f t="shared" si="90"/>
        <v>#DIV/0!</v>
      </c>
      <c r="AE2752" s="128" t="e">
        <f t="shared" si="91"/>
        <v>#DIV/0!</v>
      </c>
      <c r="AF2752" s="127" t="e">
        <f>ECB_reconst!#REF!*(AE2752-ECB_reconst!#REF!)</f>
        <v>#REF!</v>
      </c>
      <c r="AG2752" s="128" t="e">
        <f t="shared" si="92"/>
        <v>#REF!</v>
      </c>
    </row>
    <row r="2753" spans="29:33" ht="18.95" hidden="1" customHeight="1" x14ac:dyDescent="0.25">
      <c r="AC2753" s="126" t="e">
        <f>#REF!</f>
        <v>#REF!</v>
      </c>
      <c r="AD2753" s="127" t="e">
        <f t="shared" si="90"/>
        <v>#DIV/0!</v>
      </c>
      <c r="AE2753" s="128" t="e">
        <f t="shared" si="91"/>
        <v>#DIV/0!</v>
      </c>
      <c r="AF2753" s="127" t="e">
        <f>ECB_reconst!#REF!*(AE2753-ECB_reconst!#REF!)</f>
        <v>#REF!</v>
      </c>
      <c r="AG2753" s="128" t="e">
        <f t="shared" si="92"/>
        <v>#REF!</v>
      </c>
    </row>
    <row r="2754" spans="29:33" ht="18.95" hidden="1" customHeight="1" x14ac:dyDescent="0.25">
      <c r="AC2754" s="126" t="e">
        <f>#REF!</f>
        <v>#REF!</v>
      </c>
      <c r="AD2754" s="127" t="e">
        <f t="shared" si="90"/>
        <v>#DIV/0!</v>
      </c>
      <c r="AE2754" s="128" t="e">
        <f t="shared" si="91"/>
        <v>#DIV/0!</v>
      </c>
      <c r="AF2754" s="127" t="e">
        <f>ECB_reconst!#REF!*(AE2754-ECB_reconst!#REF!)</f>
        <v>#REF!</v>
      </c>
      <c r="AG2754" s="128" t="e">
        <f t="shared" si="92"/>
        <v>#REF!</v>
      </c>
    </row>
    <row r="2755" spans="29:33" ht="18.95" hidden="1" customHeight="1" x14ac:dyDescent="0.25">
      <c r="AC2755" s="126" t="e">
        <f>#REF!</f>
        <v>#REF!</v>
      </c>
      <c r="AD2755" s="127" t="e">
        <f t="shared" si="90"/>
        <v>#DIV/0!</v>
      </c>
      <c r="AE2755" s="128" t="e">
        <f t="shared" si="91"/>
        <v>#DIV/0!</v>
      </c>
      <c r="AF2755" s="127" t="e">
        <f>ECB_reconst!#REF!*(AE2755-ECB_reconst!#REF!)</f>
        <v>#REF!</v>
      </c>
      <c r="AG2755" s="128" t="e">
        <f t="shared" si="92"/>
        <v>#REF!</v>
      </c>
    </row>
    <row r="2756" spans="29:33" ht="18.95" hidden="1" customHeight="1" x14ac:dyDescent="0.25">
      <c r="AC2756" s="126" t="e">
        <f>#REF!</f>
        <v>#REF!</v>
      </c>
      <c r="AD2756" s="127" t="e">
        <f t="shared" si="90"/>
        <v>#DIV/0!</v>
      </c>
      <c r="AE2756" s="128" t="e">
        <f t="shared" si="91"/>
        <v>#DIV/0!</v>
      </c>
      <c r="AF2756" s="127" t="e">
        <f>ECB_reconst!#REF!*(AE2756-ECB_reconst!#REF!)</f>
        <v>#REF!</v>
      </c>
      <c r="AG2756" s="128" t="e">
        <f t="shared" si="92"/>
        <v>#REF!</v>
      </c>
    </row>
    <row r="2757" spans="29:33" ht="18.95" hidden="1" customHeight="1" x14ac:dyDescent="0.25">
      <c r="AC2757" s="126" t="e">
        <f>#REF!</f>
        <v>#REF!</v>
      </c>
      <c r="AD2757" s="127" t="e">
        <f t="shared" si="90"/>
        <v>#DIV/0!</v>
      </c>
      <c r="AE2757" s="128" t="e">
        <f t="shared" si="91"/>
        <v>#DIV/0!</v>
      </c>
      <c r="AF2757" s="127" t="e">
        <f>ECB_reconst!#REF!*(AE2757-ECB_reconst!#REF!)</f>
        <v>#REF!</v>
      </c>
      <c r="AG2757" s="128" t="e">
        <f t="shared" si="92"/>
        <v>#REF!</v>
      </c>
    </row>
    <row r="2758" spans="29:33" ht="18.95" hidden="1" customHeight="1" x14ac:dyDescent="0.25">
      <c r="AC2758" s="126" t="e">
        <f>#REF!</f>
        <v>#REF!</v>
      </c>
      <c r="AD2758" s="127" t="e">
        <f t="shared" si="90"/>
        <v>#DIV/0!</v>
      </c>
      <c r="AE2758" s="128" t="e">
        <f t="shared" si="91"/>
        <v>#DIV/0!</v>
      </c>
      <c r="AF2758" s="127" t="e">
        <f>ECB_reconst!#REF!*(AE2758-ECB_reconst!#REF!)</f>
        <v>#REF!</v>
      </c>
      <c r="AG2758" s="128" t="e">
        <f t="shared" si="92"/>
        <v>#REF!</v>
      </c>
    </row>
    <row r="2759" spans="29:33" ht="18.95" hidden="1" customHeight="1" x14ac:dyDescent="0.25">
      <c r="AC2759" s="126" t="e">
        <f>#REF!</f>
        <v>#REF!</v>
      </c>
      <c r="AD2759" s="127" t="e">
        <f t="shared" si="90"/>
        <v>#DIV/0!</v>
      </c>
      <c r="AE2759" s="128" t="e">
        <f t="shared" si="91"/>
        <v>#DIV/0!</v>
      </c>
      <c r="AF2759" s="127" t="e">
        <f>ECB_reconst!#REF!*(AE2759-ECB_reconst!#REF!)</f>
        <v>#REF!</v>
      </c>
      <c r="AG2759" s="128" t="e">
        <f t="shared" si="92"/>
        <v>#REF!</v>
      </c>
    </row>
    <row r="2760" spans="29:33" ht="18.95" hidden="1" customHeight="1" x14ac:dyDescent="0.25">
      <c r="AC2760" s="126" t="e">
        <f>#REF!</f>
        <v>#REF!</v>
      </c>
      <c r="AD2760" s="127" t="e">
        <f t="shared" si="90"/>
        <v>#DIV/0!</v>
      </c>
      <c r="AE2760" s="128" t="e">
        <f t="shared" si="91"/>
        <v>#DIV/0!</v>
      </c>
      <c r="AF2760" s="127" t="e">
        <f>ECB_reconst!#REF!*(AE2760-ECB_reconst!#REF!)</f>
        <v>#REF!</v>
      </c>
      <c r="AG2760" s="128" t="e">
        <f t="shared" si="92"/>
        <v>#REF!</v>
      </c>
    </row>
    <row r="2761" spans="29:33" ht="18.95" hidden="1" customHeight="1" x14ac:dyDescent="0.25">
      <c r="AC2761" s="126" t="e">
        <f>#REF!</f>
        <v>#REF!</v>
      </c>
      <c r="AD2761" s="127" t="e">
        <f t="shared" si="90"/>
        <v>#DIV/0!</v>
      </c>
      <c r="AE2761" s="128" t="e">
        <f t="shared" si="91"/>
        <v>#DIV/0!</v>
      </c>
      <c r="AF2761" s="127" t="e">
        <f>ECB_reconst!#REF!*(AE2761-ECB_reconst!#REF!)</f>
        <v>#REF!</v>
      </c>
      <c r="AG2761" s="128" t="e">
        <f t="shared" si="92"/>
        <v>#REF!</v>
      </c>
    </row>
    <row r="2762" spans="29:33" ht="18.95" hidden="1" customHeight="1" x14ac:dyDescent="0.25">
      <c r="AC2762" s="126" t="e">
        <f>#REF!</f>
        <v>#REF!</v>
      </c>
      <c r="AD2762" s="127" t="e">
        <f t="shared" si="90"/>
        <v>#DIV/0!</v>
      </c>
      <c r="AE2762" s="128" t="e">
        <f t="shared" si="91"/>
        <v>#DIV/0!</v>
      </c>
      <c r="AF2762" s="127" t="e">
        <f>ECB_reconst!#REF!*(AE2762-ECB_reconst!#REF!)</f>
        <v>#REF!</v>
      </c>
      <c r="AG2762" s="128" t="e">
        <f t="shared" si="92"/>
        <v>#REF!</v>
      </c>
    </row>
    <row r="2763" spans="29:33" ht="18.95" hidden="1" customHeight="1" x14ac:dyDescent="0.25">
      <c r="AC2763" s="126" t="e">
        <f>#REF!</f>
        <v>#REF!</v>
      </c>
      <c r="AD2763" s="127" t="e">
        <f t="shared" si="90"/>
        <v>#DIV/0!</v>
      </c>
      <c r="AE2763" s="128" t="e">
        <f t="shared" si="91"/>
        <v>#DIV/0!</v>
      </c>
      <c r="AF2763" s="127" t="e">
        <f>ECB_reconst!#REF!*(AE2763-ECB_reconst!#REF!)</f>
        <v>#REF!</v>
      </c>
      <c r="AG2763" s="128" t="e">
        <f t="shared" si="92"/>
        <v>#REF!</v>
      </c>
    </row>
    <row r="2764" spans="29:33" ht="18.95" hidden="1" customHeight="1" x14ac:dyDescent="0.25">
      <c r="AC2764" s="126" t="e">
        <f>#REF!</f>
        <v>#REF!</v>
      </c>
      <c r="AD2764" s="127" t="e">
        <f t="shared" si="90"/>
        <v>#DIV/0!</v>
      </c>
      <c r="AE2764" s="128" t="e">
        <f t="shared" si="91"/>
        <v>#DIV/0!</v>
      </c>
      <c r="AF2764" s="127" t="e">
        <f>ECB_reconst!#REF!*(AE2764-ECB_reconst!#REF!)</f>
        <v>#REF!</v>
      </c>
      <c r="AG2764" s="128" t="e">
        <f t="shared" si="92"/>
        <v>#REF!</v>
      </c>
    </row>
    <row r="2765" spans="29:33" ht="18.95" hidden="1" customHeight="1" x14ac:dyDescent="0.25">
      <c r="AC2765" s="126" t="e">
        <f>#REF!</f>
        <v>#REF!</v>
      </c>
      <c r="AD2765" s="127" t="e">
        <f t="shared" si="90"/>
        <v>#DIV/0!</v>
      </c>
      <c r="AE2765" s="128" t="e">
        <f t="shared" si="91"/>
        <v>#DIV/0!</v>
      </c>
      <c r="AF2765" s="127" t="e">
        <f>ECB_reconst!#REF!*(AE2765-ECB_reconst!#REF!)</f>
        <v>#REF!</v>
      </c>
      <c r="AG2765" s="128" t="e">
        <f t="shared" si="92"/>
        <v>#REF!</v>
      </c>
    </row>
    <row r="2766" spans="29:33" ht="18.95" hidden="1" customHeight="1" x14ac:dyDescent="0.25">
      <c r="AC2766" s="126" t="e">
        <f>#REF!</f>
        <v>#REF!</v>
      </c>
      <c r="AD2766" s="127" t="e">
        <f t="shared" si="90"/>
        <v>#DIV/0!</v>
      </c>
      <c r="AE2766" s="128" t="e">
        <f t="shared" si="91"/>
        <v>#DIV/0!</v>
      </c>
      <c r="AF2766" s="127" t="e">
        <f>ECB_reconst!#REF!*(AE2766-ECB_reconst!#REF!)</f>
        <v>#REF!</v>
      </c>
      <c r="AG2766" s="128" t="e">
        <f t="shared" si="92"/>
        <v>#REF!</v>
      </c>
    </row>
    <row r="2767" spans="29:33" ht="18.95" hidden="1" customHeight="1" x14ac:dyDescent="0.25">
      <c r="AC2767" s="126" t="e">
        <f>#REF!</f>
        <v>#REF!</v>
      </c>
      <c r="AD2767" s="127" t="e">
        <f t="shared" si="90"/>
        <v>#DIV/0!</v>
      </c>
      <c r="AE2767" s="128" t="e">
        <f t="shared" si="91"/>
        <v>#DIV/0!</v>
      </c>
      <c r="AF2767" s="127" t="e">
        <f>ECB_reconst!#REF!*(AE2767-ECB_reconst!#REF!)</f>
        <v>#REF!</v>
      </c>
      <c r="AG2767" s="128" t="e">
        <f t="shared" si="92"/>
        <v>#REF!</v>
      </c>
    </row>
    <row r="2768" spans="29:33" ht="18.95" hidden="1" customHeight="1" x14ac:dyDescent="0.25">
      <c r="AC2768" s="126" t="e">
        <f>#REF!</f>
        <v>#REF!</v>
      </c>
      <c r="AD2768" s="127" t="e">
        <f t="shared" si="90"/>
        <v>#DIV/0!</v>
      </c>
      <c r="AE2768" s="128" t="e">
        <f t="shared" si="91"/>
        <v>#DIV/0!</v>
      </c>
      <c r="AF2768" s="127" t="e">
        <f>ECB_reconst!#REF!*(AE2768-ECB_reconst!#REF!)</f>
        <v>#REF!</v>
      </c>
      <c r="AG2768" s="128" t="e">
        <f t="shared" si="92"/>
        <v>#REF!</v>
      </c>
    </row>
    <row r="2769" spans="29:33" ht="18.95" hidden="1" customHeight="1" x14ac:dyDescent="0.25">
      <c r="AC2769" s="126" t="e">
        <f>#REF!</f>
        <v>#REF!</v>
      </c>
      <c r="AD2769" s="127" t="e">
        <f t="shared" si="90"/>
        <v>#DIV/0!</v>
      </c>
      <c r="AE2769" s="128" t="e">
        <f t="shared" si="91"/>
        <v>#DIV/0!</v>
      </c>
      <c r="AF2769" s="127" t="e">
        <f>ECB_reconst!#REF!*(AE2769-ECB_reconst!#REF!)</f>
        <v>#REF!</v>
      </c>
      <c r="AG2769" s="128" t="e">
        <f t="shared" si="92"/>
        <v>#REF!</v>
      </c>
    </row>
    <row r="2770" spans="29:33" ht="18.95" hidden="1" customHeight="1" x14ac:dyDescent="0.25">
      <c r="AC2770" s="126" t="e">
        <f>#REF!</f>
        <v>#REF!</v>
      </c>
      <c r="AD2770" s="127" t="e">
        <f t="shared" si="90"/>
        <v>#DIV/0!</v>
      </c>
      <c r="AE2770" s="128" t="e">
        <f t="shared" si="91"/>
        <v>#DIV/0!</v>
      </c>
      <c r="AF2770" s="127" t="e">
        <f>ECB_reconst!#REF!*(AE2770-ECB_reconst!#REF!)</f>
        <v>#REF!</v>
      </c>
      <c r="AG2770" s="128" t="e">
        <f t="shared" si="92"/>
        <v>#REF!</v>
      </c>
    </row>
    <row r="2771" spans="29:33" ht="18.95" hidden="1" customHeight="1" x14ac:dyDescent="0.25">
      <c r="AC2771" s="126" t="e">
        <f>#REF!</f>
        <v>#REF!</v>
      </c>
      <c r="AD2771" s="127" t="e">
        <f t="shared" si="90"/>
        <v>#DIV/0!</v>
      </c>
      <c r="AE2771" s="128" t="e">
        <f t="shared" si="91"/>
        <v>#DIV/0!</v>
      </c>
      <c r="AF2771" s="127" t="e">
        <f>ECB_reconst!#REF!*(AE2771-ECB_reconst!#REF!)</f>
        <v>#REF!</v>
      </c>
      <c r="AG2771" s="128" t="e">
        <f t="shared" si="92"/>
        <v>#REF!</v>
      </c>
    </row>
    <row r="2772" spans="29:33" ht="18.95" hidden="1" customHeight="1" x14ac:dyDescent="0.25">
      <c r="AC2772" s="126" t="e">
        <f>#REF!</f>
        <v>#REF!</v>
      </c>
      <c r="AD2772" s="127" t="e">
        <f t="shared" si="90"/>
        <v>#DIV/0!</v>
      </c>
      <c r="AE2772" s="128" t="e">
        <f t="shared" si="91"/>
        <v>#DIV/0!</v>
      </c>
      <c r="AF2772" s="127" t="e">
        <f>ECB_reconst!#REF!*(AE2772-ECB_reconst!#REF!)</f>
        <v>#REF!</v>
      </c>
      <c r="AG2772" s="128" t="e">
        <f t="shared" si="92"/>
        <v>#REF!</v>
      </c>
    </row>
    <row r="2773" spans="29:33" ht="18.95" hidden="1" customHeight="1" x14ac:dyDescent="0.25">
      <c r="AC2773" s="126" t="e">
        <f>#REF!</f>
        <v>#REF!</v>
      </c>
      <c r="AD2773" s="127" t="e">
        <f t="shared" ref="AD2773:AD2836" si="93">AVERAGE(AA2019:AA2773)</f>
        <v>#DIV/0!</v>
      </c>
      <c r="AE2773" s="128" t="e">
        <f t="shared" ref="AE2773:AE2836" si="94">(AA2773-AD2773)/AD2773*100</f>
        <v>#DIV/0!</v>
      </c>
      <c r="AF2773" s="127" t="e">
        <f>ECB_reconst!#REF!*(AE2773-ECB_reconst!#REF!)</f>
        <v>#REF!</v>
      </c>
      <c r="AG2773" s="128" t="e">
        <f t="shared" ref="AG2773:AG2836" si="95">MIN(MAX(AF2773,-10),10)</f>
        <v>#REF!</v>
      </c>
    </row>
    <row r="2774" spans="29:33" ht="18.95" hidden="1" customHeight="1" x14ac:dyDescent="0.25">
      <c r="AC2774" s="126" t="e">
        <f>#REF!</f>
        <v>#REF!</v>
      </c>
      <c r="AD2774" s="127" t="e">
        <f t="shared" si="93"/>
        <v>#DIV/0!</v>
      </c>
      <c r="AE2774" s="128" t="e">
        <f t="shared" si="94"/>
        <v>#DIV/0!</v>
      </c>
      <c r="AF2774" s="127" t="e">
        <f>ECB_reconst!#REF!*(AE2774-ECB_reconst!#REF!)</f>
        <v>#REF!</v>
      </c>
      <c r="AG2774" s="128" t="e">
        <f t="shared" si="95"/>
        <v>#REF!</v>
      </c>
    </row>
    <row r="2775" spans="29:33" ht="18.95" hidden="1" customHeight="1" x14ac:dyDescent="0.25">
      <c r="AC2775" s="126" t="e">
        <f>#REF!</f>
        <v>#REF!</v>
      </c>
      <c r="AD2775" s="127" t="e">
        <f t="shared" si="93"/>
        <v>#DIV/0!</v>
      </c>
      <c r="AE2775" s="128" t="e">
        <f t="shared" si="94"/>
        <v>#DIV/0!</v>
      </c>
      <c r="AF2775" s="127" t="e">
        <f>ECB_reconst!#REF!*(AE2775-ECB_reconst!#REF!)</f>
        <v>#REF!</v>
      </c>
      <c r="AG2775" s="128" t="e">
        <f t="shared" si="95"/>
        <v>#REF!</v>
      </c>
    </row>
    <row r="2776" spans="29:33" ht="18.95" hidden="1" customHeight="1" x14ac:dyDescent="0.25">
      <c r="AC2776" s="126" t="e">
        <f>#REF!</f>
        <v>#REF!</v>
      </c>
      <c r="AD2776" s="127" t="e">
        <f t="shared" si="93"/>
        <v>#DIV/0!</v>
      </c>
      <c r="AE2776" s="128" t="e">
        <f t="shared" si="94"/>
        <v>#DIV/0!</v>
      </c>
      <c r="AF2776" s="127" t="e">
        <f>ECB_reconst!#REF!*(AE2776-ECB_reconst!#REF!)</f>
        <v>#REF!</v>
      </c>
      <c r="AG2776" s="128" t="e">
        <f t="shared" si="95"/>
        <v>#REF!</v>
      </c>
    </row>
    <row r="2777" spans="29:33" ht="18.95" hidden="1" customHeight="1" x14ac:dyDescent="0.25">
      <c r="AC2777" s="126" t="e">
        <f>#REF!</f>
        <v>#REF!</v>
      </c>
      <c r="AD2777" s="127" t="e">
        <f t="shared" si="93"/>
        <v>#DIV/0!</v>
      </c>
      <c r="AE2777" s="128" t="e">
        <f t="shared" si="94"/>
        <v>#DIV/0!</v>
      </c>
      <c r="AF2777" s="127" t="e">
        <f>ECB_reconst!#REF!*(AE2777-ECB_reconst!#REF!)</f>
        <v>#REF!</v>
      </c>
      <c r="AG2777" s="128" t="e">
        <f t="shared" si="95"/>
        <v>#REF!</v>
      </c>
    </row>
    <row r="2778" spans="29:33" ht="18.95" hidden="1" customHeight="1" x14ac:dyDescent="0.25">
      <c r="AC2778" s="126" t="e">
        <f>#REF!</f>
        <v>#REF!</v>
      </c>
      <c r="AD2778" s="127" t="e">
        <f t="shared" si="93"/>
        <v>#DIV/0!</v>
      </c>
      <c r="AE2778" s="128" t="e">
        <f t="shared" si="94"/>
        <v>#DIV/0!</v>
      </c>
      <c r="AF2778" s="127" t="e">
        <f>ECB_reconst!#REF!*(AE2778-ECB_reconst!#REF!)</f>
        <v>#REF!</v>
      </c>
      <c r="AG2778" s="128" t="e">
        <f t="shared" si="95"/>
        <v>#REF!</v>
      </c>
    </row>
    <row r="2779" spans="29:33" ht="18.95" hidden="1" customHeight="1" x14ac:dyDescent="0.25">
      <c r="AC2779" s="126" t="e">
        <f>#REF!</f>
        <v>#REF!</v>
      </c>
      <c r="AD2779" s="127" t="e">
        <f t="shared" si="93"/>
        <v>#DIV/0!</v>
      </c>
      <c r="AE2779" s="128" t="e">
        <f t="shared" si="94"/>
        <v>#DIV/0!</v>
      </c>
      <c r="AF2779" s="127" t="e">
        <f>ECB_reconst!#REF!*(AE2779-ECB_reconst!#REF!)</f>
        <v>#REF!</v>
      </c>
      <c r="AG2779" s="128" t="e">
        <f t="shared" si="95"/>
        <v>#REF!</v>
      </c>
    </row>
    <row r="2780" spans="29:33" ht="18.95" hidden="1" customHeight="1" x14ac:dyDescent="0.25">
      <c r="AC2780" s="126" t="e">
        <f>#REF!</f>
        <v>#REF!</v>
      </c>
      <c r="AD2780" s="127" t="e">
        <f t="shared" si="93"/>
        <v>#DIV/0!</v>
      </c>
      <c r="AE2780" s="128" t="e">
        <f t="shared" si="94"/>
        <v>#DIV/0!</v>
      </c>
      <c r="AF2780" s="127" t="e">
        <f>ECB_reconst!#REF!*(AE2780-ECB_reconst!#REF!)</f>
        <v>#REF!</v>
      </c>
      <c r="AG2780" s="128" t="e">
        <f t="shared" si="95"/>
        <v>#REF!</v>
      </c>
    </row>
    <row r="2781" spans="29:33" ht="18.95" hidden="1" customHeight="1" x14ac:dyDescent="0.25">
      <c r="AC2781" s="126" t="e">
        <f>#REF!</f>
        <v>#REF!</v>
      </c>
      <c r="AD2781" s="127" t="e">
        <f t="shared" si="93"/>
        <v>#DIV/0!</v>
      </c>
      <c r="AE2781" s="128" t="e">
        <f t="shared" si="94"/>
        <v>#DIV/0!</v>
      </c>
      <c r="AF2781" s="127" t="e">
        <f>ECB_reconst!#REF!*(AE2781-ECB_reconst!#REF!)</f>
        <v>#REF!</v>
      </c>
      <c r="AG2781" s="128" t="e">
        <f t="shared" si="95"/>
        <v>#REF!</v>
      </c>
    </row>
    <row r="2782" spans="29:33" ht="18.95" hidden="1" customHeight="1" x14ac:dyDescent="0.25">
      <c r="AC2782" s="126" t="e">
        <f>#REF!</f>
        <v>#REF!</v>
      </c>
      <c r="AD2782" s="127" t="e">
        <f t="shared" si="93"/>
        <v>#DIV/0!</v>
      </c>
      <c r="AE2782" s="128" t="e">
        <f t="shared" si="94"/>
        <v>#DIV/0!</v>
      </c>
      <c r="AF2782" s="127" t="e">
        <f>ECB_reconst!#REF!*(AE2782-ECB_reconst!#REF!)</f>
        <v>#REF!</v>
      </c>
      <c r="AG2782" s="128" t="e">
        <f t="shared" si="95"/>
        <v>#REF!</v>
      </c>
    </row>
    <row r="2783" spans="29:33" ht="18.95" hidden="1" customHeight="1" x14ac:dyDescent="0.25">
      <c r="AC2783" s="126" t="e">
        <f>#REF!</f>
        <v>#REF!</v>
      </c>
      <c r="AD2783" s="127" t="e">
        <f t="shared" si="93"/>
        <v>#DIV/0!</v>
      </c>
      <c r="AE2783" s="128" t="e">
        <f t="shared" si="94"/>
        <v>#DIV/0!</v>
      </c>
      <c r="AF2783" s="127" t="e">
        <f>ECB_reconst!#REF!*(AE2783-ECB_reconst!#REF!)</f>
        <v>#REF!</v>
      </c>
      <c r="AG2783" s="128" t="e">
        <f t="shared" si="95"/>
        <v>#REF!</v>
      </c>
    </row>
    <row r="2784" spans="29:33" ht="18.95" hidden="1" customHeight="1" x14ac:dyDescent="0.25">
      <c r="AC2784" s="126" t="e">
        <f>#REF!</f>
        <v>#REF!</v>
      </c>
      <c r="AD2784" s="127" t="e">
        <f t="shared" si="93"/>
        <v>#DIV/0!</v>
      </c>
      <c r="AE2784" s="128" t="e">
        <f t="shared" si="94"/>
        <v>#DIV/0!</v>
      </c>
      <c r="AF2784" s="127" t="e">
        <f>ECB_reconst!#REF!*(AE2784-ECB_reconst!#REF!)</f>
        <v>#REF!</v>
      </c>
      <c r="AG2784" s="128" t="e">
        <f t="shared" si="95"/>
        <v>#REF!</v>
      </c>
    </row>
    <row r="2785" spans="29:33" ht="18.95" hidden="1" customHeight="1" x14ac:dyDescent="0.25">
      <c r="AC2785" s="126" t="e">
        <f>#REF!</f>
        <v>#REF!</v>
      </c>
      <c r="AD2785" s="127" t="e">
        <f t="shared" si="93"/>
        <v>#DIV/0!</v>
      </c>
      <c r="AE2785" s="128" t="e">
        <f t="shared" si="94"/>
        <v>#DIV/0!</v>
      </c>
      <c r="AF2785" s="127" t="e">
        <f>ECB_reconst!#REF!*(AE2785-ECB_reconst!#REF!)</f>
        <v>#REF!</v>
      </c>
      <c r="AG2785" s="128" t="e">
        <f t="shared" si="95"/>
        <v>#REF!</v>
      </c>
    </row>
    <row r="2786" spans="29:33" ht="18.95" hidden="1" customHeight="1" x14ac:dyDescent="0.25">
      <c r="AC2786" s="126" t="e">
        <f>#REF!</f>
        <v>#REF!</v>
      </c>
      <c r="AD2786" s="127" t="e">
        <f t="shared" si="93"/>
        <v>#DIV/0!</v>
      </c>
      <c r="AE2786" s="128" t="e">
        <f t="shared" si="94"/>
        <v>#DIV/0!</v>
      </c>
      <c r="AF2786" s="127" t="e">
        <f>ECB_reconst!#REF!*(AE2786-ECB_reconst!#REF!)</f>
        <v>#REF!</v>
      </c>
      <c r="AG2786" s="128" t="e">
        <f t="shared" si="95"/>
        <v>#REF!</v>
      </c>
    </row>
    <row r="2787" spans="29:33" ht="18.95" hidden="1" customHeight="1" x14ac:dyDescent="0.25">
      <c r="AC2787" s="126" t="e">
        <f>#REF!</f>
        <v>#REF!</v>
      </c>
      <c r="AD2787" s="127" t="e">
        <f t="shared" si="93"/>
        <v>#DIV/0!</v>
      </c>
      <c r="AE2787" s="128" t="e">
        <f t="shared" si="94"/>
        <v>#DIV/0!</v>
      </c>
      <c r="AF2787" s="127" t="e">
        <f>ECB_reconst!#REF!*(AE2787-ECB_reconst!#REF!)</f>
        <v>#REF!</v>
      </c>
      <c r="AG2787" s="128" t="e">
        <f t="shared" si="95"/>
        <v>#REF!</v>
      </c>
    </row>
    <row r="2788" spans="29:33" ht="18.95" hidden="1" customHeight="1" x14ac:dyDescent="0.25">
      <c r="AC2788" s="126" t="e">
        <f>#REF!</f>
        <v>#REF!</v>
      </c>
      <c r="AD2788" s="127" t="e">
        <f t="shared" si="93"/>
        <v>#DIV/0!</v>
      </c>
      <c r="AE2788" s="128" t="e">
        <f t="shared" si="94"/>
        <v>#DIV/0!</v>
      </c>
      <c r="AF2788" s="127" t="e">
        <f>ECB_reconst!#REF!*(AE2788-ECB_reconst!#REF!)</f>
        <v>#REF!</v>
      </c>
      <c r="AG2788" s="128" t="e">
        <f t="shared" si="95"/>
        <v>#REF!</v>
      </c>
    </row>
    <row r="2789" spans="29:33" ht="18.95" hidden="1" customHeight="1" x14ac:dyDescent="0.25">
      <c r="AC2789" s="126" t="e">
        <f>#REF!</f>
        <v>#REF!</v>
      </c>
      <c r="AD2789" s="127" t="e">
        <f t="shared" si="93"/>
        <v>#DIV/0!</v>
      </c>
      <c r="AE2789" s="128" t="e">
        <f t="shared" si="94"/>
        <v>#DIV/0!</v>
      </c>
      <c r="AF2789" s="127" t="e">
        <f>ECB_reconst!#REF!*(AE2789-ECB_reconst!#REF!)</f>
        <v>#REF!</v>
      </c>
      <c r="AG2789" s="128" t="e">
        <f t="shared" si="95"/>
        <v>#REF!</v>
      </c>
    </row>
    <row r="2790" spans="29:33" ht="18.95" hidden="1" customHeight="1" x14ac:dyDescent="0.25">
      <c r="AC2790" s="126" t="e">
        <f>#REF!</f>
        <v>#REF!</v>
      </c>
      <c r="AD2790" s="127" t="e">
        <f t="shared" si="93"/>
        <v>#DIV/0!</v>
      </c>
      <c r="AE2790" s="128" t="e">
        <f t="shared" si="94"/>
        <v>#DIV/0!</v>
      </c>
      <c r="AF2790" s="127" t="e">
        <f>ECB_reconst!#REF!*(AE2790-ECB_reconst!#REF!)</f>
        <v>#REF!</v>
      </c>
      <c r="AG2790" s="128" t="e">
        <f t="shared" si="95"/>
        <v>#REF!</v>
      </c>
    </row>
    <row r="2791" spans="29:33" ht="18.95" hidden="1" customHeight="1" x14ac:dyDescent="0.25">
      <c r="AC2791" s="126" t="e">
        <f>#REF!</f>
        <v>#REF!</v>
      </c>
      <c r="AD2791" s="127" t="e">
        <f t="shared" si="93"/>
        <v>#DIV/0!</v>
      </c>
      <c r="AE2791" s="128" t="e">
        <f t="shared" si="94"/>
        <v>#DIV/0!</v>
      </c>
      <c r="AF2791" s="127" t="e">
        <f>ECB_reconst!#REF!*(AE2791-ECB_reconst!#REF!)</f>
        <v>#REF!</v>
      </c>
      <c r="AG2791" s="128" t="e">
        <f t="shared" si="95"/>
        <v>#REF!</v>
      </c>
    </row>
    <row r="2792" spans="29:33" ht="18.95" hidden="1" customHeight="1" x14ac:dyDescent="0.25">
      <c r="AC2792" s="126" t="e">
        <f>#REF!</f>
        <v>#REF!</v>
      </c>
      <c r="AD2792" s="127" t="e">
        <f t="shared" si="93"/>
        <v>#DIV/0!</v>
      </c>
      <c r="AE2792" s="128" t="e">
        <f t="shared" si="94"/>
        <v>#DIV/0!</v>
      </c>
      <c r="AF2792" s="127" t="e">
        <f>ECB_reconst!#REF!*(AE2792-ECB_reconst!#REF!)</f>
        <v>#REF!</v>
      </c>
      <c r="AG2792" s="128" t="e">
        <f t="shared" si="95"/>
        <v>#REF!</v>
      </c>
    </row>
    <row r="2793" spans="29:33" ht="18.95" hidden="1" customHeight="1" x14ac:dyDescent="0.25">
      <c r="AC2793" s="126" t="e">
        <f>#REF!</f>
        <v>#REF!</v>
      </c>
      <c r="AD2793" s="127" t="e">
        <f t="shared" si="93"/>
        <v>#DIV/0!</v>
      </c>
      <c r="AE2793" s="128" t="e">
        <f t="shared" si="94"/>
        <v>#DIV/0!</v>
      </c>
      <c r="AF2793" s="127" t="e">
        <f>ECB_reconst!#REF!*(AE2793-ECB_reconst!#REF!)</f>
        <v>#REF!</v>
      </c>
      <c r="AG2793" s="128" t="e">
        <f t="shared" si="95"/>
        <v>#REF!</v>
      </c>
    </row>
    <row r="2794" spans="29:33" ht="18.95" hidden="1" customHeight="1" x14ac:dyDescent="0.25">
      <c r="AC2794" s="126" t="e">
        <f>#REF!</f>
        <v>#REF!</v>
      </c>
      <c r="AD2794" s="127" t="e">
        <f t="shared" si="93"/>
        <v>#DIV/0!</v>
      </c>
      <c r="AE2794" s="128" t="e">
        <f t="shared" si="94"/>
        <v>#DIV/0!</v>
      </c>
      <c r="AF2794" s="127" t="e">
        <f>ECB_reconst!#REF!*(AE2794-ECB_reconst!#REF!)</f>
        <v>#REF!</v>
      </c>
      <c r="AG2794" s="128" t="e">
        <f t="shared" si="95"/>
        <v>#REF!</v>
      </c>
    </row>
    <row r="2795" spans="29:33" ht="18.95" hidden="1" customHeight="1" x14ac:dyDescent="0.25">
      <c r="AC2795" s="126" t="e">
        <f>#REF!</f>
        <v>#REF!</v>
      </c>
      <c r="AD2795" s="127" t="e">
        <f t="shared" si="93"/>
        <v>#DIV/0!</v>
      </c>
      <c r="AE2795" s="128" t="e">
        <f t="shared" si="94"/>
        <v>#DIV/0!</v>
      </c>
      <c r="AF2795" s="127" t="e">
        <f>ECB_reconst!#REF!*(AE2795-ECB_reconst!#REF!)</f>
        <v>#REF!</v>
      </c>
      <c r="AG2795" s="128" t="e">
        <f t="shared" si="95"/>
        <v>#REF!</v>
      </c>
    </row>
    <row r="2796" spans="29:33" ht="18.95" hidden="1" customHeight="1" x14ac:dyDescent="0.25">
      <c r="AC2796" s="126" t="e">
        <f>#REF!</f>
        <v>#REF!</v>
      </c>
      <c r="AD2796" s="127" t="e">
        <f t="shared" si="93"/>
        <v>#DIV/0!</v>
      </c>
      <c r="AE2796" s="128" t="e">
        <f t="shared" si="94"/>
        <v>#DIV/0!</v>
      </c>
      <c r="AF2796" s="127" t="e">
        <f>ECB_reconst!#REF!*(AE2796-ECB_reconst!#REF!)</f>
        <v>#REF!</v>
      </c>
      <c r="AG2796" s="128" t="e">
        <f t="shared" si="95"/>
        <v>#REF!</v>
      </c>
    </row>
    <row r="2797" spans="29:33" ht="18.95" hidden="1" customHeight="1" x14ac:dyDescent="0.25">
      <c r="AC2797" s="126" t="e">
        <f>#REF!</f>
        <v>#REF!</v>
      </c>
      <c r="AD2797" s="127" t="e">
        <f t="shared" si="93"/>
        <v>#DIV/0!</v>
      </c>
      <c r="AE2797" s="128" t="e">
        <f t="shared" si="94"/>
        <v>#DIV/0!</v>
      </c>
      <c r="AF2797" s="127" t="e">
        <f>ECB_reconst!#REF!*(AE2797-ECB_reconst!#REF!)</f>
        <v>#REF!</v>
      </c>
      <c r="AG2797" s="128" t="e">
        <f t="shared" si="95"/>
        <v>#REF!</v>
      </c>
    </row>
    <row r="2798" spans="29:33" ht="18.95" hidden="1" customHeight="1" x14ac:dyDescent="0.25">
      <c r="AC2798" s="126" t="e">
        <f>#REF!</f>
        <v>#REF!</v>
      </c>
      <c r="AD2798" s="127" t="e">
        <f t="shared" si="93"/>
        <v>#DIV/0!</v>
      </c>
      <c r="AE2798" s="128" t="e">
        <f t="shared" si="94"/>
        <v>#DIV/0!</v>
      </c>
      <c r="AF2798" s="127" t="e">
        <f>ECB_reconst!#REF!*(AE2798-ECB_reconst!#REF!)</f>
        <v>#REF!</v>
      </c>
      <c r="AG2798" s="128" t="e">
        <f t="shared" si="95"/>
        <v>#REF!</v>
      </c>
    </row>
    <row r="2799" spans="29:33" ht="18.95" hidden="1" customHeight="1" x14ac:dyDescent="0.25">
      <c r="AC2799" s="126" t="e">
        <f>#REF!</f>
        <v>#REF!</v>
      </c>
      <c r="AD2799" s="127" t="e">
        <f t="shared" si="93"/>
        <v>#DIV/0!</v>
      </c>
      <c r="AE2799" s="128" t="e">
        <f t="shared" si="94"/>
        <v>#DIV/0!</v>
      </c>
      <c r="AF2799" s="127" t="e">
        <f>ECB_reconst!#REF!*(AE2799-ECB_reconst!#REF!)</f>
        <v>#REF!</v>
      </c>
      <c r="AG2799" s="128" t="e">
        <f t="shared" si="95"/>
        <v>#REF!</v>
      </c>
    </row>
    <row r="2800" spans="29:33" ht="18.95" hidden="1" customHeight="1" x14ac:dyDescent="0.25">
      <c r="AC2800" s="126" t="e">
        <f>#REF!</f>
        <v>#REF!</v>
      </c>
      <c r="AD2800" s="127" t="e">
        <f t="shared" si="93"/>
        <v>#DIV/0!</v>
      </c>
      <c r="AE2800" s="128" t="e">
        <f t="shared" si="94"/>
        <v>#DIV/0!</v>
      </c>
      <c r="AF2800" s="127" t="e">
        <f>ECB_reconst!#REF!*(AE2800-ECB_reconst!#REF!)</f>
        <v>#REF!</v>
      </c>
      <c r="AG2800" s="128" t="e">
        <f t="shared" si="95"/>
        <v>#REF!</v>
      </c>
    </row>
    <row r="2801" spans="29:33" ht="18.95" hidden="1" customHeight="1" x14ac:dyDescent="0.25">
      <c r="AC2801" s="126" t="e">
        <f>#REF!</f>
        <v>#REF!</v>
      </c>
      <c r="AD2801" s="127" t="e">
        <f t="shared" si="93"/>
        <v>#DIV/0!</v>
      </c>
      <c r="AE2801" s="128" t="e">
        <f t="shared" si="94"/>
        <v>#DIV/0!</v>
      </c>
      <c r="AF2801" s="127" t="e">
        <f>ECB_reconst!#REF!*(AE2801-ECB_reconst!#REF!)</f>
        <v>#REF!</v>
      </c>
      <c r="AG2801" s="128" t="e">
        <f t="shared" si="95"/>
        <v>#REF!</v>
      </c>
    </row>
    <row r="2802" spans="29:33" ht="18.95" hidden="1" customHeight="1" x14ac:dyDescent="0.25">
      <c r="AC2802" s="126" t="e">
        <f>#REF!</f>
        <v>#REF!</v>
      </c>
      <c r="AD2802" s="127" t="e">
        <f t="shared" si="93"/>
        <v>#DIV/0!</v>
      </c>
      <c r="AE2802" s="128" t="e">
        <f t="shared" si="94"/>
        <v>#DIV/0!</v>
      </c>
      <c r="AF2802" s="127" t="e">
        <f>ECB_reconst!#REF!*(AE2802-ECB_reconst!#REF!)</f>
        <v>#REF!</v>
      </c>
      <c r="AG2802" s="128" t="e">
        <f t="shared" si="95"/>
        <v>#REF!</v>
      </c>
    </row>
    <row r="2803" spans="29:33" ht="18.95" hidden="1" customHeight="1" x14ac:dyDescent="0.25">
      <c r="AC2803" s="126" t="e">
        <f>#REF!</f>
        <v>#REF!</v>
      </c>
      <c r="AD2803" s="127" t="e">
        <f t="shared" si="93"/>
        <v>#DIV/0!</v>
      </c>
      <c r="AE2803" s="128" t="e">
        <f t="shared" si="94"/>
        <v>#DIV/0!</v>
      </c>
      <c r="AF2803" s="127" t="e">
        <f>ECB_reconst!#REF!*(AE2803-ECB_reconst!#REF!)</f>
        <v>#REF!</v>
      </c>
      <c r="AG2803" s="128" t="e">
        <f t="shared" si="95"/>
        <v>#REF!</v>
      </c>
    </row>
    <row r="2804" spans="29:33" ht="18.95" hidden="1" customHeight="1" x14ac:dyDescent="0.25">
      <c r="AC2804" s="126" t="e">
        <f>#REF!</f>
        <v>#REF!</v>
      </c>
      <c r="AD2804" s="127" t="e">
        <f t="shared" si="93"/>
        <v>#DIV/0!</v>
      </c>
      <c r="AE2804" s="128" t="e">
        <f t="shared" si="94"/>
        <v>#DIV/0!</v>
      </c>
      <c r="AF2804" s="127" t="e">
        <f>ECB_reconst!#REF!*(AE2804-ECB_reconst!#REF!)</f>
        <v>#REF!</v>
      </c>
      <c r="AG2804" s="128" t="e">
        <f t="shared" si="95"/>
        <v>#REF!</v>
      </c>
    </row>
    <row r="2805" spans="29:33" ht="18.95" hidden="1" customHeight="1" x14ac:dyDescent="0.25">
      <c r="AC2805" s="126" t="e">
        <f>#REF!</f>
        <v>#REF!</v>
      </c>
      <c r="AD2805" s="127" t="e">
        <f t="shared" si="93"/>
        <v>#DIV/0!</v>
      </c>
      <c r="AE2805" s="128" t="e">
        <f t="shared" si="94"/>
        <v>#DIV/0!</v>
      </c>
      <c r="AF2805" s="127" t="e">
        <f>ECB_reconst!#REF!*(AE2805-ECB_reconst!#REF!)</f>
        <v>#REF!</v>
      </c>
      <c r="AG2805" s="128" t="e">
        <f t="shared" si="95"/>
        <v>#REF!</v>
      </c>
    </row>
    <row r="2806" spans="29:33" ht="18.95" hidden="1" customHeight="1" x14ac:dyDescent="0.25">
      <c r="AC2806" s="126" t="e">
        <f>#REF!</f>
        <v>#REF!</v>
      </c>
      <c r="AD2806" s="127" t="e">
        <f t="shared" si="93"/>
        <v>#DIV/0!</v>
      </c>
      <c r="AE2806" s="128" t="e">
        <f t="shared" si="94"/>
        <v>#DIV/0!</v>
      </c>
      <c r="AF2806" s="127" t="e">
        <f>ECB_reconst!#REF!*(AE2806-ECB_reconst!#REF!)</f>
        <v>#REF!</v>
      </c>
      <c r="AG2806" s="128" t="e">
        <f t="shared" si="95"/>
        <v>#REF!</v>
      </c>
    </row>
    <row r="2807" spans="29:33" ht="18.95" hidden="1" customHeight="1" x14ac:dyDescent="0.25">
      <c r="AC2807" s="126" t="e">
        <f>#REF!</f>
        <v>#REF!</v>
      </c>
      <c r="AD2807" s="127" t="e">
        <f t="shared" si="93"/>
        <v>#DIV/0!</v>
      </c>
      <c r="AE2807" s="128" t="e">
        <f t="shared" si="94"/>
        <v>#DIV/0!</v>
      </c>
      <c r="AF2807" s="127" t="e">
        <f>ECB_reconst!#REF!*(AE2807-ECB_reconst!#REF!)</f>
        <v>#REF!</v>
      </c>
      <c r="AG2807" s="128" t="e">
        <f t="shared" si="95"/>
        <v>#REF!</v>
      </c>
    </row>
    <row r="2808" spans="29:33" ht="18.95" hidden="1" customHeight="1" x14ac:dyDescent="0.25">
      <c r="AC2808" s="126" t="e">
        <f>#REF!</f>
        <v>#REF!</v>
      </c>
      <c r="AD2808" s="127" t="e">
        <f t="shared" si="93"/>
        <v>#DIV/0!</v>
      </c>
      <c r="AE2808" s="128" t="e">
        <f t="shared" si="94"/>
        <v>#DIV/0!</v>
      </c>
      <c r="AF2808" s="127" t="e">
        <f>ECB_reconst!#REF!*(AE2808-ECB_reconst!#REF!)</f>
        <v>#REF!</v>
      </c>
      <c r="AG2808" s="128" t="e">
        <f t="shared" si="95"/>
        <v>#REF!</v>
      </c>
    </row>
    <row r="2809" spans="29:33" ht="18.95" hidden="1" customHeight="1" x14ac:dyDescent="0.25">
      <c r="AC2809" s="126" t="e">
        <f>#REF!</f>
        <v>#REF!</v>
      </c>
      <c r="AD2809" s="127" t="e">
        <f t="shared" si="93"/>
        <v>#DIV/0!</v>
      </c>
      <c r="AE2809" s="128" t="e">
        <f t="shared" si="94"/>
        <v>#DIV/0!</v>
      </c>
      <c r="AF2809" s="127" t="e">
        <f>ECB_reconst!#REF!*(AE2809-ECB_reconst!#REF!)</f>
        <v>#REF!</v>
      </c>
      <c r="AG2809" s="128" t="e">
        <f t="shared" si="95"/>
        <v>#REF!</v>
      </c>
    </row>
    <row r="2810" spans="29:33" ht="18.95" hidden="1" customHeight="1" x14ac:dyDescent="0.25">
      <c r="AC2810" s="126" t="e">
        <f>#REF!</f>
        <v>#REF!</v>
      </c>
      <c r="AD2810" s="127" t="e">
        <f t="shared" si="93"/>
        <v>#DIV/0!</v>
      </c>
      <c r="AE2810" s="128" t="e">
        <f t="shared" si="94"/>
        <v>#DIV/0!</v>
      </c>
      <c r="AF2810" s="127" t="e">
        <f>ECB_reconst!#REF!*(AE2810-ECB_reconst!#REF!)</f>
        <v>#REF!</v>
      </c>
      <c r="AG2810" s="128" t="e">
        <f t="shared" si="95"/>
        <v>#REF!</v>
      </c>
    </row>
    <row r="2811" spans="29:33" ht="18.95" hidden="1" customHeight="1" x14ac:dyDescent="0.25">
      <c r="AC2811" s="126" t="e">
        <f>#REF!</f>
        <v>#REF!</v>
      </c>
      <c r="AD2811" s="127" t="e">
        <f t="shared" si="93"/>
        <v>#DIV/0!</v>
      </c>
      <c r="AE2811" s="128" t="e">
        <f t="shared" si="94"/>
        <v>#DIV/0!</v>
      </c>
      <c r="AF2811" s="127" t="e">
        <f>ECB_reconst!#REF!*(AE2811-ECB_reconst!#REF!)</f>
        <v>#REF!</v>
      </c>
      <c r="AG2811" s="128" t="e">
        <f t="shared" si="95"/>
        <v>#REF!</v>
      </c>
    </row>
    <row r="2812" spans="29:33" ht="18.95" hidden="1" customHeight="1" x14ac:dyDescent="0.25">
      <c r="AC2812" s="126" t="e">
        <f>#REF!</f>
        <v>#REF!</v>
      </c>
      <c r="AD2812" s="127" t="e">
        <f t="shared" si="93"/>
        <v>#DIV/0!</v>
      </c>
      <c r="AE2812" s="128" t="e">
        <f t="shared" si="94"/>
        <v>#DIV/0!</v>
      </c>
      <c r="AF2812" s="127" t="e">
        <f>ECB_reconst!#REF!*(AE2812-ECB_reconst!#REF!)</f>
        <v>#REF!</v>
      </c>
      <c r="AG2812" s="128" t="e">
        <f t="shared" si="95"/>
        <v>#REF!</v>
      </c>
    </row>
    <row r="2813" spans="29:33" ht="18.95" hidden="1" customHeight="1" x14ac:dyDescent="0.25">
      <c r="AC2813" s="126" t="e">
        <f>#REF!</f>
        <v>#REF!</v>
      </c>
      <c r="AD2813" s="127" t="e">
        <f t="shared" si="93"/>
        <v>#DIV/0!</v>
      </c>
      <c r="AE2813" s="128" t="e">
        <f t="shared" si="94"/>
        <v>#DIV/0!</v>
      </c>
      <c r="AF2813" s="127" t="e">
        <f>ECB_reconst!#REF!*(AE2813-ECB_reconst!#REF!)</f>
        <v>#REF!</v>
      </c>
      <c r="AG2813" s="128" t="e">
        <f t="shared" si="95"/>
        <v>#REF!</v>
      </c>
    </row>
    <row r="2814" spans="29:33" ht="18.95" hidden="1" customHeight="1" x14ac:dyDescent="0.25">
      <c r="AC2814" s="126" t="e">
        <f>#REF!</f>
        <v>#REF!</v>
      </c>
      <c r="AD2814" s="127" t="e">
        <f t="shared" si="93"/>
        <v>#DIV/0!</v>
      </c>
      <c r="AE2814" s="128" t="e">
        <f t="shared" si="94"/>
        <v>#DIV/0!</v>
      </c>
      <c r="AF2814" s="127" t="e">
        <f>ECB_reconst!#REF!*(AE2814-ECB_reconst!#REF!)</f>
        <v>#REF!</v>
      </c>
      <c r="AG2814" s="128" t="e">
        <f t="shared" si="95"/>
        <v>#REF!</v>
      </c>
    </row>
    <row r="2815" spans="29:33" ht="18.95" hidden="1" customHeight="1" x14ac:dyDescent="0.25">
      <c r="AC2815" s="126" t="e">
        <f>#REF!</f>
        <v>#REF!</v>
      </c>
      <c r="AD2815" s="127" t="e">
        <f t="shared" si="93"/>
        <v>#DIV/0!</v>
      </c>
      <c r="AE2815" s="128" t="e">
        <f t="shared" si="94"/>
        <v>#DIV/0!</v>
      </c>
      <c r="AF2815" s="127" t="e">
        <f>ECB_reconst!#REF!*(AE2815-ECB_reconst!#REF!)</f>
        <v>#REF!</v>
      </c>
      <c r="AG2815" s="128" t="e">
        <f t="shared" si="95"/>
        <v>#REF!</v>
      </c>
    </row>
    <row r="2816" spans="29:33" ht="18.95" hidden="1" customHeight="1" x14ac:dyDescent="0.25">
      <c r="AC2816" s="126" t="e">
        <f>#REF!</f>
        <v>#REF!</v>
      </c>
      <c r="AD2816" s="127" t="e">
        <f t="shared" si="93"/>
        <v>#DIV/0!</v>
      </c>
      <c r="AE2816" s="128" t="e">
        <f t="shared" si="94"/>
        <v>#DIV/0!</v>
      </c>
      <c r="AF2816" s="127" t="e">
        <f>ECB_reconst!#REF!*(AE2816-ECB_reconst!#REF!)</f>
        <v>#REF!</v>
      </c>
      <c r="AG2816" s="128" t="e">
        <f t="shared" si="95"/>
        <v>#REF!</v>
      </c>
    </row>
    <row r="2817" spans="29:33" ht="18.95" hidden="1" customHeight="1" x14ac:dyDescent="0.25">
      <c r="AC2817" s="126" t="e">
        <f>#REF!</f>
        <v>#REF!</v>
      </c>
      <c r="AD2817" s="127" t="e">
        <f t="shared" si="93"/>
        <v>#DIV/0!</v>
      </c>
      <c r="AE2817" s="128" t="e">
        <f t="shared" si="94"/>
        <v>#DIV/0!</v>
      </c>
      <c r="AF2817" s="127" t="e">
        <f>ECB_reconst!#REF!*(AE2817-ECB_reconst!#REF!)</f>
        <v>#REF!</v>
      </c>
      <c r="AG2817" s="128" t="e">
        <f t="shared" si="95"/>
        <v>#REF!</v>
      </c>
    </row>
    <row r="2818" spans="29:33" ht="18.95" hidden="1" customHeight="1" x14ac:dyDescent="0.25">
      <c r="AC2818" s="126" t="e">
        <f>#REF!</f>
        <v>#REF!</v>
      </c>
      <c r="AD2818" s="127" t="e">
        <f t="shared" si="93"/>
        <v>#DIV/0!</v>
      </c>
      <c r="AE2818" s="128" t="e">
        <f t="shared" si="94"/>
        <v>#DIV/0!</v>
      </c>
      <c r="AF2818" s="127" t="e">
        <f>ECB_reconst!#REF!*(AE2818-ECB_reconst!#REF!)</f>
        <v>#REF!</v>
      </c>
      <c r="AG2818" s="128" t="e">
        <f t="shared" si="95"/>
        <v>#REF!</v>
      </c>
    </row>
    <row r="2819" spans="29:33" ht="18.95" hidden="1" customHeight="1" x14ac:dyDescent="0.25">
      <c r="AC2819" s="126" t="e">
        <f>#REF!</f>
        <v>#REF!</v>
      </c>
      <c r="AD2819" s="127" t="e">
        <f t="shared" si="93"/>
        <v>#DIV/0!</v>
      </c>
      <c r="AE2819" s="128" t="e">
        <f t="shared" si="94"/>
        <v>#DIV/0!</v>
      </c>
      <c r="AF2819" s="127" t="e">
        <f>ECB_reconst!#REF!*(AE2819-ECB_reconst!#REF!)</f>
        <v>#REF!</v>
      </c>
      <c r="AG2819" s="128" t="e">
        <f t="shared" si="95"/>
        <v>#REF!</v>
      </c>
    </row>
    <row r="2820" spans="29:33" ht="18.95" hidden="1" customHeight="1" x14ac:dyDescent="0.25">
      <c r="AC2820" s="126" t="e">
        <f>#REF!</f>
        <v>#REF!</v>
      </c>
      <c r="AD2820" s="127" t="e">
        <f t="shared" si="93"/>
        <v>#DIV/0!</v>
      </c>
      <c r="AE2820" s="128" t="e">
        <f t="shared" si="94"/>
        <v>#DIV/0!</v>
      </c>
      <c r="AF2820" s="127" t="e">
        <f>ECB_reconst!#REF!*(AE2820-ECB_reconst!#REF!)</f>
        <v>#REF!</v>
      </c>
      <c r="AG2820" s="128" t="e">
        <f t="shared" si="95"/>
        <v>#REF!</v>
      </c>
    </row>
    <row r="2821" spans="29:33" ht="18.95" hidden="1" customHeight="1" x14ac:dyDescent="0.25">
      <c r="AC2821" s="126" t="e">
        <f>#REF!</f>
        <v>#REF!</v>
      </c>
      <c r="AD2821" s="127" t="e">
        <f t="shared" si="93"/>
        <v>#DIV/0!</v>
      </c>
      <c r="AE2821" s="128" t="e">
        <f t="shared" si="94"/>
        <v>#DIV/0!</v>
      </c>
      <c r="AF2821" s="127" t="e">
        <f>ECB_reconst!#REF!*(AE2821-ECB_reconst!#REF!)</f>
        <v>#REF!</v>
      </c>
      <c r="AG2821" s="128" t="e">
        <f t="shared" si="95"/>
        <v>#REF!</v>
      </c>
    </row>
    <row r="2822" spans="29:33" ht="18.95" hidden="1" customHeight="1" x14ac:dyDescent="0.25">
      <c r="AC2822" s="126" t="e">
        <f>#REF!</f>
        <v>#REF!</v>
      </c>
      <c r="AD2822" s="127" t="e">
        <f t="shared" si="93"/>
        <v>#DIV/0!</v>
      </c>
      <c r="AE2822" s="128" t="e">
        <f t="shared" si="94"/>
        <v>#DIV/0!</v>
      </c>
      <c r="AF2822" s="127" t="e">
        <f>ECB_reconst!#REF!*(AE2822-ECB_reconst!#REF!)</f>
        <v>#REF!</v>
      </c>
      <c r="AG2822" s="128" t="e">
        <f t="shared" si="95"/>
        <v>#REF!</v>
      </c>
    </row>
    <row r="2823" spans="29:33" ht="18.95" hidden="1" customHeight="1" x14ac:dyDescent="0.25">
      <c r="AC2823" s="126" t="e">
        <f>#REF!</f>
        <v>#REF!</v>
      </c>
      <c r="AD2823" s="127" t="e">
        <f t="shared" si="93"/>
        <v>#DIV/0!</v>
      </c>
      <c r="AE2823" s="128" t="e">
        <f t="shared" si="94"/>
        <v>#DIV/0!</v>
      </c>
      <c r="AF2823" s="127" t="e">
        <f>ECB_reconst!#REF!*(AE2823-ECB_reconst!#REF!)</f>
        <v>#REF!</v>
      </c>
      <c r="AG2823" s="128" t="e">
        <f t="shared" si="95"/>
        <v>#REF!</v>
      </c>
    </row>
    <row r="2824" spans="29:33" ht="18.95" hidden="1" customHeight="1" x14ac:dyDescent="0.25">
      <c r="AC2824" s="126" t="e">
        <f>#REF!</f>
        <v>#REF!</v>
      </c>
      <c r="AD2824" s="127" t="e">
        <f t="shared" si="93"/>
        <v>#DIV/0!</v>
      </c>
      <c r="AE2824" s="128" t="e">
        <f t="shared" si="94"/>
        <v>#DIV/0!</v>
      </c>
      <c r="AF2824" s="127" t="e">
        <f>ECB_reconst!#REF!*(AE2824-ECB_reconst!#REF!)</f>
        <v>#REF!</v>
      </c>
      <c r="AG2824" s="128" t="e">
        <f t="shared" si="95"/>
        <v>#REF!</v>
      </c>
    </row>
    <row r="2825" spans="29:33" ht="18.95" hidden="1" customHeight="1" x14ac:dyDescent="0.25">
      <c r="AC2825" s="126" t="e">
        <f>#REF!</f>
        <v>#REF!</v>
      </c>
      <c r="AD2825" s="127" t="e">
        <f t="shared" si="93"/>
        <v>#DIV/0!</v>
      </c>
      <c r="AE2825" s="128" t="e">
        <f t="shared" si="94"/>
        <v>#DIV/0!</v>
      </c>
      <c r="AF2825" s="127" t="e">
        <f>ECB_reconst!#REF!*(AE2825-ECB_reconst!#REF!)</f>
        <v>#REF!</v>
      </c>
      <c r="AG2825" s="128" t="e">
        <f t="shared" si="95"/>
        <v>#REF!</v>
      </c>
    </row>
    <row r="2826" spans="29:33" ht="18.95" hidden="1" customHeight="1" x14ac:dyDescent="0.25">
      <c r="AC2826" s="126" t="e">
        <f>#REF!</f>
        <v>#REF!</v>
      </c>
      <c r="AD2826" s="127" t="e">
        <f t="shared" si="93"/>
        <v>#DIV/0!</v>
      </c>
      <c r="AE2826" s="128" t="e">
        <f t="shared" si="94"/>
        <v>#DIV/0!</v>
      </c>
      <c r="AF2826" s="127" t="e">
        <f>ECB_reconst!#REF!*(AE2826-ECB_reconst!#REF!)</f>
        <v>#REF!</v>
      </c>
      <c r="AG2826" s="128" t="e">
        <f t="shared" si="95"/>
        <v>#REF!</v>
      </c>
    </row>
    <row r="2827" spans="29:33" ht="18.95" hidden="1" customHeight="1" x14ac:dyDescent="0.25">
      <c r="AC2827" s="126" t="e">
        <f>#REF!</f>
        <v>#REF!</v>
      </c>
      <c r="AD2827" s="127" t="e">
        <f t="shared" si="93"/>
        <v>#DIV/0!</v>
      </c>
      <c r="AE2827" s="128" t="e">
        <f t="shared" si="94"/>
        <v>#DIV/0!</v>
      </c>
      <c r="AF2827" s="127" t="e">
        <f>ECB_reconst!#REF!*(AE2827-ECB_reconst!#REF!)</f>
        <v>#REF!</v>
      </c>
      <c r="AG2827" s="128" t="e">
        <f t="shared" si="95"/>
        <v>#REF!</v>
      </c>
    </row>
    <row r="2828" spans="29:33" ht="18.95" hidden="1" customHeight="1" x14ac:dyDescent="0.25">
      <c r="AC2828" s="126" t="e">
        <f>#REF!</f>
        <v>#REF!</v>
      </c>
      <c r="AD2828" s="127" t="e">
        <f t="shared" si="93"/>
        <v>#DIV/0!</v>
      </c>
      <c r="AE2828" s="128" t="e">
        <f t="shared" si="94"/>
        <v>#DIV/0!</v>
      </c>
      <c r="AF2828" s="127" t="e">
        <f>ECB_reconst!#REF!*(AE2828-ECB_reconst!#REF!)</f>
        <v>#REF!</v>
      </c>
      <c r="AG2828" s="128" t="e">
        <f t="shared" si="95"/>
        <v>#REF!</v>
      </c>
    </row>
    <row r="2829" spans="29:33" ht="18.95" hidden="1" customHeight="1" x14ac:dyDescent="0.25">
      <c r="AC2829" s="126" t="e">
        <f>#REF!</f>
        <v>#REF!</v>
      </c>
      <c r="AD2829" s="127" t="e">
        <f t="shared" si="93"/>
        <v>#DIV/0!</v>
      </c>
      <c r="AE2829" s="128" t="e">
        <f t="shared" si="94"/>
        <v>#DIV/0!</v>
      </c>
      <c r="AF2829" s="127" t="e">
        <f>ECB_reconst!#REF!*(AE2829-ECB_reconst!#REF!)</f>
        <v>#REF!</v>
      </c>
      <c r="AG2829" s="128" t="e">
        <f t="shared" si="95"/>
        <v>#REF!</v>
      </c>
    </row>
    <row r="2830" spans="29:33" ht="18.95" hidden="1" customHeight="1" x14ac:dyDescent="0.25">
      <c r="AC2830" s="126" t="e">
        <f>#REF!</f>
        <v>#REF!</v>
      </c>
      <c r="AD2830" s="127" t="e">
        <f t="shared" si="93"/>
        <v>#DIV/0!</v>
      </c>
      <c r="AE2830" s="128" t="e">
        <f t="shared" si="94"/>
        <v>#DIV/0!</v>
      </c>
      <c r="AF2830" s="127" t="e">
        <f>ECB_reconst!#REF!*(AE2830-ECB_reconst!#REF!)</f>
        <v>#REF!</v>
      </c>
      <c r="AG2830" s="128" t="e">
        <f t="shared" si="95"/>
        <v>#REF!</v>
      </c>
    </row>
    <row r="2831" spans="29:33" ht="18.95" hidden="1" customHeight="1" x14ac:dyDescent="0.25">
      <c r="AC2831" s="126" t="e">
        <f>#REF!</f>
        <v>#REF!</v>
      </c>
      <c r="AD2831" s="127" t="e">
        <f t="shared" si="93"/>
        <v>#DIV/0!</v>
      </c>
      <c r="AE2831" s="128" t="e">
        <f t="shared" si="94"/>
        <v>#DIV/0!</v>
      </c>
      <c r="AF2831" s="127" t="e">
        <f>ECB_reconst!#REF!*(AE2831-ECB_reconst!#REF!)</f>
        <v>#REF!</v>
      </c>
      <c r="AG2831" s="128" t="e">
        <f t="shared" si="95"/>
        <v>#REF!</v>
      </c>
    </row>
    <row r="2832" spans="29:33" ht="18.95" hidden="1" customHeight="1" x14ac:dyDescent="0.25">
      <c r="AC2832" s="126" t="e">
        <f>#REF!</f>
        <v>#REF!</v>
      </c>
      <c r="AD2832" s="127" t="e">
        <f t="shared" si="93"/>
        <v>#DIV/0!</v>
      </c>
      <c r="AE2832" s="128" t="e">
        <f t="shared" si="94"/>
        <v>#DIV/0!</v>
      </c>
      <c r="AF2832" s="127" t="e">
        <f>ECB_reconst!#REF!*(AE2832-ECB_reconst!#REF!)</f>
        <v>#REF!</v>
      </c>
      <c r="AG2832" s="128" t="e">
        <f t="shared" si="95"/>
        <v>#REF!</v>
      </c>
    </row>
    <row r="2833" spans="29:33" ht="18.95" hidden="1" customHeight="1" x14ac:dyDescent="0.25">
      <c r="AC2833" s="126" t="e">
        <f>#REF!</f>
        <v>#REF!</v>
      </c>
      <c r="AD2833" s="127" t="e">
        <f t="shared" si="93"/>
        <v>#DIV/0!</v>
      </c>
      <c r="AE2833" s="128" t="e">
        <f t="shared" si="94"/>
        <v>#DIV/0!</v>
      </c>
      <c r="AF2833" s="127" t="e">
        <f>ECB_reconst!#REF!*(AE2833-ECB_reconst!#REF!)</f>
        <v>#REF!</v>
      </c>
      <c r="AG2833" s="128" t="e">
        <f t="shared" si="95"/>
        <v>#REF!</v>
      </c>
    </row>
    <row r="2834" spans="29:33" ht="18.95" hidden="1" customHeight="1" x14ac:dyDescent="0.25">
      <c r="AC2834" s="126" t="e">
        <f>#REF!</f>
        <v>#REF!</v>
      </c>
      <c r="AD2834" s="127" t="e">
        <f t="shared" si="93"/>
        <v>#DIV/0!</v>
      </c>
      <c r="AE2834" s="128" t="e">
        <f t="shared" si="94"/>
        <v>#DIV/0!</v>
      </c>
      <c r="AF2834" s="127" t="e">
        <f>ECB_reconst!#REF!*(AE2834-ECB_reconst!#REF!)</f>
        <v>#REF!</v>
      </c>
      <c r="AG2834" s="128" t="e">
        <f t="shared" si="95"/>
        <v>#REF!</v>
      </c>
    </row>
    <row r="2835" spans="29:33" ht="18.95" hidden="1" customHeight="1" x14ac:dyDescent="0.25">
      <c r="AC2835" s="126" t="e">
        <f>#REF!</f>
        <v>#REF!</v>
      </c>
      <c r="AD2835" s="127" t="e">
        <f t="shared" si="93"/>
        <v>#DIV/0!</v>
      </c>
      <c r="AE2835" s="128" t="e">
        <f t="shared" si="94"/>
        <v>#DIV/0!</v>
      </c>
      <c r="AF2835" s="127" t="e">
        <f>ECB_reconst!#REF!*(AE2835-ECB_reconst!#REF!)</f>
        <v>#REF!</v>
      </c>
      <c r="AG2835" s="128" t="e">
        <f t="shared" si="95"/>
        <v>#REF!</v>
      </c>
    </row>
    <row r="2836" spans="29:33" ht="18.95" hidden="1" customHeight="1" x14ac:dyDescent="0.25">
      <c r="AC2836" s="126" t="e">
        <f>#REF!</f>
        <v>#REF!</v>
      </c>
      <c r="AD2836" s="127" t="e">
        <f t="shared" si="93"/>
        <v>#DIV/0!</v>
      </c>
      <c r="AE2836" s="128" t="e">
        <f t="shared" si="94"/>
        <v>#DIV/0!</v>
      </c>
      <c r="AF2836" s="127" t="e">
        <f>ECB_reconst!#REF!*(AE2836-ECB_reconst!#REF!)</f>
        <v>#REF!</v>
      </c>
      <c r="AG2836" s="128" t="e">
        <f t="shared" si="95"/>
        <v>#REF!</v>
      </c>
    </row>
    <row r="2837" spans="29:33" ht="18.95" hidden="1" customHeight="1" x14ac:dyDescent="0.25">
      <c r="AC2837" s="126" t="e">
        <f>#REF!</f>
        <v>#REF!</v>
      </c>
      <c r="AD2837" s="127" t="e">
        <f t="shared" ref="AD2837:AD2900" si="96">AVERAGE(AA2083:AA2837)</f>
        <v>#DIV/0!</v>
      </c>
      <c r="AE2837" s="128" t="e">
        <f t="shared" ref="AE2837:AE2900" si="97">(AA2837-AD2837)/AD2837*100</f>
        <v>#DIV/0!</v>
      </c>
      <c r="AF2837" s="127" t="e">
        <f>ECB_reconst!#REF!*(AE2837-ECB_reconst!#REF!)</f>
        <v>#REF!</v>
      </c>
      <c r="AG2837" s="128" t="e">
        <f t="shared" ref="AG2837:AG2900" si="98">MIN(MAX(AF2837,-10),10)</f>
        <v>#REF!</v>
      </c>
    </row>
    <row r="2838" spans="29:33" ht="18.95" hidden="1" customHeight="1" x14ac:dyDescent="0.25">
      <c r="AC2838" s="126" t="e">
        <f>#REF!</f>
        <v>#REF!</v>
      </c>
      <c r="AD2838" s="127" t="e">
        <f t="shared" si="96"/>
        <v>#DIV/0!</v>
      </c>
      <c r="AE2838" s="128" t="e">
        <f t="shared" si="97"/>
        <v>#DIV/0!</v>
      </c>
      <c r="AF2838" s="127" t="e">
        <f>ECB_reconst!#REF!*(AE2838-ECB_reconst!#REF!)</f>
        <v>#REF!</v>
      </c>
      <c r="AG2838" s="128" t="e">
        <f t="shared" si="98"/>
        <v>#REF!</v>
      </c>
    </row>
    <row r="2839" spans="29:33" ht="18.95" hidden="1" customHeight="1" x14ac:dyDescent="0.25">
      <c r="AC2839" s="126" t="e">
        <f>#REF!</f>
        <v>#REF!</v>
      </c>
      <c r="AD2839" s="127" t="e">
        <f t="shared" si="96"/>
        <v>#DIV/0!</v>
      </c>
      <c r="AE2839" s="128" t="e">
        <f t="shared" si="97"/>
        <v>#DIV/0!</v>
      </c>
      <c r="AF2839" s="127" t="e">
        <f>ECB_reconst!#REF!*(AE2839-ECB_reconst!#REF!)</f>
        <v>#REF!</v>
      </c>
      <c r="AG2839" s="128" t="e">
        <f t="shared" si="98"/>
        <v>#REF!</v>
      </c>
    </row>
    <row r="2840" spans="29:33" ht="18.95" hidden="1" customHeight="1" x14ac:dyDescent="0.25">
      <c r="AC2840" s="126" t="e">
        <f>#REF!</f>
        <v>#REF!</v>
      </c>
      <c r="AD2840" s="127" t="e">
        <f t="shared" si="96"/>
        <v>#DIV/0!</v>
      </c>
      <c r="AE2840" s="128" t="e">
        <f t="shared" si="97"/>
        <v>#DIV/0!</v>
      </c>
      <c r="AF2840" s="127" t="e">
        <f>ECB_reconst!#REF!*(AE2840-ECB_reconst!#REF!)</f>
        <v>#REF!</v>
      </c>
      <c r="AG2840" s="128" t="e">
        <f t="shared" si="98"/>
        <v>#REF!</v>
      </c>
    </row>
    <row r="2841" spans="29:33" ht="18.95" hidden="1" customHeight="1" x14ac:dyDescent="0.25">
      <c r="AC2841" s="126" t="e">
        <f>#REF!</f>
        <v>#REF!</v>
      </c>
      <c r="AD2841" s="127" t="e">
        <f t="shared" si="96"/>
        <v>#DIV/0!</v>
      </c>
      <c r="AE2841" s="128" t="e">
        <f t="shared" si="97"/>
        <v>#DIV/0!</v>
      </c>
      <c r="AF2841" s="127" t="e">
        <f>ECB_reconst!#REF!*(AE2841-ECB_reconst!#REF!)</f>
        <v>#REF!</v>
      </c>
      <c r="AG2841" s="128" t="e">
        <f t="shared" si="98"/>
        <v>#REF!</v>
      </c>
    </row>
    <row r="2842" spans="29:33" ht="18.95" hidden="1" customHeight="1" x14ac:dyDescent="0.25">
      <c r="AC2842" s="126" t="e">
        <f>#REF!</f>
        <v>#REF!</v>
      </c>
      <c r="AD2842" s="127" t="e">
        <f t="shared" si="96"/>
        <v>#DIV/0!</v>
      </c>
      <c r="AE2842" s="128" t="e">
        <f t="shared" si="97"/>
        <v>#DIV/0!</v>
      </c>
      <c r="AF2842" s="127" t="e">
        <f>ECB_reconst!#REF!*(AE2842-ECB_reconst!#REF!)</f>
        <v>#REF!</v>
      </c>
      <c r="AG2842" s="128" t="e">
        <f t="shared" si="98"/>
        <v>#REF!</v>
      </c>
    </row>
    <row r="2843" spans="29:33" ht="18.95" hidden="1" customHeight="1" x14ac:dyDescent="0.25">
      <c r="AC2843" s="126" t="e">
        <f>#REF!</f>
        <v>#REF!</v>
      </c>
      <c r="AD2843" s="127" t="e">
        <f t="shared" si="96"/>
        <v>#DIV/0!</v>
      </c>
      <c r="AE2843" s="128" t="e">
        <f t="shared" si="97"/>
        <v>#DIV/0!</v>
      </c>
      <c r="AF2843" s="127" t="e">
        <f>ECB_reconst!#REF!*(AE2843-ECB_reconst!#REF!)</f>
        <v>#REF!</v>
      </c>
      <c r="AG2843" s="128" t="e">
        <f t="shared" si="98"/>
        <v>#REF!</v>
      </c>
    </row>
    <row r="2844" spans="29:33" ht="18.95" hidden="1" customHeight="1" x14ac:dyDescent="0.25">
      <c r="AC2844" s="126" t="e">
        <f>#REF!</f>
        <v>#REF!</v>
      </c>
      <c r="AD2844" s="127" t="e">
        <f t="shared" si="96"/>
        <v>#DIV/0!</v>
      </c>
      <c r="AE2844" s="128" t="e">
        <f t="shared" si="97"/>
        <v>#DIV/0!</v>
      </c>
      <c r="AF2844" s="127" t="e">
        <f>ECB_reconst!#REF!*(AE2844-ECB_reconst!#REF!)</f>
        <v>#REF!</v>
      </c>
      <c r="AG2844" s="128" t="e">
        <f t="shared" si="98"/>
        <v>#REF!</v>
      </c>
    </row>
    <row r="2845" spans="29:33" ht="18.95" hidden="1" customHeight="1" x14ac:dyDescent="0.25">
      <c r="AC2845" s="126" t="e">
        <f>#REF!</f>
        <v>#REF!</v>
      </c>
      <c r="AD2845" s="127" t="e">
        <f t="shared" si="96"/>
        <v>#DIV/0!</v>
      </c>
      <c r="AE2845" s="128" t="e">
        <f t="shared" si="97"/>
        <v>#DIV/0!</v>
      </c>
      <c r="AF2845" s="127" t="e">
        <f>ECB_reconst!#REF!*(AE2845-ECB_reconst!#REF!)</f>
        <v>#REF!</v>
      </c>
      <c r="AG2845" s="128" t="e">
        <f t="shared" si="98"/>
        <v>#REF!</v>
      </c>
    </row>
    <row r="2846" spans="29:33" ht="18.95" hidden="1" customHeight="1" x14ac:dyDescent="0.25">
      <c r="AC2846" s="126" t="e">
        <f>#REF!</f>
        <v>#REF!</v>
      </c>
      <c r="AD2846" s="127" t="e">
        <f t="shared" si="96"/>
        <v>#DIV/0!</v>
      </c>
      <c r="AE2846" s="128" t="e">
        <f t="shared" si="97"/>
        <v>#DIV/0!</v>
      </c>
      <c r="AF2846" s="127" t="e">
        <f>ECB_reconst!#REF!*(AE2846-ECB_reconst!#REF!)</f>
        <v>#REF!</v>
      </c>
      <c r="AG2846" s="128" t="e">
        <f t="shared" si="98"/>
        <v>#REF!</v>
      </c>
    </row>
    <row r="2847" spans="29:33" ht="18.95" hidden="1" customHeight="1" x14ac:dyDescent="0.25">
      <c r="AC2847" s="126" t="e">
        <f>#REF!</f>
        <v>#REF!</v>
      </c>
      <c r="AD2847" s="127" t="e">
        <f t="shared" si="96"/>
        <v>#DIV/0!</v>
      </c>
      <c r="AE2847" s="128" t="e">
        <f t="shared" si="97"/>
        <v>#DIV/0!</v>
      </c>
      <c r="AF2847" s="127" t="e">
        <f>ECB_reconst!#REF!*(AE2847-ECB_reconst!#REF!)</f>
        <v>#REF!</v>
      </c>
      <c r="AG2847" s="128" t="e">
        <f t="shared" si="98"/>
        <v>#REF!</v>
      </c>
    </row>
    <row r="2848" spans="29:33" ht="18.95" hidden="1" customHeight="1" x14ac:dyDescent="0.25">
      <c r="AC2848" s="126" t="e">
        <f>#REF!</f>
        <v>#REF!</v>
      </c>
      <c r="AD2848" s="127" t="e">
        <f t="shared" si="96"/>
        <v>#DIV/0!</v>
      </c>
      <c r="AE2848" s="128" t="e">
        <f t="shared" si="97"/>
        <v>#DIV/0!</v>
      </c>
      <c r="AF2848" s="127" t="e">
        <f>ECB_reconst!#REF!*(AE2848-ECB_reconst!#REF!)</f>
        <v>#REF!</v>
      </c>
      <c r="AG2848" s="128" t="e">
        <f t="shared" si="98"/>
        <v>#REF!</v>
      </c>
    </row>
    <row r="2849" spans="29:33" ht="18.95" hidden="1" customHeight="1" x14ac:dyDescent="0.25">
      <c r="AC2849" s="126" t="e">
        <f>#REF!</f>
        <v>#REF!</v>
      </c>
      <c r="AD2849" s="127" t="e">
        <f t="shared" si="96"/>
        <v>#DIV/0!</v>
      </c>
      <c r="AE2849" s="128" t="e">
        <f t="shared" si="97"/>
        <v>#DIV/0!</v>
      </c>
      <c r="AF2849" s="127" t="e">
        <f>ECB_reconst!#REF!*(AE2849-ECB_reconst!#REF!)</f>
        <v>#REF!</v>
      </c>
      <c r="AG2849" s="128" t="e">
        <f t="shared" si="98"/>
        <v>#REF!</v>
      </c>
    </row>
    <row r="2850" spans="29:33" ht="18.95" hidden="1" customHeight="1" x14ac:dyDescent="0.25">
      <c r="AC2850" s="126" t="e">
        <f>#REF!</f>
        <v>#REF!</v>
      </c>
      <c r="AD2850" s="127" t="e">
        <f t="shared" si="96"/>
        <v>#DIV/0!</v>
      </c>
      <c r="AE2850" s="128" t="e">
        <f t="shared" si="97"/>
        <v>#DIV/0!</v>
      </c>
      <c r="AF2850" s="127" t="e">
        <f>ECB_reconst!#REF!*(AE2850-ECB_reconst!#REF!)</f>
        <v>#REF!</v>
      </c>
      <c r="AG2850" s="128" t="e">
        <f t="shared" si="98"/>
        <v>#REF!</v>
      </c>
    </row>
    <row r="2851" spans="29:33" ht="18.95" hidden="1" customHeight="1" x14ac:dyDescent="0.25">
      <c r="AC2851" s="126" t="e">
        <f>#REF!</f>
        <v>#REF!</v>
      </c>
      <c r="AD2851" s="127" t="e">
        <f t="shared" si="96"/>
        <v>#DIV/0!</v>
      </c>
      <c r="AE2851" s="128" t="e">
        <f t="shared" si="97"/>
        <v>#DIV/0!</v>
      </c>
      <c r="AF2851" s="127" t="e">
        <f>ECB_reconst!#REF!*(AE2851-ECB_reconst!#REF!)</f>
        <v>#REF!</v>
      </c>
      <c r="AG2851" s="128" t="e">
        <f t="shared" si="98"/>
        <v>#REF!</v>
      </c>
    </row>
    <row r="2852" spans="29:33" ht="18.95" hidden="1" customHeight="1" x14ac:dyDescent="0.25">
      <c r="AC2852" s="126" t="e">
        <f>#REF!</f>
        <v>#REF!</v>
      </c>
      <c r="AD2852" s="127" t="e">
        <f t="shared" si="96"/>
        <v>#DIV/0!</v>
      </c>
      <c r="AE2852" s="128" t="e">
        <f t="shared" si="97"/>
        <v>#DIV/0!</v>
      </c>
      <c r="AF2852" s="127" t="e">
        <f>ECB_reconst!#REF!*(AE2852-ECB_reconst!#REF!)</f>
        <v>#REF!</v>
      </c>
      <c r="AG2852" s="128" t="e">
        <f t="shared" si="98"/>
        <v>#REF!</v>
      </c>
    </row>
    <row r="2853" spans="29:33" ht="18.95" hidden="1" customHeight="1" x14ac:dyDescent="0.25">
      <c r="AC2853" s="126" t="e">
        <f>#REF!</f>
        <v>#REF!</v>
      </c>
      <c r="AD2853" s="127" t="e">
        <f t="shared" si="96"/>
        <v>#DIV/0!</v>
      </c>
      <c r="AE2853" s="128" t="e">
        <f t="shared" si="97"/>
        <v>#DIV/0!</v>
      </c>
      <c r="AF2853" s="127" t="e">
        <f>ECB_reconst!#REF!*(AE2853-ECB_reconst!#REF!)</f>
        <v>#REF!</v>
      </c>
      <c r="AG2853" s="128" t="e">
        <f t="shared" si="98"/>
        <v>#REF!</v>
      </c>
    </row>
    <row r="2854" spans="29:33" ht="18.95" hidden="1" customHeight="1" x14ac:dyDescent="0.25">
      <c r="AC2854" s="126" t="e">
        <f>#REF!</f>
        <v>#REF!</v>
      </c>
      <c r="AD2854" s="127" t="e">
        <f t="shared" si="96"/>
        <v>#DIV/0!</v>
      </c>
      <c r="AE2854" s="128" t="e">
        <f t="shared" si="97"/>
        <v>#DIV/0!</v>
      </c>
      <c r="AF2854" s="127" t="e">
        <f>ECB_reconst!#REF!*(AE2854-ECB_reconst!#REF!)</f>
        <v>#REF!</v>
      </c>
      <c r="AG2854" s="128" t="e">
        <f t="shared" si="98"/>
        <v>#REF!</v>
      </c>
    </row>
    <row r="2855" spans="29:33" ht="18.95" hidden="1" customHeight="1" x14ac:dyDescent="0.25">
      <c r="AC2855" s="126" t="e">
        <f>#REF!</f>
        <v>#REF!</v>
      </c>
      <c r="AD2855" s="127" t="e">
        <f t="shared" si="96"/>
        <v>#DIV/0!</v>
      </c>
      <c r="AE2855" s="128" t="e">
        <f t="shared" si="97"/>
        <v>#DIV/0!</v>
      </c>
      <c r="AF2855" s="127" t="e">
        <f>ECB_reconst!#REF!*(AE2855-ECB_reconst!#REF!)</f>
        <v>#REF!</v>
      </c>
      <c r="AG2855" s="128" t="e">
        <f t="shared" si="98"/>
        <v>#REF!</v>
      </c>
    </row>
    <row r="2856" spans="29:33" ht="18.95" hidden="1" customHeight="1" x14ac:dyDescent="0.25">
      <c r="AC2856" s="126" t="e">
        <f>#REF!</f>
        <v>#REF!</v>
      </c>
      <c r="AD2856" s="127" t="e">
        <f t="shared" si="96"/>
        <v>#DIV/0!</v>
      </c>
      <c r="AE2856" s="128" t="e">
        <f t="shared" si="97"/>
        <v>#DIV/0!</v>
      </c>
      <c r="AF2856" s="127" t="e">
        <f>ECB_reconst!#REF!*(AE2856-ECB_reconst!#REF!)</f>
        <v>#REF!</v>
      </c>
      <c r="AG2856" s="128" t="e">
        <f t="shared" si="98"/>
        <v>#REF!</v>
      </c>
    </row>
    <row r="2857" spans="29:33" ht="18.95" hidden="1" customHeight="1" x14ac:dyDescent="0.25">
      <c r="AC2857" s="126" t="e">
        <f>#REF!</f>
        <v>#REF!</v>
      </c>
      <c r="AD2857" s="127" t="e">
        <f t="shared" si="96"/>
        <v>#DIV/0!</v>
      </c>
      <c r="AE2857" s="128" t="e">
        <f t="shared" si="97"/>
        <v>#DIV/0!</v>
      </c>
      <c r="AF2857" s="127" t="e">
        <f>ECB_reconst!#REF!*(AE2857-ECB_reconst!#REF!)</f>
        <v>#REF!</v>
      </c>
      <c r="AG2857" s="128" t="e">
        <f t="shared" si="98"/>
        <v>#REF!</v>
      </c>
    </row>
    <row r="2858" spans="29:33" ht="18.95" hidden="1" customHeight="1" x14ac:dyDescent="0.25">
      <c r="AC2858" s="126" t="e">
        <f>#REF!</f>
        <v>#REF!</v>
      </c>
      <c r="AD2858" s="127" t="e">
        <f t="shared" si="96"/>
        <v>#DIV/0!</v>
      </c>
      <c r="AE2858" s="128" t="e">
        <f t="shared" si="97"/>
        <v>#DIV/0!</v>
      </c>
      <c r="AF2858" s="127" t="e">
        <f>ECB_reconst!#REF!*(AE2858-ECB_reconst!#REF!)</f>
        <v>#REF!</v>
      </c>
      <c r="AG2858" s="128" t="e">
        <f t="shared" si="98"/>
        <v>#REF!</v>
      </c>
    </row>
    <row r="2859" spans="29:33" ht="18.95" hidden="1" customHeight="1" x14ac:dyDescent="0.25">
      <c r="AC2859" s="126" t="e">
        <f>#REF!</f>
        <v>#REF!</v>
      </c>
      <c r="AD2859" s="127" t="e">
        <f t="shared" si="96"/>
        <v>#DIV/0!</v>
      </c>
      <c r="AE2859" s="128" t="e">
        <f t="shared" si="97"/>
        <v>#DIV/0!</v>
      </c>
      <c r="AF2859" s="127" t="e">
        <f>ECB_reconst!#REF!*(AE2859-ECB_reconst!#REF!)</f>
        <v>#REF!</v>
      </c>
      <c r="AG2859" s="128" t="e">
        <f t="shared" si="98"/>
        <v>#REF!</v>
      </c>
    </row>
    <row r="2860" spans="29:33" ht="18.95" hidden="1" customHeight="1" x14ac:dyDescent="0.25">
      <c r="AC2860" s="126" t="e">
        <f>#REF!</f>
        <v>#REF!</v>
      </c>
      <c r="AD2860" s="127" t="e">
        <f t="shared" si="96"/>
        <v>#DIV/0!</v>
      </c>
      <c r="AE2860" s="128" t="e">
        <f t="shared" si="97"/>
        <v>#DIV/0!</v>
      </c>
      <c r="AF2860" s="127" t="e">
        <f>ECB_reconst!#REF!*(AE2860-ECB_reconst!#REF!)</f>
        <v>#REF!</v>
      </c>
      <c r="AG2860" s="128" t="e">
        <f t="shared" si="98"/>
        <v>#REF!</v>
      </c>
    </row>
    <row r="2861" spans="29:33" ht="18.95" hidden="1" customHeight="1" x14ac:dyDescent="0.25">
      <c r="AC2861" s="126" t="e">
        <f>#REF!</f>
        <v>#REF!</v>
      </c>
      <c r="AD2861" s="127" t="e">
        <f t="shared" si="96"/>
        <v>#DIV/0!</v>
      </c>
      <c r="AE2861" s="128" t="e">
        <f t="shared" si="97"/>
        <v>#DIV/0!</v>
      </c>
      <c r="AF2861" s="127" t="e">
        <f>ECB_reconst!#REF!*(AE2861-ECB_reconst!#REF!)</f>
        <v>#REF!</v>
      </c>
      <c r="AG2861" s="128" t="e">
        <f t="shared" si="98"/>
        <v>#REF!</v>
      </c>
    </row>
    <row r="2862" spans="29:33" ht="18.95" hidden="1" customHeight="1" x14ac:dyDescent="0.25">
      <c r="AC2862" s="126" t="e">
        <f>#REF!</f>
        <v>#REF!</v>
      </c>
      <c r="AD2862" s="127" t="e">
        <f t="shared" si="96"/>
        <v>#DIV/0!</v>
      </c>
      <c r="AE2862" s="128" t="e">
        <f t="shared" si="97"/>
        <v>#DIV/0!</v>
      </c>
      <c r="AF2862" s="127" t="e">
        <f>ECB_reconst!#REF!*(AE2862-ECB_reconst!#REF!)</f>
        <v>#REF!</v>
      </c>
      <c r="AG2862" s="128" t="e">
        <f t="shared" si="98"/>
        <v>#REF!</v>
      </c>
    </row>
    <row r="2863" spans="29:33" ht="18.95" hidden="1" customHeight="1" x14ac:dyDescent="0.25">
      <c r="AC2863" s="126" t="e">
        <f>#REF!</f>
        <v>#REF!</v>
      </c>
      <c r="AD2863" s="127" t="e">
        <f t="shared" si="96"/>
        <v>#DIV/0!</v>
      </c>
      <c r="AE2863" s="128" t="e">
        <f t="shared" si="97"/>
        <v>#DIV/0!</v>
      </c>
      <c r="AF2863" s="127" t="e">
        <f>ECB_reconst!#REF!*(AE2863-ECB_reconst!#REF!)</f>
        <v>#REF!</v>
      </c>
      <c r="AG2863" s="128" t="e">
        <f t="shared" si="98"/>
        <v>#REF!</v>
      </c>
    </row>
    <row r="2864" spans="29:33" ht="18.95" hidden="1" customHeight="1" x14ac:dyDescent="0.25">
      <c r="AC2864" s="126" t="e">
        <f>#REF!</f>
        <v>#REF!</v>
      </c>
      <c r="AD2864" s="127" t="e">
        <f t="shared" si="96"/>
        <v>#DIV/0!</v>
      </c>
      <c r="AE2864" s="128" t="e">
        <f t="shared" si="97"/>
        <v>#DIV/0!</v>
      </c>
      <c r="AF2864" s="127" t="e">
        <f>ECB_reconst!#REF!*(AE2864-ECB_reconst!#REF!)</f>
        <v>#REF!</v>
      </c>
      <c r="AG2864" s="128" t="e">
        <f t="shared" si="98"/>
        <v>#REF!</v>
      </c>
    </row>
    <row r="2865" spans="29:33" ht="18.95" hidden="1" customHeight="1" x14ac:dyDescent="0.25">
      <c r="AC2865" s="126" t="e">
        <f>#REF!</f>
        <v>#REF!</v>
      </c>
      <c r="AD2865" s="127" t="e">
        <f t="shared" si="96"/>
        <v>#DIV/0!</v>
      </c>
      <c r="AE2865" s="128" t="e">
        <f t="shared" si="97"/>
        <v>#DIV/0!</v>
      </c>
      <c r="AF2865" s="127" t="e">
        <f>ECB_reconst!#REF!*(AE2865-ECB_reconst!#REF!)</f>
        <v>#REF!</v>
      </c>
      <c r="AG2865" s="128" t="e">
        <f t="shared" si="98"/>
        <v>#REF!</v>
      </c>
    </row>
    <row r="2866" spans="29:33" ht="18.95" hidden="1" customHeight="1" x14ac:dyDescent="0.25">
      <c r="AC2866" s="126" t="e">
        <f>#REF!</f>
        <v>#REF!</v>
      </c>
      <c r="AD2866" s="127" t="e">
        <f t="shared" si="96"/>
        <v>#DIV/0!</v>
      </c>
      <c r="AE2866" s="128" t="e">
        <f t="shared" si="97"/>
        <v>#DIV/0!</v>
      </c>
      <c r="AF2866" s="127" t="e">
        <f>ECB_reconst!#REF!*(AE2866-ECB_reconst!#REF!)</f>
        <v>#REF!</v>
      </c>
      <c r="AG2866" s="128" t="e">
        <f t="shared" si="98"/>
        <v>#REF!</v>
      </c>
    </row>
    <row r="2867" spans="29:33" ht="18.95" hidden="1" customHeight="1" x14ac:dyDescent="0.25">
      <c r="AC2867" s="126" t="e">
        <f>#REF!</f>
        <v>#REF!</v>
      </c>
      <c r="AD2867" s="127" t="e">
        <f t="shared" si="96"/>
        <v>#DIV/0!</v>
      </c>
      <c r="AE2867" s="128" t="e">
        <f t="shared" si="97"/>
        <v>#DIV/0!</v>
      </c>
      <c r="AF2867" s="127" t="e">
        <f>ECB_reconst!#REF!*(AE2867-ECB_reconst!#REF!)</f>
        <v>#REF!</v>
      </c>
      <c r="AG2867" s="128" t="e">
        <f t="shared" si="98"/>
        <v>#REF!</v>
      </c>
    </row>
    <row r="2868" spans="29:33" ht="18.95" hidden="1" customHeight="1" x14ac:dyDescent="0.25">
      <c r="AC2868" s="126" t="e">
        <f>#REF!</f>
        <v>#REF!</v>
      </c>
      <c r="AD2868" s="127" t="e">
        <f t="shared" si="96"/>
        <v>#DIV/0!</v>
      </c>
      <c r="AE2868" s="128" t="e">
        <f t="shared" si="97"/>
        <v>#DIV/0!</v>
      </c>
      <c r="AF2868" s="127" t="e">
        <f>ECB_reconst!#REF!*(AE2868-ECB_reconst!#REF!)</f>
        <v>#REF!</v>
      </c>
      <c r="AG2868" s="128" t="e">
        <f t="shared" si="98"/>
        <v>#REF!</v>
      </c>
    </row>
    <row r="2869" spans="29:33" ht="18.95" hidden="1" customHeight="1" x14ac:dyDescent="0.25">
      <c r="AC2869" s="126" t="e">
        <f>#REF!</f>
        <v>#REF!</v>
      </c>
      <c r="AD2869" s="127" t="e">
        <f t="shared" si="96"/>
        <v>#DIV/0!</v>
      </c>
      <c r="AE2869" s="128" t="e">
        <f t="shared" si="97"/>
        <v>#DIV/0!</v>
      </c>
      <c r="AF2869" s="127" t="e">
        <f>ECB_reconst!#REF!*(AE2869-ECB_reconst!#REF!)</f>
        <v>#REF!</v>
      </c>
      <c r="AG2869" s="128" t="e">
        <f t="shared" si="98"/>
        <v>#REF!</v>
      </c>
    </row>
    <row r="2870" spans="29:33" ht="18.95" hidden="1" customHeight="1" x14ac:dyDescent="0.25">
      <c r="AC2870" s="126" t="e">
        <f>#REF!</f>
        <v>#REF!</v>
      </c>
      <c r="AD2870" s="127" t="e">
        <f t="shared" si="96"/>
        <v>#DIV/0!</v>
      </c>
      <c r="AE2870" s="128" t="e">
        <f t="shared" si="97"/>
        <v>#DIV/0!</v>
      </c>
      <c r="AF2870" s="127" t="e">
        <f>ECB_reconst!#REF!*(AE2870-ECB_reconst!#REF!)</f>
        <v>#REF!</v>
      </c>
      <c r="AG2870" s="128" t="e">
        <f t="shared" si="98"/>
        <v>#REF!</v>
      </c>
    </row>
    <row r="2871" spans="29:33" ht="18.95" hidden="1" customHeight="1" x14ac:dyDescent="0.25">
      <c r="AC2871" s="126" t="e">
        <f>#REF!</f>
        <v>#REF!</v>
      </c>
      <c r="AD2871" s="127" t="e">
        <f t="shared" si="96"/>
        <v>#DIV/0!</v>
      </c>
      <c r="AE2871" s="128" t="e">
        <f t="shared" si="97"/>
        <v>#DIV/0!</v>
      </c>
      <c r="AF2871" s="127" t="e">
        <f>ECB_reconst!#REF!*(AE2871-ECB_reconst!#REF!)</f>
        <v>#REF!</v>
      </c>
      <c r="AG2871" s="128" t="e">
        <f t="shared" si="98"/>
        <v>#REF!</v>
      </c>
    </row>
    <row r="2872" spans="29:33" ht="18.95" hidden="1" customHeight="1" x14ac:dyDescent="0.25">
      <c r="AC2872" s="126" t="e">
        <f>#REF!</f>
        <v>#REF!</v>
      </c>
      <c r="AD2872" s="127" t="e">
        <f t="shared" si="96"/>
        <v>#DIV/0!</v>
      </c>
      <c r="AE2872" s="128" t="e">
        <f t="shared" si="97"/>
        <v>#DIV/0!</v>
      </c>
      <c r="AF2872" s="127" t="e">
        <f>ECB_reconst!#REF!*(AE2872-ECB_reconst!#REF!)</f>
        <v>#REF!</v>
      </c>
      <c r="AG2872" s="128" t="e">
        <f t="shared" si="98"/>
        <v>#REF!</v>
      </c>
    </row>
    <row r="2873" spans="29:33" ht="18.95" hidden="1" customHeight="1" x14ac:dyDescent="0.25">
      <c r="AC2873" s="126" t="e">
        <f>#REF!</f>
        <v>#REF!</v>
      </c>
      <c r="AD2873" s="127" t="e">
        <f t="shared" si="96"/>
        <v>#DIV/0!</v>
      </c>
      <c r="AE2873" s="128" t="e">
        <f t="shared" si="97"/>
        <v>#DIV/0!</v>
      </c>
      <c r="AF2873" s="127" t="e">
        <f>ECB_reconst!#REF!*(AE2873-ECB_reconst!#REF!)</f>
        <v>#REF!</v>
      </c>
      <c r="AG2873" s="128" t="e">
        <f t="shared" si="98"/>
        <v>#REF!</v>
      </c>
    </row>
    <row r="2874" spans="29:33" ht="18.95" hidden="1" customHeight="1" x14ac:dyDescent="0.25">
      <c r="AC2874" s="126" t="e">
        <f>#REF!</f>
        <v>#REF!</v>
      </c>
      <c r="AD2874" s="127" t="e">
        <f t="shared" si="96"/>
        <v>#DIV/0!</v>
      </c>
      <c r="AE2874" s="128" t="e">
        <f t="shared" si="97"/>
        <v>#DIV/0!</v>
      </c>
      <c r="AF2874" s="127" t="e">
        <f>ECB_reconst!#REF!*(AE2874-ECB_reconst!#REF!)</f>
        <v>#REF!</v>
      </c>
      <c r="AG2874" s="128" t="e">
        <f t="shared" si="98"/>
        <v>#REF!</v>
      </c>
    </row>
    <row r="2875" spans="29:33" ht="18.95" hidden="1" customHeight="1" x14ac:dyDescent="0.25">
      <c r="AC2875" s="126" t="e">
        <f>#REF!</f>
        <v>#REF!</v>
      </c>
      <c r="AD2875" s="127" t="e">
        <f t="shared" si="96"/>
        <v>#DIV/0!</v>
      </c>
      <c r="AE2875" s="128" t="e">
        <f t="shared" si="97"/>
        <v>#DIV/0!</v>
      </c>
      <c r="AF2875" s="127" t="e">
        <f>ECB_reconst!#REF!*(AE2875-ECB_reconst!#REF!)</f>
        <v>#REF!</v>
      </c>
      <c r="AG2875" s="128" t="e">
        <f t="shared" si="98"/>
        <v>#REF!</v>
      </c>
    </row>
    <row r="2876" spans="29:33" ht="18.95" hidden="1" customHeight="1" x14ac:dyDescent="0.25">
      <c r="AC2876" s="126" t="e">
        <f>#REF!</f>
        <v>#REF!</v>
      </c>
      <c r="AD2876" s="127" t="e">
        <f t="shared" si="96"/>
        <v>#DIV/0!</v>
      </c>
      <c r="AE2876" s="128" t="e">
        <f t="shared" si="97"/>
        <v>#DIV/0!</v>
      </c>
      <c r="AF2876" s="127" t="e">
        <f>ECB_reconst!#REF!*(AE2876-ECB_reconst!#REF!)</f>
        <v>#REF!</v>
      </c>
      <c r="AG2876" s="128" t="e">
        <f t="shared" si="98"/>
        <v>#REF!</v>
      </c>
    </row>
    <row r="2877" spans="29:33" ht="18.95" hidden="1" customHeight="1" x14ac:dyDescent="0.25">
      <c r="AC2877" s="126" t="e">
        <f>#REF!</f>
        <v>#REF!</v>
      </c>
      <c r="AD2877" s="127" t="e">
        <f t="shared" si="96"/>
        <v>#DIV/0!</v>
      </c>
      <c r="AE2877" s="128" t="e">
        <f t="shared" si="97"/>
        <v>#DIV/0!</v>
      </c>
      <c r="AF2877" s="127" t="e">
        <f>ECB_reconst!#REF!*(AE2877-ECB_reconst!#REF!)</f>
        <v>#REF!</v>
      </c>
      <c r="AG2877" s="128" t="e">
        <f t="shared" si="98"/>
        <v>#REF!</v>
      </c>
    </row>
    <row r="2878" spans="29:33" ht="18.95" hidden="1" customHeight="1" x14ac:dyDescent="0.25">
      <c r="AC2878" s="126" t="e">
        <f>#REF!</f>
        <v>#REF!</v>
      </c>
      <c r="AD2878" s="127" t="e">
        <f t="shared" si="96"/>
        <v>#DIV/0!</v>
      </c>
      <c r="AE2878" s="128" t="e">
        <f t="shared" si="97"/>
        <v>#DIV/0!</v>
      </c>
      <c r="AF2878" s="127" t="e">
        <f>ECB_reconst!#REF!*(AE2878-ECB_reconst!#REF!)</f>
        <v>#REF!</v>
      </c>
      <c r="AG2878" s="128" t="e">
        <f t="shared" si="98"/>
        <v>#REF!</v>
      </c>
    </row>
    <row r="2879" spans="29:33" ht="18.95" hidden="1" customHeight="1" x14ac:dyDescent="0.25">
      <c r="AC2879" s="126" t="e">
        <f>#REF!</f>
        <v>#REF!</v>
      </c>
      <c r="AD2879" s="127" t="e">
        <f t="shared" si="96"/>
        <v>#DIV/0!</v>
      </c>
      <c r="AE2879" s="128" t="e">
        <f t="shared" si="97"/>
        <v>#DIV/0!</v>
      </c>
      <c r="AF2879" s="127" t="e">
        <f>ECB_reconst!#REF!*(AE2879-ECB_reconst!#REF!)</f>
        <v>#REF!</v>
      </c>
      <c r="AG2879" s="128" t="e">
        <f t="shared" si="98"/>
        <v>#REF!</v>
      </c>
    </row>
    <row r="2880" spans="29:33" ht="18.95" hidden="1" customHeight="1" x14ac:dyDescent="0.25">
      <c r="AC2880" s="126" t="e">
        <f>#REF!</f>
        <v>#REF!</v>
      </c>
      <c r="AD2880" s="127" t="e">
        <f t="shared" si="96"/>
        <v>#DIV/0!</v>
      </c>
      <c r="AE2880" s="128" t="e">
        <f t="shared" si="97"/>
        <v>#DIV/0!</v>
      </c>
      <c r="AF2880" s="127" t="e">
        <f>ECB_reconst!#REF!*(AE2880-ECB_reconst!#REF!)</f>
        <v>#REF!</v>
      </c>
      <c r="AG2880" s="128" t="e">
        <f t="shared" si="98"/>
        <v>#REF!</v>
      </c>
    </row>
    <row r="2881" spans="29:33" ht="18.95" hidden="1" customHeight="1" x14ac:dyDescent="0.25">
      <c r="AC2881" s="126" t="e">
        <f>#REF!</f>
        <v>#REF!</v>
      </c>
      <c r="AD2881" s="127" t="e">
        <f t="shared" si="96"/>
        <v>#DIV/0!</v>
      </c>
      <c r="AE2881" s="128" t="e">
        <f t="shared" si="97"/>
        <v>#DIV/0!</v>
      </c>
      <c r="AF2881" s="127" t="e">
        <f>ECB_reconst!#REF!*(AE2881-ECB_reconst!#REF!)</f>
        <v>#REF!</v>
      </c>
      <c r="AG2881" s="128" t="e">
        <f t="shared" si="98"/>
        <v>#REF!</v>
      </c>
    </row>
    <row r="2882" spans="29:33" ht="18.95" hidden="1" customHeight="1" x14ac:dyDescent="0.25">
      <c r="AC2882" s="126" t="e">
        <f>#REF!</f>
        <v>#REF!</v>
      </c>
      <c r="AD2882" s="127" t="e">
        <f t="shared" si="96"/>
        <v>#DIV/0!</v>
      </c>
      <c r="AE2882" s="128" t="e">
        <f t="shared" si="97"/>
        <v>#DIV/0!</v>
      </c>
      <c r="AF2882" s="127" t="e">
        <f>ECB_reconst!#REF!*(AE2882-ECB_reconst!#REF!)</f>
        <v>#REF!</v>
      </c>
      <c r="AG2882" s="128" t="e">
        <f t="shared" si="98"/>
        <v>#REF!</v>
      </c>
    </row>
    <row r="2883" spans="29:33" ht="18.95" hidden="1" customHeight="1" x14ac:dyDescent="0.25">
      <c r="AC2883" s="126" t="e">
        <f>#REF!</f>
        <v>#REF!</v>
      </c>
      <c r="AD2883" s="127" t="e">
        <f t="shared" si="96"/>
        <v>#DIV/0!</v>
      </c>
      <c r="AE2883" s="128" t="e">
        <f t="shared" si="97"/>
        <v>#DIV/0!</v>
      </c>
      <c r="AF2883" s="127" t="e">
        <f>ECB_reconst!#REF!*(AE2883-ECB_reconst!#REF!)</f>
        <v>#REF!</v>
      </c>
      <c r="AG2883" s="128" t="e">
        <f t="shared" si="98"/>
        <v>#REF!</v>
      </c>
    </row>
    <row r="2884" spans="29:33" ht="18.95" hidden="1" customHeight="1" x14ac:dyDescent="0.25">
      <c r="AC2884" s="126" t="e">
        <f>#REF!</f>
        <v>#REF!</v>
      </c>
      <c r="AD2884" s="127" t="e">
        <f t="shared" si="96"/>
        <v>#DIV/0!</v>
      </c>
      <c r="AE2884" s="128" t="e">
        <f t="shared" si="97"/>
        <v>#DIV/0!</v>
      </c>
      <c r="AF2884" s="127" t="e">
        <f>ECB_reconst!#REF!*(AE2884-ECB_reconst!#REF!)</f>
        <v>#REF!</v>
      </c>
      <c r="AG2884" s="128" t="e">
        <f t="shared" si="98"/>
        <v>#REF!</v>
      </c>
    </row>
    <row r="2885" spans="29:33" ht="18.95" hidden="1" customHeight="1" x14ac:dyDescent="0.25">
      <c r="AC2885" s="126" t="e">
        <f>#REF!</f>
        <v>#REF!</v>
      </c>
      <c r="AD2885" s="127" t="e">
        <f t="shared" si="96"/>
        <v>#DIV/0!</v>
      </c>
      <c r="AE2885" s="128" t="e">
        <f t="shared" si="97"/>
        <v>#DIV/0!</v>
      </c>
      <c r="AF2885" s="127" t="e">
        <f>ECB_reconst!#REF!*(AE2885-ECB_reconst!#REF!)</f>
        <v>#REF!</v>
      </c>
      <c r="AG2885" s="128" t="e">
        <f t="shared" si="98"/>
        <v>#REF!</v>
      </c>
    </row>
    <row r="2886" spans="29:33" ht="18.95" hidden="1" customHeight="1" x14ac:dyDescent="0.25">
      <c r="AC2886" s="126" t="e">
        <f>#REF!</f>
        <v>#REF!</v>
      </c>
      <c r="AD2886" s="127" t="e">
        <f t="shared" si="96"/>
        <v>#DIV/0!</v>
      </c>
      <c r="AE2886" s="128" t="e">
        <f t="shared" si="97"/>
        <v>#DIV/0!</v>
      </c>
      <c r="AF2886" s="127" t="e">
        <f>ECB_reconst!#REF!*(AE2886-ECB_reconst!#REF!)</f>
        <v>#REF!</v>
      </c>
      <c r="AG2886" s="128" t="e">
        <f t="shared" si="98"/>
        <v>#REF!</v>
      </c>
    </row>
    <row r="2887" spans="29:33" ht="18.95" hidden="1" customHeight="1" x14ac:dyDescent="0.25">
      <c r="AC2887" s="126" t="e">
        <f>#REF!</f>
        <v>#REF!</v>
      </c>
      <c r="AD2887" s="127" t="e">
        <f t="shared" si="96"/>
        <v>#DIV/0!</v>
      </c>
      <c r="AE2887" s="128" t="e">
        <f t="shared" si="97"/>
        <v>#DIV/0!</v>
      </c>
      <c r="AF2887" s="127" t="e">
        <f>ECB_reconst!#REF!*(AE2887-ECB_reconst!#REF!)</f>
        <v>#REF!</v>
      </c>
      <c r="AG2887" s="128" t="e">
        <f t="shared" si="98"/>
        <v>#REF!</v>
      </c>
    </row>
    <row r="2888" spans="29:33" ht="18.95" hidden="1" customHeight="1" x14ac:dyDescent="0.25">
      <c r="AC2888" s="126" t="e">
        <f>#REF!</f>
        <v>#REF!</v>
      </c>
      <c r="AD2888" s="127" t="e">
        <f t="shared" si="96"/>
        <v>#DIV/0!</v>
      </c>
      <c r="AE2888" s="128" t="e">
        <f t="shared" si="97"/>
        <v>#DIV/0!</v>
      </c>
      <c r="AF2888" s="127" t="e">
        <f>ECB_reconst!#REF!*(AE2888-ECB_reconst!#REF!)</f>
        <v>#REF!</v>
      </c>
      <c r="AG2888" s="128" t="e">
        <f t="shared" si="98"/>
        <v>#REF!</v>
      </c>
    </row>
    <row r="2889" spans="29:33" ht="18.95" hidden="1" customHeight="1" x14ac:dyDescent="0.25">
      <c r="AC2889" s="126" t="e">
        <f>#REF!</f>
        <v>#REF!</v>
      </c>
      <c r="AD2889" s="127" t="e">
        <f t="shared" si="96"/>
        <v>#DIV/0!</v>
      </c>
      <c r="AE2889" s="128" t="e">
        <f t="shared" si="97"/>
        <v>#DIV/0!</v>
      </c>
      <c r="AF2889" s="127" t="e">
        <f>ECB_reconst!#REF!*(AE2889-ECB_reconst!#REF!)</f>
        <v>#REF!</v>
      </c>
      <c r="AG2889" s="128" t="e">
        <f t="shared" si="98"/>
        <v>#REF!</v>
      </c>
    </row>
    <row r="2890" spans="29:33" ht="18.95" hidden="1" customHeight="1" x14ac:dyDescent="0.25">
      <c r="AC2890" s="126" t="e">
        <f>#REF!</f>
        <v>#REF!</v>
      </c>
      <c r="AD2890" s="127" t="e">
        <f t="shared" si="96"/>
        <v>#DIV/0!</v>
      </c>
      <c r="AE2890" s="128" t="e">
        <f t="shared" si="97"/>
        <v>#DIV/0!</v>
      </c>
      <c r="AF2890" s="127" t="e">
        <f>ECB_reconst!#REF!*(AE2890-ECB_reconst!#REF!)</f>
        <v>#REF!</v>
      </c>
      <c r="AG2890" s="128" t="e">
        <f t="shared" si="98"/>
        <v>#REF!</v>
      </c>
    </row>
    <row r="2891" spans="29:33" ht="18.95" hidden="1" customHeight="1" x14ac:dyDescent="0.25">
      <c r="AC2891" s="126" t="e">
        <f>#REF!</f>
        <v>#REF!</v>
      </c>
      <c r="AD2891" s="127" t="e">
        <f t="shared" si="96"/>
        <v>#DIV/0!</v>
      </c>
      <c r="AE2891" s="128" t="e">
        <f t="shared" si="97"/>
        <v>#DIV/0!</v>
      </c>
      <c r="AF2891" s="127" t="e">
        <f>ECB_reconst!#REF!*(AE2891-ECB_reconst!#REF!)</f>
        <v>#REF!</v>
      </c>
      <c r="AG2891" s="128" t="e">
        <f t="shared" si="98"/>
        <v>#REF!</v>
      </c>
    </row>
    <row r="2892" spans="29:33" ht="18.95" hidden="1" customHeight="1" x14ac:dyDescent="0.25">
      <c r="AC2892" s="126" t="e">
        <f>#REF!</f>
        <v>#REF!</v>
      </c>
      <c r="AD2892" s="127" t="e">
        <f t="shared" si="96"/>
        <v>#DIV/0!</v>
      </c>
      <c r="AE2892" s="128" t="e">
        <f t="shared" si="97"/>
        <v>#DIV/0!</v>
      </c>
      <c r="AF2892" s="127" t="e">
        <f>ECB_reconst!#REF!*(AE2892-ECB_reconst!#REF!)</f>
        <v>#REF!</v>
      </c>
      <c r="AG2892" s="128" t="e">
        <f t="shared" si="98"/>
        <v>#REF!</v>
      </c>
    </row>
    <row r="2893" spans="29:33" ht="18.95" hidden="1" customHeight="1" x14ac:dyDescent="0.25">
      <c r="AC2893" s="126" t="e">
        <f>#REF!</f>
        <v>#REF!</v>
      </c>
      <c r="AD2893" s="127" t="e">
        <f t="shared" si="96"/>
        <v>#DIV/0!</v>
      </c>
      <c r="AE2893" s="128" t="e">
        <f t="shared" si="97"/>
        <v>#DIV/0!</v>
      </c>
      <c r="AF2893" s="127" t="e">
        <f>ECB_reconst!#REF!*(AE2893-ECB_reconst!#REF!)</f>
        <v>#REF!</v>
      </c>
      <c r="AG2893" s="128" t="e">
        <f t="shared" si="98"/>
        <v>#REF!</v>
      </c>
    </row>
    <row r="2894" spans="29:33" ht="18.95" hidden="1" customHeight="1" x14ac:dyDescent="0.25">
      <c r="AC2894" s="126" t="e">
        <f>#REF!</f>
        <v>#REF!</v>
      </c>
      <c r="AD2894" s="127" t="e">
        <f t="shared" si="96"/>
        <v>#DIV/0!</v>
      </c>
      <c r="AE2894" s="128" t="e">
        <f t="shared" si="97"/>
        <v>#DIV/0!</v>
      </c>
      <c r="AF2894" s="127" t="e">
        <f>ECB_reconst!#REF!*(AE2894-ECB_reconst!#REF!)</f>
        <v>#REF!</v>
      </c>
      <c r="AG2894" s="128" t="e">
        <f t="shared" si="98"/>
        <v>#REF!</v>
      </c>
    </row>
    <row r="2895" spans="29:33" ht="18.95" hidden="1" customHeight="1" x14ac:dyDescent="0.25">
      <c r="AC2895" s="126" t="e">
        <f>#REF!</f>
        <v>#REF!</v>
      </c>
      <c r="AD2895" s="127" t="e">
        <f t="shared" si="96"/>
        <v>#DIV/0!</v>
      </c>
      <c r="AE2895" s="128" t="e">
        <f t="shared" si="97"/>
        <v>#DIV/0!</v>
      </c>
      <c r="AF2895" s="127" t="e">
        <f>ECB_reconst!#REF!*(AE2895-ECB_reconst!#REF!)</f>
        <v>#REF!</v>
      </c>
      <c r="AG2895" s="128" t="e">
        <f t="shared" si="98"/>
        <v>#REF!</v>
      </c>
    </row>
    <row r="2896" spans="29:33" ht="18.95" hidden="1" customHeight="1" x14ac:dyDescent="0.25">
      <c r="AC2896" s="126" t="e">
        <f>#REF!</f>
        <v>#REF!</v>
      </c>
      <c r="AD2896" s="127" t="e">
        <f t="shared" si="96"/>
        <v>#DIV/0!</v>
      </c>
      <c r="AE2896" s="128" t="e">
        <f t="shared" si="97"/>
        <v>#DIV/0!</v>
      </c>
      <c r="AF2896" s="127" t="e">
        <f>ECB_reconst!#REF!*(AE2896-ECB_reconst!#REF!)</f>
        <v>#REF!</v>
      </c>
      <c r="AG2896" s="128" t="e">
        <f t="shared" si="98"/>
        <v>#REF!</v>
      </c>
    </row>
    <row r="2897" spans="29:33" ht="18.95" hidden="1" customHeight="1" x14ac:dyDescent="0.25">
      <c r="AC2897" s="126" t="e">
        <f>#REF!</f>
        <v>#REF!</v>
      </c>
      <c r="AD2897" s="127" t="e">
        <f t="shared" si="96"/>
        <v>#DIV/0!</v>
      </c>
      <c r="AE2897" s="128" t="e">
        <f t="shared" si="97"/>
        <v>#DIV/0!</v>
      </c>
      <c r="AF2897" s="127" t="e">
        <f>ECB_reconst!#REF!*(AE2897-ECB_reconst!#REF!)</f>
        <v>#REF!</v>
      </c>
      <c r="AG2897" s="128" t="e">
        <f t="shared" si="98"/>
        <v>#REF!</v>
      </c>
    </row>
    <row r="2898" spans="29:33" ht="18.95" hidden="1" customHeight="1" x14ac:dyDescent="0.25">
      <c r="AC2898" s="126" t="e">
        <f>#REF!</f>
        <v>#REF!</v>
      </c>
      <c r="AD2898" s="127" t="e">
        <f t="shared" si="96"/>
        <v>#DIV/0!</v>
      </c>
      <c r="AE2898" s="128" t="e">
        <f t="shared" si="97"/>
        <v>#DIV/0!</v>
      </c>
      <c r="AF2898" s="127" t="e">
        <f>ECB_reconst!#REF!*(AE2898-ECB_reconst!#REF!)</f>
        <v>#REF!</v>
      </c>
      <c r="AG2898" s="128" t="e">
        <f t="shared" si="98"/>
        <v>#REF!</v>
      </c>
    </row>
    <row r="2899" spans="29:33" ht="18.95" hidden="1" customHeight="1" x14ac:dyDescent="0.25">
      <c r="AC2899" s="126" t="e">
        <f>#REF!</f>
        <v>#REF!</v>
      </c>
      <c r="AD2899" s="127" t="e">
        <f t="shared" si="96"/>
        <v>#DIV/0!</v>
      </c>
      <c r="AE2899" s="128" t="e">
        <f t="shared" si="97"/>
        <v>#DIV/0!</v>
      </c>
      <c r="AF2899" s="127" t="e">
        <f>ECB_reconst!#REF!*(AE2899-ECB_reconst!#REF!)</f>
        <v>#REF!</v>
      </c>
      <c r="AG2899" s="128" t="e">
        <f t="shared" si="98"/>
        <v>#REF!</v>
      </c>
    </row>
    <row r="2900" spans="29:33" ht="18.95" hidden="1" customHeight="1" x14ac:dyDescent="0.25">
      <c r="AC2900" s="126" t="e">
        <f>#REF!</f>
        <v>#REF!</v>
      </c>
      <c r="AD2900" s="127" t="e">
        <f t="shared" si="96"/>
        <v>#DIV/0!</v>
      </c>
      <c r="AE2900" s="128" t="e">
        <f t="shared" si="97"/>
        <v>#DIV/0!</v>
      </c>
      <c r="AF2900" s="127" t="e">
        <f>ECB_reconst!#REF!*(AE2900-ECB_reconst!#REF!)</f>
        <v>#REF!</v>
      </c>
      <c r="AG2900" s="128" t="e">
        <f t="shared" si="98"/>
        <v>#REF!</v>
      </c>
    </row>
    <row r="2901" spans="29:33" ht="18.95" hidden="1" customHeight="1" x14ac:dyDescent="0.25">
      <c r="AC2901" s="126" t="e">
        <f>#REF!</f>
        <v>#REF!</v>
      </c>
      <c r="AD2901" s="127" t="e">
        <f t="shared" ref="AD2901:AD2964" si="99">AVERAGE(AA2147:AA2901)</f>
        <v>#DIV/0!</v>
      </c>
      <c r="AE2901" s="128" t="e">
        <f t="shared" ref="AE2901:AE2964" si="100">(AA2901-AD2901)/AD2901*100</f>
        <v>#DIV/0!</v>
      </c>
      <c r="AF2901" s="127" t="e">
        <f>ECB_reconst!#REF!*(AE2901-ECB_reconst!#REF!)</f>
        <v>#REF!</v>
      </c>
      <c r="AG2901" s="128" t="e">
        <f t="shared" ref="AG2901:AG2964" si="101">MIN(MAX(AF2901,-10),10)</f>
        <v>#REF!</v>
      </c>
    </row>
    <row r="2902" spans="29:33" ht="18.95" hidden="1" customHeight="1" x14ac:dyDescent="0.25">
      <c r="AC2902" s="126" t="e">
        <f>#REF!</f>
        <v>#REF!</v>
      </c>
      <c r="AD2902" s="127" t="e">
        <f t="shared" si="99"/>
        <v>#DIV/0!</v>
      </c>
      <c r="AE2902" s="128" t="e">
        <f t="shared" si="100"/>
        <v>#DIV/0!</v>
      </c>
      <c r="AF2902" s="127" t="e">
        <f>ECB_reconst!#REF!*(AE2902-ECB_reconst!#REF!)</f>
        <v>#REF!</v>
      </c>
      <c r="AG2902" s="128" t="e">
        <f t="shared" si="101"/>
        <v>#REF!</v>
      </c>
    </row>
    <row r="2903" spans="29:33" ht="18.95" hidden="1" customHeight="1" x14ac:dyDescent="0.25">
      <c r="AC2903" s="126" t="e">
        <f>#REF!</f>
        <v>#REF!</v>
      </c>
      <c r="AD2903" s="127" t="e">
        <f t="shared" si="99"/>
        <v>#DIV/0!</v>
      </c>
      <c r="AE2903" s="128" t="e">
        <f t="shared" si="100"/>
        <v>#DIV/0!</v>
      </c>
      <c r="AF2903" s="127" t="e">
        <f>ECB_reconst!#REF!*(AE2903-ECB_reconst!#REF!)</f>
        <v>#REF!</v>
      </c>
      <c r="AG2903" s="128" t="e">
        <f t="shared" si="101"/>
        <v>#REF!</v>
      </c>
    </row>
    <row r="2904" spans="29:33" ht="18.95" hidden="1" customHeight="1" x14ac:dyDescent="0.25">
      <c r="AC2904" s="126" t="e">
        <f>#REF!</f>
        <v>#REF!</v>
      </c>
      <c r="AD2904" s="127" t="e">
        <f t="shared" si="99"/>
        <v>#DIV/0!</v>
      </c>
      <c r="AE2904" s="128" t="e">
        <f t="shared" si="100"/>
        <v>#DIV/0!</v>
      </c>
      <c r="AF2904" s="127" t="e">
        <f>ECB_reconst!#REF!*(AE2904-ECB_reconst!#REF!)</f>
        <v>#REF!</v>
      </c>
      <c r="AG2904" s="128" t="e">
        <f t="shared" si="101"/>
        <v>#REF!</v>
      </c>
    </row>
    <row r="2905" spans="29:33" ht="18.95" hidden="1" customHeight="1" x14ac:dyDescent="0.25">
      <c r="AC2905" s="126" t="e">
        <f>#REF!</f>
        <v>#REF!</v>
      </c>
      <c r="AD2905" s="127" t="e">
        <f t="shared" si="99"/>
        <v>#DIV/0!</v>
      </c>
      <c r="AE2905" s="128" t="e">
        <f t="shared" si="100"/>
        <v>#DIV/0!</v>
      </c>
      <c r="AF2905" s="127" t="e">
        <f>ECB_reconst!#REF!*(AE2905-ECB_reconst!#REF!)</f>
        <v>#REF!</v>
      </c>
      <c r="AG2905" s="128" t="e">
        <f t="shared" si="101"/>
        <v>#REF!</v>
      </c>
    </row>
    <row r="2906" spans="29:33" ht="18.95" hidden="1" customHeight="1" x14ac:dyDescent="0.25">
      <c r="AC2906" s="126" t="e">
        <f>#REF!</f>
        <v>#REF!</v>
      </c>
      <c r="AD2906" s="127" t="e">
        <f t="shared" si="99"/>
        <v>#DIV/0!</v>
      </c>
      <c r="AE2906" s="128" t="e">
        <f t="shared" si="100"/>
        <v>#DIV/0!</v>
      </c>
      <c r="AF2906" s="127" t="e">
        <f>ECB_reconst!#REF!*(AE2906-ECB_reconst!#REF!)</f>
        <v>#REF!</v>
      </c>
      <c r="AG2906" s="128" t="e">
        <f t="shared" si="101"/>
        <v>#REF!</v>
      </c>
    </row>
    <row r="2907" spans="29:33" ht="18.95" hidden="1" customHeight="1" x14ac:dyDescent="0.25">
      <c r="AC2907" s="126" t="e">
        <f>#REF!</f>
        <v>#REF!</v>
      </c>
      <c r="AD2907" s="127" t="e">
        <f t="shared" si="99"/>
        <v>#DIV/0!</v>
      </c>
      <c r="AE2907" s="128" t="e">
        <f t="shared" si="100"/>
        <v>#DIV/0!</v>
      </c>
      <c r="AF2907" s="127" t="e">
        <f>ECB_reconst!#REF!*(AE2907-ECB_reconst!#REF!)</f>
        <v>#REF!</v>
      </c>
      <c r="AG2907" s="128" t="e">
        <f t="shared" si="101"/>
        <v>#REF!</v>
      </c>
    </row>
    <row r="2908" spans="29:33" ht="18.95" hidden="1" customHeight="1" x14ac:dyDescent="0.25">
      <c r="AC2908" s="126" t="e">
        <f>#REF!</f>
        <v>#REF!</v>
      </c>
      <c r="AD2908" s="127" t="e">
        <f t="shared" si="99"/>
        <v>#DIV/0!</v>
      </c>
      <c r="AE2908" s="128" t="e">
        <f t="shared" si="100"/>
        <v>#DIV/0!</v>
      </c>
      <c r="AF2908" s="127" t="e">
        <f>ECB_reconst!#REF!*(AE2908-ECB_reconst!#REF!)</f>
        <v>#REF!</v>
      </c>
      <c r="AG2908" s="128" t="e">
        <f t="shared" si="101"/>
        <v>#REF!</v>
      </c>
    </row>
    <row r="2909" spans="29:33" ht="18.95" hidden="1" customHeight="1" x14ac:dyDescent="0.25">
      <c r="AC2909" s="126" t="e">
        <f>#REF!</f>
        <v>#REF!</v>
      </c>
      <c r="AD2909" s="127" t="e">
        <f t="shared" si="99"/>
        <v>#DIV/0!</v>
      </c>
      <c r="AE2909" s="128" t="e">
        <f t="shared" si="100"/>
        <v>#DIV/0!</v>
      </c>
      <c r="AF2909" s="127" t="e">
        <f>ECB_reconst!#REF!*(AE2909-ECB_reconst!#REF!)</f>
        <v>#REF!</v>
      </c>
      <c r="AG2909" s="128" t="e">
        <f t="shared" si="101"/>
        <v>#REF!</v>
      </c>
    </row>
    <row r="2910" spans="29:33" ht="18.95" hidden="1" customHeight="1" x14ac:dyDescent="0.25">
      <c r="AC2910" s="126" t="e">
        <f>#REF!</f>
        <v>#REF!</v>
      </c>
      <c r="AD2910" s="127" t="e">
        <f t="shared" si="99"/>
        <v>#DIV/0!</v>
      </c>
      <c r="AE2910" s="128" t="e">
        <f t="shared" si="100"/>
        <v>#DIV/0!</v>
      </c>
      <c r="AF2910" s="127" t="e">
        <f>ECB_reconst!#REF!*(AE2910-ECB_reconst!#REF!)</f>
        <v>#REF!</v>
      </c>
      <c r="AG2910" s="128" t="e">
        <f t="shared" si="101"/>
        <v>#REF!</v>
      </c>
    </row>
    <row r="2911" spans="29:33" ht="18.95" hidden="1" customHeight="1" x14ac:dyDescent="0.25">
      <c r="AC2911" s="126" t="e">
        <f>#REF!</f>
        <v>#REF!</v>
      </c>
      <c r="AD2911" s="127" t="e">
        <f t="shared" si="99"/>
        <v>#DIV/0!</v>
      </c>
      <c r="AE2911" s="128" t="e">
        <f t="shared" si="100"/>
        <v>#DIV/0!</v>
      </c>
      <c r="AF2911" s="127" t="e">
        <f>ECB_reconst!#REF!*(AE2911-ECB_reconst!#REF!)</f>
        <v>#REF!</v>
      </c>
      <c r="AG2911" s="128" t="e">
        <f t="shared" si="101"/>
        <v>#REF!</v>
      </c>
    </row>
    <row r="2912" spans="29:33" ht="18.95" hidden="1" customHeight="1" x14ac:dyDescent="0.25">
      <c r="AC2912" s="126" t="e">
        <f>#REF!</f>
        <v>#REF!</v>
      </c>
      <c r="AD2912" s="127" t="e">
        <f t="shared" si="99"/>
        <v>#DIV/0!</v>
      </c>
      <c r="AE2912" s="128" t="e">
        <f t="shared" si="100"/>
        <v>#DIV/0!</v>
      </c>
      <c r="AF2912" s="127" t="e">
        <f>ECB_reconst!#REF!*(AE2912-ECB_reconst!#REF!)</f>
        <v>#REF!</v>
      </c>
      <c r="AG2912" s="128" t="e">
        <f t="shared" si="101"/>
        <v>#REF!</v>
      </c>
    </row>
    <row r="2913" spans="29:33" ht="18.95" hidden="1" customHeight="1" x14ac:dyDescent="0.25">
      <c r="AC2913" s="126" t="e">
        <f>#REF!</f>
        <v>#REF!</v>
      </c>
      <c r="AD2913" s="127" t="e">
        <f t="shared" si="99"/>
        <v>#DIV/0!</v>
      </c>
      <c r="AE2913" s="128" t="e">
        <f t="shared" si="100"/>
        <v>#DIV/0!</v>
      </c>
      <c r="AF2913" s="127" t="e">
        <f>ECB_reconst!#REF!*(AE2913-ECB_reconst!#REF!)</f>
        <v>#REF!</v>
      </c>
      <c r="AG2913" s="128" t="e">
        <f t="shared" si="101"/>
        <v>#REF!</v>
      </c>
    </row>
    <row r="2914" spans="29:33" ht="18.95" hidden="1" customHeight="1" x14ac:dyDescent="0.25">
      <c r="AC2914" s="126" t="e">
        <f>#REF!</f>
        <v>#REF!</v>
      </c>
      <c r="AD2914" s="127" t="e">
        <f t="shared" si="99"/>
        <v>#DIV/0!</v>
      </c>
      <c r="AE2914" s="128" t="e">
        <f t="shared" si="100"/>
        <v>#DIV/0!</v>
      </c>
      <c r="AF2914" s="127" t="e">
        <f>ECB_reconst!#REF!*(AE2914-ECB_reconst!#REF!)</f>
        <v>#REF!</v>
      </c>
      <c r="AG2914" s="128" t="e">
        <f t="shared" si="101"/>
        <v>#REF!</v>
      </c>
    </row>
    <row r="2915" spans="29:33" ht="18.95" hidden="1" customHeight="1" x14ac:dyDescent="0.25">
      <c r="AC2915" s="126" t="e">
        <f>#REF!</f>
        <v>#REF!</v>
      </c>
      <c r="AD2915" s="127" t="e">
        <f t="shared" si="99"/>
        <v>#DIV/0!</v>
      </c>
      <c r="AE2915" s="128" t="e">
        <f t="shared" si="100"/>
        <v>#DIV/0!</v>
      </c>
      <c r="AF2915" s="127" t="e">
        <f>ECB_reconst!#REF!*(AE2915-ECB_reconst!#REF!)</f>
        <v>#REF!</v>
      </c>
      <c r="AG2915" s="128" t="e">
        <f t="shared" si="101"/>
        <v>#REF!</v>
      </c>
    </row>
    <row r="2916" spans="29:33" ht="18.95" hidden="1" customHeight="1" x14ac:dyDescent="0.25">
      <c r="AC2916" s="126" t="e">
        <f>#REF!</f>
        <v>#REF!</v>
      </c>
      <c r="AD2916" s="127" t="e">
        <f t="shared" si="99"/>
        <v>#DIV/0!</v>
      </c>
      <c r="AE2916" s="128" t="e">
        <f t="shared" si="100"/>
        <v>#DIV/0!</v>
      </c>
      <c r="AF2916" s="127" t="e">
        <f>ECB_reconst!#REF!*(AE2916-ECB_reconst!#REF!)</f>
        <v>#REF!</v>
      </c>
      <c r="AG2916" s="128" t="e">
        <f t="shared" si="101"/>
        <v>#REF!</v>
      </c>
    </row>
    <row r="2917" spans="29:33" ht="18.95" hidden="1" customHeight="1" x14ac:dyDescent="0.25">
      <c r="AC2917" s="126" t="e">
        <f>#REF!</f>
        <v>#REF!</v>
      </c>
      <c r="AD2917" s="127" t="e">
        <f t="shared" si="99"/>
        <v>#DIV/0!</v>
      </c>
      <c r="AE2917" s="128" t="e">
        <f t="shared" si="100"/>
        <v>#DIV/0!</v>
      </c>
      <c r="AF2917" s="127" t="e">
        <f>ECB_reconst!#REF!*(AE2917-ECB_reconst!#REF!)</f>
        <v>#REF!</v>
      </c>
      <c r="AG2917" s="128" t="e">
        <f t="shared" si="101"/>
        <v>#REF!</v>
      </c>
    </row>
    <row r="2918" spans="29:33" ht="18.95" hidden="1" customHeight="1" x14ac:dyDescent="0.25">
      <c r="AC2918" s="126" t="e">
        <f>#REF!</f>
        <v>#REF!</v>
      </c>
      <c r="AD2918" s="127" t="e">
        <f t="shared" si="99"/>
        <v>#DIV/0!</v>
      </c>
      <c r="AE2918" s="128" t="e">
        <f t="shared" si="100"/>
        <v>#DIV/0!</v>
      </c>
      <c r="AF2918" s="127" t="e">
        <f>ECB_reconst!#REF!*(AE2918-ECB_reconst!#REF!)</f>
        <v>#REF!</v>
      </c>
      <c r="AG2918" s="128" t="e">
        <f t="shared" si="101"/>
        <v>#REF!</v>
      </c>
    </row>
    <row r="2919" spans="29:33" ht="18.95" hidden="1" customHeight="1" x14ac:dyDescent="0.25">
      <c r="AC2919" s="126" t="e">
        <f>#REF!</f>
        <v>#REF!</v>
      </c>
      <c r="AD2919" s="127" t="e">
        <f t="shared" si="99"/>
        <v>#DIV/0!</v>
      </c>
      <c r="AE2919" s="128" t="e">
        <f t="shared" si="100"/>
        <v>#DIV/0!</v>
      </c>
      <c r="AF2919" s="127" t="e">
        <f>ECB_reconst!#REF!*(AE2919-ECB_reconst!#REF!)</f>
        <v>#REF!</v>
      </c>
      <c r="AG2919" s="128" t="e">
        <f t="shared" si="101"/>
        <v>#REF!</v>
      </c>
    </row>
    <row r="2920" spans="29:33" ht="18.95" hidden="1" customHeight="1" x14ac:dyDescent="0.25">
      <c r="AC2920" s="126" t="e">
        <f>#REF!</f>
        <v>#REF!</v>
      </c>
      <c r="AD2920" s="127" t="e">
        <f t="shared" si="99"/>
        <v>#DIV/0!</v>
      </c>
      <c r="AE2920" s="128" t="e">
        <f t="shared" si="100"/>
        <v>#DIV/0!</v>
      </c>
      <c r="AF2920" s="127" t="e">
        <f>ECB_reconst!#REF!*(AE2920-ECB_reconst!#REF!)</f>
        <v>#REF!</v>
      </c>
      <c r="AG2920" s="128" t="e">
        <f t="shared" si="101"/>
        <v>#REF!</v>
      </c>
    </row>
    <row r="2921" spans="29:33" ht="18.95" hidden="1" customHeight="1" x14ac:dyDescent="0.25">
      <c r="AC2921" s="126" t="e">
        <f>#REF!</f>
        <v>#REF!</v>
      </c>
      <c r="AD2921" s="127" t="e">
        <f t="shared" si="99"/>
        <v>#DIV/0!</v>
      </c>
      <c r="AE2921" s="128" t="e">
        <f t="shared" si="100"/>
        <v>#DIV/0!</v>
      </c>
      <c r="AF2921" s="127" t="e">
        <f>ECB_reconst!#REF!*(AE2921-ECB_reconst!#REF!)</f>
        <v>#REF!</v>
      </c>
      <c r="AG2921" s="128" t="e">
        <f t="shared" si="101"/>
        <v>#REF!</v>
      </c>
    </row>
    <row r="2922" spans="29:33" ht="18.95" hidden="1" customHeight="1" x14ac:dyDescent="0.25">
      <c r="AC2922" s="126" t="e">
        <f>#REF!</f>
        <v>#REF!</v>
      </c>
      <c r="AD2922" s="127" t="e">
        <f t="shared" si="99"/>
        <v>#DIV/0!</v>
      </c>
      <c r="AE2922" s="128" t="e">
        <f t="shared" si="100"/>
        <v>#DIV/0!</v>
      </c>
      <c r="AF2922" s="127" t="e">
        <f>ECB_reconst!#REF!*(AE2922-ECB_reconst!#REF!)</f>
        <v>#REF!</v>
      </c>
      <c r="AG2922" s="128" t="e">
        <f t="shared" si="101"/>
        <v>#REF!</v>
      </c>
    </row>
    <row r="2923" spans="29:33" ht="18.95" hidden="1" customHeight="1" x14ac:dyDescent="0.25">
      <c r="AC2923" s="126" t="e">
        <f>#REF!</f>
        <v>#REF!</v>
      </c>
      <c r="AD2923" s="127" t="e">
        <f t="shared" si="99"/>
        <v>#DIV/0!</v>
      </c>
      <c r="AE2923" s="128" t="e">
        <f t="shared" si="100"/>
        <v>#DIV/0!</v>
      </c>
      <c r="AF2923" s="127" t="e">
        <f>ECB_reconst!#REF!*(AE2923-ECB_reconst!#REF!)</f>
        <v>#REF!</v>
      </c>
      <c r="AG2923" s="128" t="e">
        <f t="shared" si="101"/>
        <v>#REF!</v>
      </c>
    </row>
    <row r="2924" spans="29:33" ht="18.95" hidden="1" customHeight="1" x14ac:dyDescent="0.25">
      <c r="AC2924" s="126" t="e">
        <f>#REF!</f>
        <v>#REF!</v>
      </c>
      <c r="AD2924" s="127" t="e">
        <f t="shared" si="99"/>
        <v>#DIV/0!</v>
      </c>
      <c r="AE2924" s="128" t="e">
        <f t="shared" si="100"/>
        <v>#DIV/0!</v>
      </c>
      <c r="AF2924" s="127" t="e">
        <f>ECB_reconst!#REF!*(AE2924-ECB_reconst!#REF!)</f>
        <v>#REF!</v>
      </c>
      <c r="AG2924" s="128" t="e">
        <f t="shared" si="101"/>
        <v>#REF!</v>
      </c>
    </row>
    <row r="2925" spans="29:33" ht="18.95" hidden="1" customHeight="1" x14ac:dyDescent="0.25">
      <c r="AC2925" s="126" t="e">
        <f>#REF!</f>
        <v>#REF!</v>
      </c>
      <c r="AD2925" s="127" t="e">
        <f t="shared" si="99"/>
        <v>#DIV/0!</v>
      </c>
      <c r="AE2925" s="128" t="e">
        <f t="shared" si="100"/>
        <v>#DIV/0!</v>
      </c>
      <c r="AF2925" s="127" t="e">
        <f>ECB_reconst!#REF!*(AE2925-ECB_reconst!#REF!)</f>
        <v>#REF!</v>
      </c>
      <c r="AG2925" s="128" t="e">
        <f t="shared" si="101"/>
        <v>#REF!</v>
      </c>
    </row>
    <row r="2926" spans="29:33" ht="18.95" hidden="1" customHeight="1" x14ac:dyDescent="0.25">
      <c r="AC2926" s="126" t="e">
        <f>#REF!</f>
        <v>#REF!</v>
      </c>
      <c r="AD2926" s="127" t="e">
        <f t="shared" si="99"/>
        <v>#DIV/0!</v>
      </c>
      <c r="AE2926" s="128" t="e">
        <f t="shared" si="100"/>
        <v>#DIV/0!</v>
      </c>
      <c r="AF2926" s="127" t="e">
        <f>ECB_reconst!#REF!*(AE2926-ECB_reconst!#REF!)</f>
        <v>#REF!</v>
      </c>
      <c r="AG2926" s="128" t="e">
        <f t="shared" si="101"/>
        <v>#REF!</v>
      </c>
    </row>
    <row r="2927" spans="29:33" ht="18.95" hidden="1" customHeight="1" x14ac:dyDescent="0.25">
      <c r="AC2927" s="126" t="e">
        <f>#REF!</f>
        <v>#REF!</v>
      </c>
      <c r="AD2927" s="127" t="e">
        <f t="shared" si="99"/>
        <v>#DIV/0!</v>
      </c>
      <c r="AE2927" s="128" t="e">
        <f t="shared" si="100"/>
        <v>#DIV/0!</v>
      </c>
      <c r="AF2927" s="127" t="e">
        <f>ECB_reconst!#REF!*(AE2927-ECB_reconst!#REF!)</f>
        <v>#REF!</v>
      </c>
      <c r="AG2927" s="128" t="e">
        <f t="shared" si="101"/>
        <v>#REF!</v>
      </c>
    </row>
    <row r="2928" spans="29:33" ht="18.95" hidden="1" customHeight="1" x14ac:dyDescent="0.25">
      <c r="AC2928" s="126" t="e">
        <f>#REF!</f>
        <v>#REF!</v>
      </c>
      <c r="AD2928" s="127" t="e">
        <f t="shared" si="99"/>
        <v>#DIV/0!</v>
      </c>
      <c r="AE2928" s="128" t="e">
        <f t="shared" si="100"/>
        <v>#DIV/0!</v>
      </c>
      <c r="AF2928" s="127" t="e">
        <f>ECB_reconst!#REF!*(AE2928-ECB_reconst!#REF!)</f>
        <v>#REF!</v>
      </c>
      <c r="AG2928" s="128" t="e">
        <f t="shared" si="101"/>
        <v>#REF!</v>
      </c>
    </row>
    <row r="2929" spans="29:33" ht="18.95" hidden="1" customHeight="1" x14ac:dyDescent="0.25">
      <c r="AC2929" s="126" t="e">
        <f>#REF!</f>
        <v>#REF!</v>
      </c>
      <c r="AD2929" s="127" t="e">
        <f t="shared" si="99"/>
        <v>#DIV/0!</v>
      </c>
      <c r="AE2929" s="128" t="e">
        <f t="shared" si="100"/>
        <v>#DIV/0!</v>
      </c>
      <c r="AF2929" s="127" t="e">
        <f>ECB_reconst!#REF!*(AE2929-ECB_reconst!#REF!)</f>
        <v>#REF!</v>
      </c>
      <c r="AG2929" s="128" t="e">
        <f t="shared" si="101"/>
        <v>#REF!</v>
      </c>
    </row>
    <row r="2930" spans="29:33" ht="18.95" hidden="1" customHeight="1" x14ac:dyDescent="0.25">
      <c r="AC2930" s="126" t="e">
        <f>#REF!</f>
        <v>#REF!</v>
      </c>
      <c r="AD2930" s="127" t="e">
        <f t="shared" si="99"/>
        <v>#DIV/0!</v>
      </c>
      <c r="AE2930" s="128" t="e">
        <f t="shared" si="100"/>
        <v>#DIV/0!</v>
      </c>
      <c r="AF2930" s="127" t="e">
        <f>ECB_reconst!#REF!*(AE2930-ECB_reconst!#REF!)</f>
        <v>#REF!</v>
      </c>
      <c r="AG2930" s="128" t="e">
        <f t="shared" si="101"/>
        <v>#REF!</v>
      </c>
    </row>
    <row r="2931" spans="29:33" ht="18.95" hidden="1" customHeight="1" x14ac:dyDescent="0.25">
      <c r="AC2931" s="126" t="e">
        <f>#REF!</f>
        <v>#REF!</v>
      </c>
      <c r="AD2931" s="127" t="e">
        <f t="shared" si="99"/>
        <v>#DIV/0!</v>
      </c>
      <c r="AE2931" s="128" t="e">
        <f t="shared" si="100"/>
        <v>#DIV/0!</v>
      </c>
      <c r="AF2931" s="127" t="e">
        <f>ECB_reconst!#REF!*(AE2931-ECB_reconst!#REF!)</f>
        <v>#REF!</v>
      </c>
      <c r="AG2931" s="128" t="e">
        <f t="shared" si="101"/>
        <v>#REF!</v>
      </c>
    </row>
    <row r="2932" spans="29:33" ht="18.95" hidden="1" customHeight="1" x14ac:dyDescent="0.25">
      <c r="AC2932" s="126" t="e">
        <f>#REF!</f>
        <v>#REF!</v>
      </c>
      <c r="AD2932" s="127" t="e">
        <f t="shared" si="99"/>
        <v>#DIV/0!</v>
      </c>
      <c r="AE2932" s="128" t="e">
        <f t="shared" si="100"/>
        <v>#DIV/0!</v>
      </c>
      <c r="AF2932" s="127" t="e">
        <f>ECB_reconst!#REF!*(AE2932-ECB_reconst!#REF!)</f>
        <v>#REF!</v>
      </c>
      <c r="AG2932" s="128" t="e">
        <f t="shared" si="101"/>
        <v>#REF!</v>
      </c>
    </row>
    <row r="2933" spans="29:33" ht="18.95" hidden="1" customHeight="1" x14ac:dyDescent="0.25">
      <c r="AC2933" s="126" t="e">
        <f>#REF!</f>
        <v>#REF!</v>
      </c>
      <c r="AD2933" s="127" t="e">
        <f t="shared" si="99"/>
        <v>#DIV/0!</v>
      </c>
      <c r="AE2933" s="128" t="e">
        <f t="shared" si="100"/>
        <v>#DIV/0!</v>
      </c>
      <c r="AF2933" s="127" t="e">
        <f>ECB_reconst!#REF!*(AE2933-ECB_reconst!#REF!)</f>
        <v>#REF!</v>
      </c>
      <c r="AG2933" s="128" t="e">
        <f t="shared" si="101"/>
        <v>#REF!</v>
      </c>
    </row>
    <row r="2934" spans="29:33" ht="18.95" hidden="1" customHeight="1" x14ac:dyDescent="0.25">
      <c r="AC2934" s="126" t="e">
        <f>#REF!</f>
        <v>#REF!</v>
      </c>
      <c r="AD2934" s="127" t="e">
        <f t="shared" si="99"/>
        <v>#DIV/0!</v>
      </c>
      <c r="AE2934" s="128" t="e">
        <f t="shared" si="100"/>
        <v>#DIV/0!</v>
      </c>
      <c r="AF2934" s="127" t="e">
        <f>ECB_reconst!#REF!*(AE2934-ECB_reconst!#REF!)</f>
        <v>#REF!</v>
      </c>
      <c r="AG2934" s="128" t="e">
        <f t="shared" si="101"/>
        <v>#REF!</v>
      </c>
    </row>
    <row r="2935" spans="29:33" ht="18.95" hidden="1" customHeight="1" x14ac:dyDescent="0.25">
      <c r="AC2935" s="126" t="e">
        <f>#REF!</f>
        <v>#REF!</v>
      </c>
      <c r="AD2935" s="127" t="e">
        <f t="shared" si="99"/>
        <v>#DIV/0!</v>
      </c>
      <c r="AE2935" s="128" t="e">
        <f t="shared" si="100"/>
        <v>#DIV/0!</v>
      </c>
      <c r="AF2935" s="127" t="e">
        <f>ECB_reconst!#REF!*(AE2935-ECB_reconst!#REF!)</f>
        <v>#REF!</v>
      </c>
      <c r="AG2935" s="128" t="e">
        <f t="shared" si="101"/>
        <v>#REF!</v>
      </c>
    </row>
    <row r="2936" spans="29:33" ht="18.95" hidden="1" customHeight="1" x14ac:dyDescent="0.25">
      <c r="AC2936" s="126" t="e">
        <f>#REF!</f>
        <v>#REF!</v>
      </c>
      <c r="AD2936" s="127" t="e">
        <f t="shared" si="99"/>
        <v>#DIV/0!</v>
      </c>
      <c r="AE2936" s="128" t="e">
        <f t="shared" si="100"/>
        <v>#DIV/0!</v>
      </c>
      <c r="AF2936" s="127" t="e">
        <f>ECB_reconst!#REF!*(AE2936-ECB_reconst!#REF!)</f>
        <v>#REF!</v>
      </c>
      <c r="AG2936" s="128" t="e">
        <f t="shared" si="101"/>
        <v>#REF!</v>
      </c>
    </row>
    <row r="2937" spans="29:33" ht="18.95" hidden="1" customHeight="1" x14ac:dyDescent="0.25">
      <c r="AC2937" s="126" t="e">
        <f>#REF!</f>
        <v>#REF!</v>
      </c>
      <c r="AD2937" s="127" t="e">
        <f t="shared" si="99"/>
        <v>#DIV/0!</v>
      </c>
      <c r="AE2937" s="128" t="e">
        <f t="shared" si="100"/>
        <v>#DIV/0!</v>
      </c>
      <c r="AF2937" s="127" t="e">
        <f>ECB_reconst!#REF!*(AE2937-ECB_reconst!#REF!)</f>
        <v>#REF!</v>
      </c>
      <c r="AG2937" s="128" t="e">
        <f t="shared" si="101"/>
        <v>#REF!</v>
      </c>
    </row>
    <row r="2938" spans="29:33" ht="18.95" hidden="1" customHeight="1" x14ac:dyDescent="0.25">
      <c r="AC2938" s="126" t="e">
        <f>#REF!</f>
        <v>#REF!</v>
      </c>
      <c r="AD2938" s="127" t="e">
        <f t="shared" si="99"/>
        <v>#DIV/0!</v>
      </c>
      <c r="AE2938" s="128" t="e">
        <f t="shared" si="100"/>
        <v>#DIV/0!</v>
      </c>
      <c r="AF2938" s="127" t="e">
        <f>ECB_reconst!#REF!*(AE2938-ECB_reconst!#REF!)</f>
        <v>#REF!</v>
      </c>
      <c r="AG2938" s="128" t="e">
        <f t="shared" si="101"/>
        <v>#REF!</v>
      </c>
    </row>
    <row r="2939" spans="29:33" ht="18.95" hidden="1" customHeight="1" x14ac:dyDescent="0.25">
      <c r="AC2939" s="126" t="e">
        <f>#REF!</f>
        <v>#REF!</v>
      </c>
      <c r="AD2939" s="127" t="e">
        <f t="shared" si="99"/>
        <v>#DIV/0!</v>
      </c>
      <c r="AE2939" s="128" t="e">
        <f t="shared" si="100"/>
        <v>#DIV/0!</v>
      </c>
      <c r="AF2939" s="127" t="e">
        <f>ECB_reconst!#REF!*(AE2939-ECB_reconst!#REF!)</f>
        <v>#REF!</v>
      </c>
      <c r="AG2939" s="128" t="e">
        <f t="shared" si="101"/>
        <v>#REF!</v>
      </c>
    </row>
    <row r="2940" spans="29:33" ht="18.95" hidden="1" customHeight="1" x14ac:dyDescent="0.25">
      <c r="AC2940" s="126" t="e">
        <f>#REF!</f>
        <v>#REF!</v>
      </c>
      <c r="AD2940" s="127" t="e">
        <f t="shared" si="99"/>
        <v>#DIV/0!</v>
      </c>
      <c r="AE2940" s="128" t="e">
        <f t="shared" si="100"/>
        <v>#DIV/0!</v>
      </c>
      <c r="AF2940" s="127" t="e">
        <f>ECB_reconst!#REF!*(AE2940-ECB_reconst!#REF!)</f>
        <v>#REF!</v>
      </c>
      <c r="AG2940" s="128" t="e">
        <f t="shared" si="101"/>
        <v>#REF!</v>
      </c>
    </row>
    <row r="2941" spans="29:33" ht="18.95" hidden="1" customHeight="1" x14ac:dyDescent="0.25">
      <c r="AC2941" s="126" t="e">
        <f>#REF!</f>
        <v>#REF!</v>
      </c>
      <c r="AD2941" s="127" t="e">
        <f t="shared" si="99"/>
        <v>#DIV/0!</v>
      </c>
      <c r="AE2941" s="128" t="e">
        <f t="shared" si="100"/>
        <v>#DIV/0!</v>
      </c>
      <c r="AF2941" s="127" t="e">
        <f>ECB_reconst!#REF!*(AE2941-ECB_reconst!#REF!)</f>
        <v>#REF!</v>
      </c>
      <c r="AG2941" s="128" t="e">
        <f t="shared" si="101"/>
        <v>#REF!</v>
      </c>
    </row>
    <row r="2942" spans="29:33" ht="18.95" hidden="1" customHeight="1" x14ac:dyDescent="0.25">
      <c r="AC2942" s="126" t="e">
        <f>#REF!</f>
        <v>#REF!</v>
      </c>
      <c r="AD2942" s="127" t="e">
        <f t="shared" si="99"/>
        <v>#DIV/0!</v>
      </c>
      <c r="AE2942" s="128" t="e">
        <f t="shared" si="100"/>
        <v>#DIV/0!</v>
      </c>
      <c r="AF2942" s="127" t="e">
        <f>ECB_reconst!#REF!*(AE2942-ECB_reconst!#REF!)</f>
        <v>#REF!</v>
      </c>
      <c r="AG2942" s="128" t="e">
        <f t="shared" si="101"/>
        <v>#REF!</v>
      </c>
    </row>
    <row r="2943" spans="29:33" ht="18.95" hidden="1" customHeight="1" x14ac:dyDescent="0.25">
      <c r="AC2943" s="126" t="e">
        <f>#REF!</f>
        <v>#REF!</v>
      </c>
      <c r="AD2943" s="127" t="e">
        <f t="shared" si="99"/>
        <v>#DIV/0!</v>
      </c>
      <c r="AE2943" s="128" t="e">
        <f t="shared" si="100"/>
        <v>#DIV/0!</v>
      </c>
      <c r="AF2943" s="127" t="e">
        <f>ECB_reconst!#REF!*(AE2943-ECB_reconst!#REF!)</f>
        <v>#REF!</v>
      </c>
      <c r="AG2943" s="128" t="e">
        <f t="shared" si="101"/>
        <v>#REF!</v>
      </c>
    </row>
    <row r="2944" spans="29:33" ht="18.95" hidden="1" customHeight="1" x14ac:dyDescent="0.25">
      <c r="AC2944" s="126" t="e">
        <f>#REF!</f>
        <v>#REF!</v>
      </c>
      <c r="AD2944" s="127" t="e">
        <f t="shared" si="99"/>
        <v>#DIV/0!</v>
      </c>
      <c r="AE2944" s="128" t="e">
        <f t="shared" si="100"/>
        <v>#DIV/0!</v>
      </c>
      <c r="AF2944" s="127" t="e">
        <f>ECB_reconst!#REF!*(AE2944-ECB_reconst!#REF!)</f>
        <v>#REF!</v>
      </c>
      <c r="AG2944" s="128" t="e">
        <f t="shared" si="101"/>
        <v>#REF!</v>
      </c>
    </row>
    <row r="2945" spans="29:33" ht="18.95" hidden="1" customHeight="1" x14ac:dyDescent="0.25">
      <c r="AC2945" s="126" t="e">
        <f>#REF!</f>
        <v>#REF!</v>
      </c>
      <c r="AD2945" s="127" t="e">
        <f t="shared" si="99"/>
        <v>#DIV/0!</v>
      </c>
      <c r="AE2945" s="128" t="e">
        <f t="shared" si="100"/>
        <v>#DIV/0!</v>
      </c>
      <c r="AF2945" s="127" t="e">
        <f>ECB_reconst!#REF!*(AE2945-ECB_reconst!#REF!)</f>
        <v>#REF!</v>
      </c>
      <c r="AG2945" s="128" t="e">
        <f t="shared" si="101"/>
        <v>#REF!</v>
      </c>
    </row>
    <row r="2946" spans="29:33" ht="18.95" hidden="1" customHeight="1" x14ac:dyDescent="0.25">
      <c r="AC2946" s="126" t="e">
        <f>#REF!</f>
        <v>#REF!</v>
      </c>
      <c r="AD2946" s="127" t="e">
        <f t="shared" si="99"/>
        <v>#DIV/0!</v>
      </c>
      <c r="AE2946" s="128" t="e">
        <f t="shared" si="100"/>
        <v>#DIV/0!</v>
      </c>
      <c r="AF2946" s="127" t="e">
        <f>ECB_reconst!#REF!*(AE2946-ECB_reconst!#REF!)</f>
        <v>#REF!</v>
      </c>
      <c r="AG2946" s="128" t="e">
        <f t="shared" si="101"/>
        <v>#REF!</v>
      </c>
    </row>
    <row r="2947" spans="29:33" ht="18.95" hidden="1" customHeight="1" x14ac:dyDescent="0.25">
      <c r="AC2947" s="126" t="e">
        <f>#REF!</f>
        <v>#REF!</v>
      </c>
      <c r="AD2947" s="127" t="e">
        <f t="shared" si="99"/>
        <v>#DIV/0!</v>
      </c>
      <c r="AE2947" s="128" t="e">
        <f t="shared" si="100"/>
        <v>#DIV/0!</v>
      </c>
      <c r="AF2947" s="127" t="e">
        <f>ECB_reconst!#REF!*(AE2947-ECB_reconst!#REF!)</f>
        <v>#REF!</v>
      </c>
      <c r="AG2947" s="128" t="e">
        <f t="shared" si="101"/>
        <v>#REF!</v>
      </c>
    </row>
    <row r="2948" spans="29:33" ht="18.95" hidden="1" customHeight="1" x14ac:dyDescent="0.25">
      <c r="AC2948" s="126" t="e">
        <f>#REF!</f>
        <v>#REF!</v>
      </c>
      <c r="AD2948" s="127" t="e">
        <f t="shared" si="99"/>
        <v>#DIV/0!</v>
      </c>
      <c r="AE2948" s="128" t="e">
        <f t="shared" si="100"/>
        <v>#DIV/0!</v>
      </c>
      <c r="AF2948" s="127" t="e">
        <f>ECB_reconst!#REF!*(AE2948-ECB_reconst!#REF!)</f>
        <v>#REF!</v>
      </c>
      <c r="AG2948" s="128" t="e">
        <f t="shared" si="101"/>
        <v>#REF!</v>
      </c>
    </row>
    <row r="2949" spans="29:33" ht="18.95" hidden="1" customHeight="1" x14ac:dyDescent="0.25">
      <c r="AC2949" s="126" t="e">
        <f>#REF!</f>
        <v>#REF!</v>
      </c>
      <c r="AD2949" s="127" t="e">
        <f t="shared" si="99"/>
        <v>#DIV/0!</v>
      </c>
      <c r="AE2949" s="128" t="e">
        <f t="shared" si="100"/>
        <v>#DIV/0!</v>
      </c>
      <c r="AF2949" s="127" t="e">
        <f>ECB_reconst!#REF!*(AE2949-ECB_reconst!#REF!)</f>
        <v>#REF!</v>
      </c>
      <c r="AG2949" s="128" t="e">
        <f t="shared" si="101"/>
        <v>#REF!</v>
      </c>
    </row>
    <row r="2950" spans="29:33" ht="18.95" hidden="1" customHeight="1" x14ac:dyDescent="0.25">
      <c r="AC2950" s="126" t="e">
        <f>#REF!</f>
        <v>#REF!</v>
      </c>
      <c r="AD2950" s="127" t="e">
        <f t="shared" si="99"/>
        <v>#DIV/0!</v>
      </c>
      <c r="AE2950" s="128" t="e">
        <f t="shared" si="100"/>
        <v>#DIV/0!</v>
      </c>
      <c r="AF2950" s="127" t="e">
        <f>ECB_reconst!#REF!*(AE2950-ECB_reconst!#REF!)</f>
        <v>#REF!</v>
      </c>
      <c r="AG2950" s="128" t="e">
        <f t="shared" si="101"/>
        <v>#REF!</v>
      </c>
    </row>
    <row r="2951" spans="29:33" ht="18.95" hidden="1" customHeight="1" x14ac:dyDescent="0.25">
      <c r="AC2951" s="126" t="e">
        <f>#REF!</f>
        <v>#REF!</v>
      </c>
      <c r="AD2951" s="127" t="e">
        <f t="shared" si="99"/>
        <v>#DIV/0!</v>
      </c>
      <c r="AE2951" s="128" t="e">
        <f t="shared" si="100"/>
        <v>#DIV/0!</v>
      </c>
      <c r="AF2951" s="127" t="e">
        <f>ECB_reconst!#REF!*(AE2951-ECB_reconst!#REF!)</f>
        <v>#REF!</v>
      </c>
      <c r="AG2951" s="128" t="e">
        <f t="shared" si="101"/>
        <v>#REF!</v>
      </c>
    </row>
    <row r="2952" spans="29:33" ht="18.95" hidden="1" customHeight="1" x14ac:dyDescent="0.25">
      <c r="AC2952" s="126" t="e">
        <f>#REF!</f>
        <v>#REF!</v>
      </c>
      <c r="AD2952" s="127" t="e">
        <f t="shared" si="99"/>
        <v>#DIV/0!</v>
      </c>
      <c r="AE2952" s="128" t="e">
        <f t="shared" si="100"/>
        <v>#DIV/0!</v>
      </c>
      <c r="AF2952" s="127" t="e">
        <f>ECB_reconst!#REF!*(AE2952-ECB_reconst!#REF!)</f>
        <v>#REF!</v>
      </c>
      <c r="AG2952" s="128" t="e">
        <f t="shared" si="101"/>
        <v>#REF!</v>
      </c>
    </row>
    <row r="2953" spans="29:33" ht="18.95" hidden="1" customHeight="1" x14ac:dyDescent="0.25">
      <c r="AC2953" s="126" t="e">
        <f>#REF!</f>
        <v>#REF!</v>
      </c>
      <c r="AD2953" s="127" t="e">
        <f t="shared" si="99"/>
        <v>#DIV/0!</v>
      </c>
      <c r="AE2953" s="128" t="e">
        <f t="shared" si="100"/>
        <v>#DIV/0!</v>
      </c>
      <c r="AF2953" s="127" t="e">
        <f>ECB_reconst!#REF!*(AE2953-ECB_reconst!#REF!)</f>
        <v>#REF!</v>
      </c>
      <c r="AG2953" s="128" t="e">
        <f t="shared" si="101"/>
        <v>#REF!</v>
      </c>
    </row>
    <row r="2954" spans="29:33" ht="18.95" hidden="1" customHeight="1" x14ac:dyDescent="0.25">
      <c r="AC2954" s="126" t="e">
        <f>#REF!</f>
        <v>#REF!</v>
      </c>
      <c r="AD2954" s="127" t="e">
        <f t="shared" si="99"/>
        <v>#DIV/0!</v>
      </c>
      <c r="AE2954" s="128" t="e">
        <f t="shared" si="100"/>
        <v>#DIV/0!</v>
      </c>
      <c r="AF2954" s="127" t="e">
        <f>ECB_reconst!#REF!*(AE2954-ECB_reconst!#REF!)</f>
        <v>#REF!</v>
      </c>
      <c r="AG2954" s="128" t="e">
        <f t="shared" si="101"/>
        <v>#REF!</v>
      </c>
    </row>
    <row r="2955" spans="29:33" ht="18.95" hidden="1" customHeight="1" x14ac:dyDescent="0.25">
      <c r="AC2955" s="126" t="e">
        <f>#REF!</f>
        <v>#REF!</v>
      </c>
      <c r="AD2955" s="127" t="e">
        <f t="shared" si="99"/>
        <v>#DIV/0!</v>
      </c>
      <c r="AE2955" s="128" t="e">
        <f t="shared" si="100"/>
        <v>#DIV/0!</v>
      </c>
      <c r="AF2955" s="127" t="e">
        <f>ECB_reconst!#REF!*(AE2955-ECB_reconst!#REF!)</f>
        <v>#REF!</v>
      </c>
      <c r="AG2955" s="128" t="e">
        <f t="shared" si="101"/>
        <v>#REF!</v>
      </c>
    </row>
    <row r="2956" spans="29:33" ht="18.95" hidden="1" customHeight="1" x14ac:dyDescent="0.25">
      <c r="AC2956" s="126" t="e">
        <f>#REF!</f>
        <v>#REF!</v>
      </c>
      <c r="AD2956" s="127" t="e">
        <f t="shared" si="99"/>
        <v>#DIV/0!</v>
      </c>
      <c r="AE2956" s="128" t="e">
        <f t="shared" si="100"/>
        <v>#DIV/0!</v>
      </c>
      <c r="AF2956" s="127" t="e">
        <f>ECB_reconst!#REF!*(AE2956-ECB_reconst!#REF!)</f>
        <v>#REF!</v>
      </c>
      <c r="AG2956" s="128" t="e">
        <f t="shared" si="101"/>
        <v>#REF!</v>
      </c>
    </row>
    <row r="2957" spans="29:33" ht="18.95" hidden="1" customHeight="1" x14ac:dyDescent="0.25">
      <c r="AC2957" s="126" t="e">
        <f>#REF!</f>
        <v>#REF!</v>
      </c>
      <c r="AD2957" s="127" t="e">
        <f t="shared" si="99"/>
        <v>#DIV/0!</v>
      </c>
      <c r="AE2957" s="128" t="e">
        <f t="shared" si="100"/>
        <v>#DIV/0!</v>
      </c>
      <c r="AF2957" s="127" t="e">
        <f>ECB_reconst!#REF!*(AE2957-ECB_reconst!#REF!)</f>
        <v>#REF!</v>
      </c>
      <c r="AG2957" s="128" t="e">
        <f t="shared" si="101"/>
        <v>#REF!</v>
      </c>
    </row>
    <row r="2958" spans="29:33" ht="18.95" hidden="1" customHeight="1" x14ac:dyDescent="0.25">
      <c r="AC2958" s="126" t="e">
        <f>#REF!</f>
        <v>#REF!</v>
      </c>
      <c r="AD2958" s="127" t="e">
        <f t="shared" si="99"/>
        <v>#DIV/0!</v>
      </c>
      <c r="AE2958" s="128" t="e">
        <f t="shared" si="100"/>
        <v>#DIV/0!</v>
      </c>
      <c r="AF2958" s="127" t="e">
        <f>ECB_reconst!#REF!*(AE2958-ECB_reconst!#REF!)</f>
        <v>#REF!</v>
      </c>
      <c r="AG2958" s="128" t="e">
        <f t="shared" si="101"/>
        <v>#REF!</v>
      </c>
    </row>
    <row r="2959" spans="29:33" ht="18.95" hidden="1" customHeight="1" x14ac:dyDescent="0.25">
      <c r="AC2959" s="126" t="e">
        <f>#REF!</f>
        <v>#REF!</v>
      </c>
      <c r="AD2959" s="127" t="e">
        <f t="shared" si="99"/>
        <v>#DIV/0!</v>
      </c>
      <c r="AE2959" s="128" t="e">
        <f t="shared" si="100"/>
        <v>#DIV/0!</v>
      </c>
      <c r="AF2959" s="127" t="e">
        <f>ECB_reconst!#REF!*(AE2959-ECB_reconst!#REF!)</f>
        <v>#REF!</v>
      </c>
      <c r="AG2959" s="128" t="e">
        <f t="shared" si="101"/>
        <v>#REF!</v>
      </c>
    </row>
    <row r="2960" spans="29:33" ht="18.95" hidden="1" customHeight="1" x14ac:dyDescent="0.25">
      <c r="AC2960" s="126" t="e">
        <f>#REF!</f>
        <v>#REF!</v>
      </c>
      <c r="AD2960" s="127" t="e">
        <f t="shared" si="99"/>
        <v>#DIV/0!</v>
      </c>
      <c r="AE2960" s="128" t="e">
        <f t="shared" si="100"/>
        <v>#DIV/0!</v>
      </c>
      <c r="AF2960" s="127" t="e">
        <f>ECB_reconst!#REF!*(AE2960-ECB_reconst!#REF!)</f>
        <v>#REF!</v>
      </c>
      <c r="AG2960" s="128" t="e">
        <f t="shared" si="101"/>
        <v>#REF!</v>
      </c>
    </row>
    <row r="2961" spans="29:33" ht="18.95" hidden="1" customHeight="1" x14ac:dyDescent="0.25">
      <c r="AC2961" s="126" t="e">
        <f>#REF!</f>
        <v>#REF!</v>
      </c>
      <c r="AD2961" s="127" t="e">
        <f t="shared" si="99"/>
        <v>#DIV/0!</v>
      </c>
      <c r="AE2961" s="128" t="e">
        <f t="shared" si="100"/>
        <v>#DIV/0!</v>
      </c>
      <c r="AF2961" s="127" t="e">
        <f>ECB_reconst!#REF!*(AE2961-ECB_reconst!#REF!)</f>
        <v>#REF!</v>
      </c>
      <c r="AG2961" s="128" t="e">
        <f t="shared" si="101"/>
        <v>#REF!</v>
      </c>
    </row>
    <row r="2962" spans="29:33" ht="18.95" hidden="1" customHeight="1" x14ac:dyDescent="0.25">
      <c r="AC2962" s="126" t="e">
        <f>#REF!</f>
        <v>#REF!</v>
      </c>
      <c r="AD2962" s="127" t="e">
        <f t="shared" si="99"/>
        <v>#DIV/0!</v>
      </c>
      <c r="AE2962" s="128" t="e">
        <f t="shared" si="100"/>
        <v>#DIV/0!</v>
      </c>
      <c r="AF2962" s="127" t="e">
        <f>ECB_reconst!#REF!*(AE2962-ECB_reconst!#REF!)</f>
        <v>#REF!</v>
      </c>
      <c r="AG2962" s="128" t="e">
        <f t="shared" si="101"/>
        <v>#REF!</v>
      </c>
    </row>
    <row r="2963" spans="29:33" ht="18.95" hidden="1" customHeight="1" x14ac:dyDescent="0.25">
      <c r="AC2963" s="126" t="e">
        <f>#REF!</f>
        <v>#REF!</v>
      </c>
      <c r="AD2963" s="127" t="e">
        <f t="shared" si="99"/>
        <v>#DIV/0!</v>
      </c>
      <c r="AE2963" s="128" t="e">
        <f t="shared" si="100"/>
        <v>#DIV/0!</v>
      </c>
      <c r="AF2963" s="127" t="e">
        <f>ECB_reconst!#REF!*(AE2963-ECB_reconst!#REF!)</f>
        <v>#REF!</v>
      </c>
      <c r="AG2963" s="128" t="e">
        <f t="shared" si="101"/>
        <v>#REF!</v>
      </c>
    </row>
    <row r="2964" spans="29:33" ht="18.95" hidden="1" customHeight="1" x14ac:dyDescent="0.25">
      <c r="AC2964" s="126" t="e">
        <f>#REF!</f>
        <v>#REF!</v>
      </c>
      <c r="AD2964" s="127" t="e">
        <f t="shared" si="99"/>
        <v>#DIV/0!</v>
      </c>
      <c r="AE2964" s="128" t="e">
        <f t="shared" si="100"/>
        <v>#DIV/0!</v>
      </c>
      <c r="AF2964" s="127" t="e">
        <f>ECB_reconst!#REF!*(AE2964-ECB_reconst!#REF!)</f>
        <v>#REF!</v>
      </c>
      <c r="AG2964" s="128" t="e">
        <f t="shared" si="101"/>
        <v>#REF!</v>
      </c>
    </row>
    <row r="2965" spans="29:33" ht="18.95" hidden="1" customHeight="1" x14ac:dyDescent="0.25">
      <c r="AC2965" s="126" t="e">
        <f>#REF!</f>
        <v>#REF!</v>
      </c>
      <c r="AD2965" s="127" t="e">
        <f t="shared" ref="AD2965:AD2997" si="102">AVERAGE(AA2211:AA2965)</f>
        <v>#DIV/0!</v>
      </c>
      <c r="AE2965" s="128" t="e">
        <f t="shared" ref="AE2965:AE2997" si="103">(AA2965-AD2965)/AD2965*100</f>
        <v>#DIV/0!</v>
      </c>
      <c r="AF2965" s="127" t="e">
        <f>ECB_reconst!#REF!*(AE2965-ECB_reconst!#REF!)</f>
        <v>#REF!</v>
      </c>
      <c r="AG2965" s="128" t="e">
        <f t="shared" ref="AG2965:AG2997" si="104">MIN(MAX(AF2965,-10),10)</f>
        <v>#REF!</v>
      </c>
    </row>
    <row r="2966" spans="29:33" ht="18.95" hidden="1" customHeight="1" x14ac:dyDescent="0.25">
      <c r="AC2966" s="126" t="e">
        <f>#REF!</f>
        <v>#REF!</v>
      </c>
      <c r="AD2966" s="127" t="e">
        <f t="shared" si="102"/>
        <v>#DIV/0!</v>
      </c>
      <c r="AE2966" s="128" t="e">
        <f t="shared" si="103"/>
        <v>#DIV/0!</v>
      </c>
      <c r="AF2966" s="127" t="e">
        <f>ECB_reconst!#REF!*(AE2966-ECB_reconst!#REF!)</f>
        <v>#REF!</v>
      </c>
      <c r="AG2966" s="128" t="e">
        <f t="shared" si="104"/>
        <v>#REF!</v>
      </c>
    </row>
    <row r="2967" spans="29:33" ht="18.95" hidden="1" customHeight="1" x14ac:dyDescent="0.25">
      <c r="AC2967" s="126" t="e">
        <f>#REF!</f>
        <v>#REF!</v>
      </c>
      <c r="AD2967" s="127" t="e">
        <f t="shared" si="102"/>
        <v>#DIV/0!</v>
      </c>
      <c r="AE2967" s="128" t="e">
        <f t="shared" si="103"/>
        <v>#DIV/0!</v>
      </c>
      <c r="AF2967" s="127" t="e">
        <f>ECB_reconst!#REF!*(AE2967-ECB_reconst!#REF!)</f>
        <v>#REF!</v>
      </c>
      <c r="AG2967" s="128" t="e">
        <f t="shared" si="104"/>
        <v>#REF!</v>
      </c>
    </row>
    <row r="2968" spans="29:33" ht="18.95" hidden="1" customHeight="1" x14ac:dyDescent="0.25">
      <c r="AC2968" s="126" t="e">
        <f>#REF!</f>
        <v>#REF!</v>
      </c>
      <c r="AD2968" s="127" t="e">
        <f t="shared" si="102"/>
        <v>#DIV/0!</v>
      </c>
      <c r="AE2968" s="128" t="e">
        <f t="shared" si="103"/>
        <v>#DIV/0!</v>
      </c>
      <c r="AF2968" s="127" t="e">
        <f>ECB_reconst!#REF!*(AE2968-ECB_reconst!#REF!)</f>
        <v>#REF!</v>
      </c>
      <c r="AG2968" s="128" t="e">
        <f t="shared" si="104"/>
        <v>#REF!</v>
      </c>
    </row>
    <row r="2969" spans="29:33" ht="18.95" hidden="1" customHeight="1" x14ac:dyDescent="0.25">
      <c r="AC2969" s="126" t="e">
        <f>#REF!</f>
        <v>#REF!</v>
      </c>
      <c r="AD2969" s="127" t="e">
        <f t="shared" si="102"/>
        <v>#DIV/0!</v>
      </c>
      <c r="AE2969" s="128" t="e">
        <f t="shared" si="103"/>
        <v>#DIV/0!</v>
      </c>
      <c r="AF2969" s="127" t="e">
        <f>ECB_reconst!#REF!*(AE2969-ECB_reconst!#REF!)</f>
        <v>#REF!</v>
      </c>
      <c r="AG2969" s="128" t="e">
        <f t="shared" si="104"/>
        <v>#REF!</v>
      </c>
    </row>
    <row r="2970" spans="29:33" ht="18.95" hidden="1" customHeight="1" x14ac:dyDescent="0.25">
      <c r="AC2970" s="126" t="e">
        <f>#REF!</f>
        <v>#REF!</v>
      </c>
      <c r="AD2970" s="127" t="e">
        <f t="shared" si="102"/>
        <v>#DIV/0!</v>
      </c>
      <c r="AE2970" s="128" t="e">
        <f t="shared" si="103"/>
        <v>#DIV/0!</v>
      </c>
      <c r="AF2970" s="127" t="e">
        <f>ECB_reconst!#REF!*(AE2970-ECB_reconst!#REF!)</f>
        <v>#REF!</v>
      </c>
      <c r="AG2970" s="128" t="e">
        <f t="shared" si="104"/>
        <v>#REF!</v>
      </c>
    </row>
    <row r="2971" spans="29:33" ht="18.95" hidden="1" customHeight="1" x14ac:dyDescent="0.25">
      <c r="AC2971" s="126" t="e">
        <f>#REF!</f>
        <v>#REF!</v>
      </c>
      <c r="AD2971" s="127" t="e">
        <f t="shared" si="102"/>
        <v>#DIV/0!</v>
      </c>
      <c r="AE2971" s="128" t="e">
        <f t="shared" si="103"/>
        <v>#DIV/0!</v>
      </c>
      <c r="AF2971" s="127" t="e">
        <f>ECB_reconst!#REF!*(AE2971-ECB_reconst!#REF!)</f>
        <v>#REF!</v>
      </c>
      <c r="AG2971" s="128" t="e">
        <f t="shared" si="104"/>
        <v>#REF!</v>
      </c>
    </row>
    <row r="2972" spans="29:33" ht="18.95" hidden="1" customHeight="1" x14ac:dyDescent="0.25">
      <c r="AC2972" s="126" t="e">
        <f>#REF!</f>
        <v>#REF!</v>
      </c>
      <c r="AD2972" s="127" t="e">
        <f t="shared" si="102"/>
        <v>#DIV/0!</v>
      </c>
      <c r="AE2972" s="128" t="e">
        <f t="shared" si="103"/>
        <v>#DIV/0!</v>
      </c>
      <c r="AF2972" s="127" t="e">
        <f>ECB_reconst!#REF!*(AE2972-ECB_reconst!#REF!)</f>
        <v>#REF!</v>
      </c>
      <c r="AG2972" s="128" t="e">
        <f t="shared" si="104"/>
        <v>#REF!</v>
      </c>
    </row>
    <row r="2973" spans="29:33" ht="18.95" hidden="1" customHeight="1" x14ac:dyDescent="0.25">
      <c r="AC2973" s="126" t="e">
        <f>#REF!</f>
        <v>#REF!</v>
      </c>
      <c r="AD2973" s="127" t="e">
        <f t="shared" si="102"/>
        <v>#DIV/0!</v>
      </c>
      <c r="AE2973" s="128" t="e">
        <f t="shared" si="103"/>
        <v>#DIV/0!</v>
      </c>
      <c r="AF2973" s="127" t="e">
        <f>ECB_reconst!#REF!*(AE2973-ECB_reconst!#REF!)</f>
        <v>#REF!</v>
      </c>
      <c r="AG2973" s="128" t="e">
        <f t="shared" si="104"/>
        <v>#REF!</v>
      </c>
    </row>
    <row r="2974" spans="29:33" ht="18.95" hidden="1" customHeight="1" x14ac:dyDescent="0.25">
      <c r="AC2974" s="126" t="e">
        <f>#REF!</f>
        <v>#REF!</v>
      </c>
      <c r="AD2974" s="127" t="e">
        <f t="shared" si="102"/>
        <v>#DIV/0!</v>
      </c>
      <c r="AE2974" s="128" t="e">
        <f t="shared" si="103"/>
        <v>#DIV/0!</v>
      </c>
      <c r="AF2974" s="127" t="e">
        <f>ECB_reconst!#REF!*(AE2974-ECB_reconst!#REF!)</f>
        <v>#REF!</v>
      </c>
      <c r="AG2974" s="128" t="e">
        <f t="shared" si="104"/>
        <v>#REF!</v>
      </c>
    </row>
    <row r="2975" spans="29:33" ht="18.95" hidden="1" customHeight="1" x14ac:dyDescent="0.25">
      <c r="AC2975" s="126" t="e">
        <f>#REF!</f>
        <v>#REF!</v>
      </c>
      <c r="AD2975" s="127" t="e">
        <f t="shared" si="102"/>
        <v>#DIV/0!</v>
      </c>
      <c r="AE2975" s="128" t="e">
        <f t="shared" si="103"/>
        <v>#DIV/0!</v>
      </c>
      <c r="AF2975" s="127" t="e">
        <f>ECB_reconst!#REF!*(AE2975-ECB_reconst!#REF!)</f>
        <v>#REF!</v>
      </c>
      <c r="AG2975" s="128" t="e">
        <f t="shared" si="104"/>
        <v>#REF!</v>
      </c>
    </row>
    <row r="2976" spans="29:33" ht="18.95" hidden="1" customHeight="1" x14ac:dyDescent="0.25">
      <c r="AC2976" s="126" t="e">
        <f>#REF!</f>
        <v>#REF!</v>
      </c>
      <c r="AD2976" s="127" t="e">
        <f t="shared" si="102"/>
        <v>#DIV/0!</v>
      </c>
      <c r="AE2976" s="128" t="e">
        <f t="shared" si="103"/>
        <v>#DIV/0!</v>
      </c>
      <c r="AF2976" s="127" t="e">
        <f>ECB_reconst!#REF!*(AE2976-ECB_reconst!#REF!)</f>
        <v>#REF!</v>
      </c>
      <c r="AG2976" s="128" t="e">
        <f t="shared" si="104"/>
        <v>#REF!</v>
      </c>
    </row>
    <row r="2977" spans="29:33" ht="18.95" hidden="1" customHeight="1" x14ac:dyDescent="0.25">
      <c r="AC2977" s="126" t="e">
        <f>#REF!</f>
        <v>#REF!</v>
      </c>
      <c r="AD2977" s="127" t="e">
        <f t="shared" si="102"/>
        <v>#DIV/0!</v>
      </c>
      <c r="AE2977" s="128" t="e">
        <f t="shared" si="103"/>
        <v>#DIV/0!</v>
      </c>
      <c r="AF2977" s="127" t="e">
        <f>ECB_reconst!#REF!*(AE2977-ECB_reconst!#REF!)</f>
        <v>#REF!</v>
      </c>
      <c r="AG2977" s="128" t="e">
        <f t="shared" si="104"/>
        <v>#REF!</v>
      </c>
    </row>
    <row r="2978" spans="29:33" ht="18.95" hidden="1" customHeight="1" x14ac:dyDescent="0.25">
      <c r="AC2978" s="126" t="e">
        <f>#REF!</f>
        <v>#REF!</v>
      </c>
      <c r="AD2978" s="127" t="e">
        <f t="shared" si="102"/>
        <v>#DIV/0!</v>
      </c>
      <c r="AE2978" s="128" t="e">
        <f t="shared" si="103"/>
        <v>#DIV/0!</v>
      </c>
      <c r="AF2978" s="127" t="e">
        <f>ECB_reconst!#REF!*(AE2978-ECB_reconst!#REF!)</f>
        <v>#REF!</v>
      </c>
      <c r="AG2978" s="128" t="e">
        <f t="shared" si="104"/>
        <v>#REF!</v>
      </c>
    </row>
    <row r="2979" spans="29:33" ht="18.95" hidden="1" customHeight="1" x14ac:dyDescent="0.25">
      <c r="AC2979" s="126" t="e">
        <f>#REF!</f>
        <v>#REF!</v>
      </c>
      <c r="AD2979" s="127" t="e">
        <f t="shared" si="102"/>
        <v>#DIV/0!</v>
      </c>
      <c r="AE2979" s="128" t="e">
        <f t="shared" si="103"/>
        <v>#DIV/0!</v>
      </c>
      <c r="AF2979" s="127" t="e">
        <f>ECB_reconst!#REF!*(AE2979-ECB_reconst!#REF!)</f>
        <v>#REF!</v>
      </c>
      <c r="AG2979" s="128" t="e">
        <f t="shared" si="104"/>
        <v>#REF!</v>
      </c>
    </row>
    <row r="2980" spans="29:33" ht="18.95" hidden="1" customHeight="1" x14ac:dyDescent="0.25">
      <c r="AC2980" s="126" t="e">
        <f>#REF!</f>
        <v>#REF!</v>
      </c>
      <c r="AD2980" s="127" t="e">
        <f t="shared" si="102"/>
        <v>#DIV/0!</v>
      </c>
      <c r="AE2980" s="128" t="e">
        <f t="shared" si="103"/>
        <v>#DIV/0!</v>
      </c>
      <c r="AF2980" s="127" t="e">
        <f>ECB_reconst!#REF!*(AE2980-ECB_reconst!#REF!)</f>
        <v>#REF!</v>
      </c>
      <c r="AG2980" s="128" t="e">
        <f t="shared" si="104"/>
        <v>#REF!</v>
      </c>
    </row>
    <row r="2981" spans="29:33" ht="18.95" hidden="1" customHeight="1" x14ac:dyDescent="0.25">
      <c r="AC2981" s="126" t="e">
        <f>#REF!</f>
        <v>#REF!</v>
      </c>
      <c r="AD2981" s="127" t="e">
        <f t="shared" si="102"/>
        <v>#DIV/0!</v>
      </c>
      <c r="AE2981" s="128" t="e">
        <f t="shared" si="103"/>
        <v>#DIV/0!</v>
      </c>
      <c r="AF2981" s="127" t="e">
        <f>ECB_reconst!#REF!*(AE2981-ECB_reconst!#REF!)</f>
        <v>#REF!</v>
      </c>
      <c r="AG2981" s="128" t="e">
        <f t="shared" si="104"/>
        <v>#REF!</v>
      </c>
    </row>
    <row r="2982" spans="29:33" ht="18.95" hidden="1" customHeight="1" x14ac:dyDescent="0.25">
      <c r="AC2982" s="126" t="e">
        <f>#REF!</f>
        <v>#REF!</v>
      </c>
      <c r="AD2982" s="127" t="e">
        <f t="shared" si="102"/>
        <v>#DIV/0!</v>
      </c>
      <c r="AE2982" s="128" t="e">
        <f t="shared" si="103"/>
        <v>#DIV/0!</v>
      </c>
      <c r="AF2982" s="127" t="e">
        <f>ECB_reconst!#REF!*(AE2982-ECB_reconst!#REF!)</f>
        <v>#REF!</v>
      </c>
      <c r="AG2982" s="128" t="e">
        <f t="shared" si="104"/>
        <v>#REF!</v>
      </c>
    </row>
    <row r="2983" spans="29:33" ht="18.95" hidden="1" customHeight="1" x14ac:dyDescent="0.25">
      <c r="AC2983" s="126" t="e">
        <f>#REF!</f>
        <v>#REF!</v>
      </c>
      <c r="AD2983" s="127" t="e">
        <f t="shared" si="102"/>
        <v>#DIV/0!</v>
      </c>
      <c r="AE2983" s="128" t="e">
        <f t="shared" si="103"/>
        <v>#DIV/0!</v>
      </c>
      <c r="AF2983" s="127" t="e">
        <f>ECB_reconst!#REF!*(AE2983-ECB_reconst!#REF!)</f>
        <v>#REF!</v>
      </c>
      <c r="AG2983" s="128" t="e">
        <f t="shared" si="104"/>
        <v>#REF!</v>
      </c>
    </row>
    <row r="2984" spans="29:33" ht="18.95" hidden="1" customHeight="1" x14ac:dyDescent="0.25">
      <c r="AC2984" s="126" t="e">
        <f>#REF!</f>
        <v>#REF!</v>
      </c>
      <c r="AD2984" s="127" t="e">
        <f t="shared" si="102"/>
        <v>#DIV/0!</v>
      </c>
      <c r="AE2984" s="128" t="e">
        <f t="shared" si="103"/>
        <v>#DIV/0!</v>
      </c>
      <c r="AF2984" s="127" t="e">
        <f>ECB_reconst!#REF!*(AE2984-ECB_reconst!#REF!)</f>
        <v>#REF!</v>
      </c>
      <c r="AG2984" s="128" t="e">
        <f t="shared" si="104"/>
        <v>#REF!</v>
      </c>
    </row>
    <row r="2985" spans="29:33" ht="18.95" hidden="1" customHeight="1" x14ac:dyDescent="0.25">
      <c r="AC2985" s="126" t="e">
        <f>#REF!</f>
        <v>#REF!</v>
      </c>
      <c r="AD2985" s="127" t="e">
        <f t="shared" si="102"/>
        <v>#DIV/0!</v>
      </c>
      <c r="AE2985" s="128" t="e">
        <f t="shared" si="103"/>
        <v>#DIV/0!</v>
      </c>
      <c r="AF2985" s="127" t="e">
        <f>ECB_reconst!#REF!*(AE2985-ECB_reconst!#REF!)</f>
        <v>#REF!</v>
      </c>
      <c r="AG2985" s="128" t="e">
        <f t="shared" si="104"/>
        <v>#REF!</v>
      </c>
    </row>
    <row r="2986" spans="29:33" ht="18.95" hidden="1" customHeight="1" x14ac:dyDescent="0.25">
      <c r="AC2986" s="126" t="e">
        <f>#REF!</f>
        <v>#REF!</v>
      </c>
      <c r="AD2986" s="127" t="e">
        <f t="shared" si="102"/>
        <v>#DIV/0!</v>
      </c>
      <c r="AE2986" s="128" t="e">
        <f t="shared" si="103"/>
        <v>#DIV/0!</v>
      </c>
      <c r="AF2986" s="127" t="e">
        <f>ECB_reconst!#REF!*(AE2986-ECB_reconst!#REF!)</f>
        <v>#REF!</v>
      </c>
      <c r="AG2986" s="128" t="e">
        <f t="shared" si="104"/>
        <v>#REF!</v>
      </c>
    </row>
    <row r="2987" spans="29:33" ht="18.95" hidden="1" customHeight="1" x14ac:dyDescent="0.25">
      <c r="AC2987" s="126" t="e">
        <f>#REF!</f>
        <v>#REF!</v>
      </c>
      <c r="AD2987" s="127" t="e">
        <f t="shared" si="102"/>
        <v>#DIV/0!</v>
      </c>
      <c r="AE2987" s="128" t="e">
        <f t="shared" si="103"/>
        <v>#DIV/0!</v>
      </c>
      <c r="AF2987" s="127" t="e">
        <f>ECB_reconst!#REF!*(AE2987-ECB_reconst!#REF!)</f>
        <v>#REF!</v>
      </c>
      <c r="AG2987" s="128" t="e">
        <f t="shared" si="104"/>
        <v>#REF!</v>
      </c>
    </row>
    <row r="2988" spans="29:33" ht="18.95" hidden="1" customHeight="1" x14ac:dyDescent="0.25">
      <c r="AC2988" s="126" t="e">
        <f>#REF!</f>
        <v>#REF!</v>
      </c>
      <c r="AD2988" s="127" t="e">
        <f t="shared" si="102"/>
        <v>#DIV/0!</v>
      </c>
      <c r="AE2988" s="128" t="e">
        <f t="shared" si="103"/>
        <v>#DIV/0!</v>
      </c>
      <c r="AF2988" s="127" t="e">
        <f>ECB_reconst!#REF!*(AE2988-ECB_reconst!#REF!)</f>
        <v>#REF!</v>
      </c>
      <c r="AG2988" s="128" t="e">
        <f t="shared" si="104"/>
        <v>#REF!</v>
      </c>
    </row>
    <row r="2989" spans="29:33" ht="18.95" hidden="1" customHeight="1" x14ac:dyDescent="0.25">
      <c r="AC2989" s="126" t="e">
        <f>#REF!</f>
        <v>#REF!</v>
      </c>
      <c r="AD2989" s="127" t="e">
        <f t="shared" si="102"/>
        <v>#DIV/0!</v>
      </c>
      <c r="AE2989" s="128" t="e">
        <f t="shared" si="103"/>
        <v>#DIV/0!</v>
      </c>
      <c r="AF2989" s="127" t="e">
        <f>ECB_reconst!#REF!*(AE2989-ECB_reconst!#REF!)</f>
        <v>#REF!</v>
      </c>
      <c r="AG2989" s="128" t="e">
        <f t="shared" si="104"/>
        <v>#REF!</v>
      </c>
    </row>
    <row r="2990" spans="29:33" ht="18.95" hidden="1" customHeight="1" x14ac:dyDescent="0.25">
      <c r="AC2990" s="126" t="e">
        <f>#REF!</f>
        <v>#REF!</v>
      </c>
      <c r="AD2990" s="127" t="e">
        <f t="shared" si="102"/>
        <v>#DIV/0!</v>
      </c>
      <c r="AE2990" s="128" t="e">
        <f t="shared" si="103"/>
        <v>#DIV/0!</v>
      </c>
      <c r="AF2990" s="127" t="e">
        <f>ECB_reconst!#REF!*(AE2990-ECB_reconst!#REF!)</f>
        <v>#REF!</v>
      </c>
      <c r="AG2990" s="128" t="e">
        <f t="shared" si="104"/>
        <v>#REF!</v>
      </c>
    </row>
    <row r="2991" spans="29:33" ht="18.95" hidden="1" customHeight="1" x14ac:dyDescent="0.25">
      <c r="AC2991" s="126" t="e">
        <f>#REF!</f>
        <v>#REF!</v>
      </c>
      <c r="AD2991" s="127" t="e">
        <f t="shared" si="102"/>
        <v>#DIV/0!</v>
      </c>
      <c r="AE2991" s="128" t="e">
        <f t="shared" si="103"/>
        <v>#DIV/0!</v>
      </c>
      <c r="AF2991" s="127" t="e">
        <f>ECB_reconst!#REF!*(AE2991-ECB_reconst!#REF!)</f>
        <v>#REF!</v>
      </c>
      <c r="AG2991" s="128" t="e">
        <f t="shared" si="104"/>
        <v>#REF!</v>
      </c>
    </row>
    <row r="2992" spans="29:33" ht="18.95" hidden="1" customHeight="1" x14ac:dyDescent="0.25">
      <c r="AC2992" s="126" t="e">
        <f>#REF!</f>
        <v>#REF!</v>
      </c>
      <c r="AD2992" s="127" t="e">
        <f t="shared" si="102"/>
        <v>#DIV/0!</v>
      </c>
      <c r="AE2992" s="128" t="e">
        <f t="shared" si="103"/>
        <v>#DIV/0!</v>
      </c>
      <c r="AF2992" s="127" t="e">
        <f>ECB_reconst!#REF!*(AE2992-ECB_reconst!#REF!)</f>
        <v>#REF!</v>
      </c>
      <c r="AG2992" s="128" t="e">
        <f t="shared" si="104"/>
        <v>#REF!</v>
      </c>
    </row>
    <row r="2993" spans="14:33" ht="18.95" hidden="1" customHeight="1" x14ac:dyDescent="0.25">
      <c r="AC2993" s="126" t="e">
        <f>#REF!</f>
        <v>#REF!</v>
      </c>
      <c r="AD2993" s="127" t="e">
        <f t="shared" si="102"/>
        <v>#DIV/0!</v>
      </c>
      <c r="AE2993" s="128" t="e">
        <f t="shared" si="103"/>
        <v>#DIV/0!</v>
      </c>
      <c r="AF2993" s="127" t="e">
        <f>ECB_reconst!#REF!*(AE2993-ECB_reconst!#REF!)</f>
        <v>#REF!</v>
      </c>
      <c r="AG2993" s="128" t="e">
        <f t="shared" si="104"/>
        <v>#REF!</v>
      </c>
    </row>
    <row r="2994" spans="14:33" ht="18.95" hidden="1" customHeight="1" x14ac:dyDescent="0.25">
      <c r="AC2994" s="126" t="e">
        <f>#REF!</f>
        <v>#REF!</v>
      </c>
      <c r="AD2994" s="127" t="e">
        <f t="shared" si="102"/>
        <v>#DIV/0!</v>
      </c>
      <c r="AE2994" s="128" t="e">
        <f t="shared" si="103"/>
        <v>#DIV/0!</v>
      </c>
      <c r="AF2994" s="127" t="e">
        <f>ECB_reconst!#REF!*(AE2994-ECB_reconst!#REF!)</f>
        <v>#REF!</v>
      </c>
      <c r="AG2994" s="128" t="e">
        <f t="shared" si="104"/>
        <v>#REF!</v>
      </c>
    </row>
    <row r="2995" spans="14:33" ht="18.95" hidden="1" customHeight="1" x14ac:dyDescent="0.25">
      <c r="AC2995" s="126" t="e">
        <f>#REF!</f>
        <v>#REF!</v>
      </c>
      <c r="AD2995" s="127" t="e">
        <f t="shared" si="102"/>
        <v>#DIV/0!</v>
      </c>
      <c r="AE2995" s="128" t="e">
        <f t="shared" si="103"/>
        <v>#DIV/0!</v>
      </c>
      <c r="AF2995" s="127" t="e">
        <f>ECB_reconst!#REF!*(AE2995-ECB_reconst!#REF!)</f>
        <v>#REF!</v>
      </c>
      <c r="AG2995" s="128" t="e">
        <f t="shared" si="104"/>
        <v>#REF!</v>
      </c>
    </row>
    <row r="2996" spans="14:33" ht="18.95" hidden="1" customHeight="1" x14ac:dyDescent="0.25">
      <c r="AC2996" s="126" t="e">
        <f>#REF!</f>
        <v>#REF!</v>
      </c>
      <c r="AD2996" s="127" t="e">
        <f t="shared" si="102"/>
        <v>#DIV/0!</v>
      </c>
      <c r="AE2996" s="128" t="e">
        <f t="shared" si="103"/>
        <v>#DIV/0!</v>
      </c>
      <c r="AF2996" s="127" t="e">
        <f>ECB_reconst!#REF!*(AE2996-ECB_reconst!#REF!)</f>
        <v>#REF!</v>
      </c>
      <c r="AG2996" s="128" t="e">
        <f t="shared" si="104"/>
        <v>#REF!</v>
      </c>
    </row>
    <row r="2997" spans="14:33" ht="18.95" hidden="1" customHeight="1" x14ac:dyDescent="0.25">
      <c r="AC2997" s="126" t="e">
        <f>#REF!</f>
        <v>#REF!</v>
      </c>
      <c r="AD2997" s="127" t="e">
        <f t="shared" si="102"/>
        <v>#DIV/0!</v>
      </c>
      <c r="AE2997" s="128" t="e">
        <f t="shared" si="103"/>
        <v>#DIV/0!</v>
      </c>
      <c r="AF2997" s="127" t="e">
        <f>ECB_reconst!#REF!*(AE2997-ECB_reconst!#REF!)</f>
        <v>#REF!</v>
      </c>
      <c r="AG2997" s="128" t="e">
        <f t="shared" si="104"/>
        <v>#REF!</v>
      </c>
    </row>
    <row r="2998" spans="14:33" ht="18.95" hidden="1" customHeight="1" x14ac:dyDescent="0.25">
      <c r="N2998" s="126"/>
    </row>
    <row r="2999" spans="14:33" ht="18.95" hidden="1" customHeight="1" x14ac:dyDescent="0.25">
      <c r="N2999" s="126"/>
    </row>
    <row r="3000" spans="14:33" ht="18.95" hidden="1" customHeight="1" x14ac:dyDescent="0.25">
      <c r="N3000" s="126"/>
    </row>
    <row r="3001" spans="14:33" ht="18.95" hidden="1" customHeight="1" x14ac:dyDescent="0.25">
      <c r="N3001" s="126"/>
    </row>
    <row r="3002" spans="14:33" ht="18.95" hidden="1" customHeight="1" x14ac:dyDescent="0.25">
      <c r="N3002" s="126"/>
    </row>
    <row r="3003" spans="14:33" ht="18.95" hidden="1" customHeight="1" x14ac:dyDescent="0.25">
      <c r="N3003" s="126"/>
    </row>
    <row r="3004" spans="14:33" ht="18.95" hidden="1" customHeight="1" x14ac:dyDescent="0.25">
      <c r="N3004" s="126"/>
    </row>
    <row r="3005" spans="14:33" ht="18.95" hidden="1" customHeight="1" x14ac:dyDescent="0.25">
      <c r="N3005" s="126"/>
    </row>
    <row r="3006" spans="14:33" ht="18.95" hidden="1" customHeight="1" x14ac:dyDescent="0.25">
      <c r="N3006" s="126"/>
    </row>
    <row r="3007" spans="14:33" ht="18.95" hidden="1" customHeight="1" x14ac:dyDescent="0.25">
      <c r="N3007" s="126"/>
    </row>
    <row r="3008" spans="14:33" ht="18.95" hidden="1" customHeight="1" x14ac:dyDescent="0.25">
      <c r="N3008" s="126"/>
    </row>
    <row r="3009" spans="14:14" ht="18.95" hidden="1" customHeight="1" x14ac:dyDescent="0.25">
      <c r="N3009" s="126"/>
    </row>
    <row r="3010" spans="14:14" ht="18.95" hidden="1" customHeight="1" x14ac:dyDescent="0.25">
      <c r="N3010" s="126"/>
    </row>
    <row r="3011" spans="14:14" ht="18.95" hidden="1" customHeight="1" x14ac:dyDescent="0.25">
      <c r="N3011" s="126"/>
    </row>
    <row r="3012" spans="14:14" ht="18.95" hidden="1" customHeight="1" x14ac:dyDescent="0.25">
      <c r="N3012" s="126"/>
    </row>
    <row r="3013" spans="14:14" ht="18.95" hidden="1" customHeight="1" x14ac:dyDescent="0.25">
      <c r="N3013" s="126"/>
    </row>
    <row r="3014" spans="14:14" ht="18.95" hidden="1" customHeight="1" x14ac:dyDescent="0.25">
      <c r="N3014" s="126"/>
    </row>
    <row r="3015" spans="14:14" ht="18.95" hidden="1" customHeight="1" x14ac:dyDescent="0.25">
      <c r="N3015" s="126"/>
    </row>
    <row r="3016" spans="14:14" ht="18.95" hidden="1" customHeight="1" x14ac:dyDescent="0.25">
      <c r="N3016" s="126"/>
    </row>
    <row r="3017" spans="14:14" ht="18.95" hidden="1" customHeight="1" x14ac:dyDescent="0.25">
      <c r="N3017" s="126"/>
    </row>
    <row r="3018" spans="14:14" ht="18.95" hidden="1" customHeight="1" x14ac:dyDescent="0.25">
      <c r="N3018" s="126"/>
    </row>
    <row r="3019" spans="14:14" ht="18.95" hidden="1" customHeight="1" x14ac:dyDescent="0.25">
      <c r="N3019" s="126"/>
    </row>
    <row r="3020" spans="14:14" ht="18.95" hidden="1" customHeight="1" x14ac:dyDescent="0.25">
      <c r="N3020" s="126"/>
    </row>
    <row r="3021" spans="14:14" ht="18.95" hidden="1" customHeight="1" x14ac:dyDescent="0.25">
      <c r="N3021" s="126"/>
    </row>
    <row r="3022" spans="14:14" ht="18.95" hidden="1" customHeight="1" x14ac:dyDescent="0.25">
      <c r="N3022" s="126"/>
    </row>
    <row r="3023" spans="14:14" ht="18.95" hidden="1" customHeight="1" x14ac:dyDescent="0.25">
      <c r="N3023" s="126"/>
    </row>
    <row r="3024" spans="14:14" ht="18.95" hidden="1" customHeight="1" x14ac:dyDescent="0.25">
      <c r="N3024" s="126"/>
    </row>
    <row r="3025" spans="14:14" ht="18.95" hidden="1" customHeight="1" x14ac:dyDescent="0.25">
      <c r="N3025" s="126"/>
    </row>
    <row r="3026" spans="14:14" ht="18.95" hidden="1" customHeight="1" x14ac:dyDescent="0.25">
      <c r="N3026" s="126"/>
    </row>
    <row r="3027" spans="14:14" ht="18.95" hidden="1" customHeight="1" x14ac:dyDescent="0.25">
      <c r="N3027" s="126"/>
    </row>
    <row r="3028" spans="14:14" ht="18.95" hidden="1" customHeight="1" x14ac:dyDescent="0.25">
      <c r="N3028" s="126"/>
    </row>
    <row r="3029" spans="14:14" ht="18.95" hidden="1" customHeight="1" x14ac:dyDescent="0.25">
      <c r="N3029" s="126"/>
    </row>
    <row r="3030" spans="14:14" ht="18.95" hidden="1" customHeight="1" x14ac:dyDescent="0.25">
      <c r="N3030" s="126"/>
    </row>
    <row r="3031" spans="14:14" ht="18.95" hidden="1" customHeight="1" x14ac:dyDescent="0.25">
      <c r="N3031" s="126"/>
    </row>
    <row r="3032" spans="14:14" ht="18.95" hidden="1" customHeight="1" x14ac:dyDescent="0.25">
      <c r="N3032" s="126"/>
    </row>
    <row r="3033" spans="14:14" ht="18.95" hidden="1" customHeight="1" x14ac:dyDescent="0.25">
      <c r="N3033" s="126"/>
    </row>
    <row r="3034" spans="14:14" ht="18.95" hidden="1" customHeight="1" x14ac:dyDescent="0.25">
      <c r="N3034" s="126"/>
    </row>
    <row r="3035" spans="14:14" ht="18.95" hidden="1" customHeight="1" x14ac:dyDescent="0.25">
      <c r="N3035" s="126"/>
    </row>
    <row r="3036" spans="14:14" ht="18.95" hidden="1" customHeight="1" x14ac:dyDescent="0.25">
      <c r="N3036" s="126"/>
    </row>
    <row r="3037" spans="14:14" ht="18.95" hidden="1" customHeight="1" x14ac:dyDescent="0.25">
      <c r="N3037" s="126"/>
    </row>
    <row r="3038" spans="14:14" ht="18.95" hidden="1" customHeight="1" x14ac:dyDescent="0.25">
      <c r="N3038" s="126"/>
    </row>
    <row r="3039" spans="14:14" ht="18.95" hidden="1" customHeight="1" x14ac:dyDescent="0.25">
      <c r="N3039" s="126"/>
    </row>
    <row r="3040" spans="14:14" ht="18.95" hidden="1" customHeight="1" x14ac:dyDescent="0.25">
      <c r="N3040" s="126"/>
    </row>
    <row r="3041" spans="14:14" ht="18.95" hidden="1" customHeight="1" x14ac:dyDescent="0.25">
      <c r="N3041" s="126"/>
    </row>
    <row r="3042" spans="14:14" ht="18.95" hidden="1" customHeight="1" x14ac:dyDescent="0.25">
      <c r="N3042" s="126"/>
    </row>
    <row r="3043" spans="14:14" ht="18.95" hidden="1" customHeight="1" x14ac:dyDescent="0.25">
      <c r="N3043" s="126"/>
    </row>
    <row r="3044" spans="14:14" ht="18.95" hidden="1" customHeight="1" x14ac:dyDescent="0.25">
      <c r="N3044" s="126"/>
    </row>
    <row r="3045" spans="14:14" ht="18.95" hidden="1" customHeight="1" x14ac:dyDescent="0.25">
      <c r="N3045" s="126"/>
    </row>
    <row r="3046" spans="14:14" ht="18.95" hidden="1" customHeight="1" x14ac:dyDescent="0.25">
      <c r="N3046" s="126"/>
    </row>
    <row r="3047" spans="14:14" ht="18.95" hidden="1" customHeight="1" x14ac:dyDescent="0.25">
      <c r="N3047" s="126"/>
    </row>
    <row r="3048" spans="14:14" ht="18.95" hidden="1" customHeight="1" x14ac:dyDescent="0.25">
      <c r="N3048" s="126"/>
    </row>
    <row r="3049" spans="14:14" ht="18.95" hidden="1" customHeight="1" x14ac:dyDescent="0.25">
      <c r="N3049" s="126"/>
    </row>
    <row r="3050" spans="14:14" ht="18.95" hidden="1" customHeight="1" x14ac:dyDescent="0.25">
      <c r="N3050" s="126"/>
    </row>
    <row r="3051" spans="14:14" ht="18.95" hidden="1" customHeight="1" x14ac:dyDescent="0.25">
      <c r="N3051" s="126"/>
    </row>
    <row r="3052" spans="14:14" ht="18.95" hidden="1" customHeight="1" x14ac:dyDescent="0.25">
      <c r="N3052" s="126"/>
    </row>
    <row r="3053" spans="14:14" ht="18.95" hidden="1" customHeight="1" x14ac:dyDescent="0.25">
      <c r="N3053" s="126"/>
    </row>
    <row r="3054" spans="14:14" ht="18.95" hidden="1" customHeight="1" x14ac:dyDescent="0.25">
      <c r="N3054" s="126"/>
    </row>
    <row r="3055" spans="14:14" ht="18.95" hidden="1" customHeight="1" x14ac:dyDescent="0.25">
      <c r="N3055" s="126"/>
    </row>
    <row r="3056" spans="14:14" ht="18.95" hidden="1" customHeight="1" x14ac:dyDescent="0.25">
      <c r="N3056" s="126"/>
    </row>
    <row r="3057" spans="14:14" ht="18.95" hidden="1" customHeight="1" x14ac:dyDescent="0.25">
      <c r="N3057" s="126"/>
    </row>
    <row r="3058" spans="14:14" ht="18.95" hidden="1" customHeight="1" x14ac:dyDescent="0.25">
      <c r="N3058" s="126"/>
    </row>
    <row r="3059" spans="14:14" ht="18.95" hidden="1" customHeight="1" x14ac:dyDescent="0.25">
      <c r="N3059" s="126"/>
    </row>
    <row r="3060" spans="14:14" ht="18.95" hidden="1" customHeight="1" x14ac:dyDescent="0.25">
      <c r="N3060" s="126"/>
    </row>
    <row r="3061" spans="14:14" ht="18.95" hidden="1" customHeight="1" x14ac:dyDescent="0.25">
      <c r="N3061" s="126"/>
    </row>
    <row r="3062" spans="14:14" ht="18.95" hidden="1" customHeight="1" x14ac:dyDescent="0.25">
      <c r="N3062" s="126"/>
    </row>
    <row r="3063" spans="14:14" ht="18.95" hidden="1" customHeight="1" x14ac:dyDescent="0.25">
      <c r="N3063" s="126"/>
    </row>
    <row r="3064" spans="14:14" ht="18.95" hidden="1" customHeight="1" x14ac:dyDescent="0.25">
      <c r="N3064" s="126"/>
    </row>
    <row r="3065" spans="14:14" ht="18.95" hidden="1" customHeight="1" x14ac:dyDescent="0.25">
      <c r="N3065" s="126"/>
    </row>
    <row r="3066" spans="14:14" ht="18.95" hidden="1" customHeight="1" x14ac:dyDescent="0.25">
      <c r="N3066" s="126"/>
    </row>
    <row r="3067" spans="14:14" ht="18.95" hidden="1" customHeight="1" x14ac:dyDescent="0.25">
      <c r="N3067" s="126"/>
    </row>
    <row r="3068" spans="14:14" ht="18.95" hidden="1" customHeight="1" x14ac:dyDescent="0.25">
      <c r="N3068" s="126"/>
    </row>
    <row r="3069" spans="14:14" ht="18.95" hidden="1" customHeight="1" x14ac:dyDescent="0.25">
      <c r="N3069" s="126"/>
    </row>
    <row r="3070" spans="14:14" ht="18.95" hidden="1" customHeight="1" x14ac:dyDescent="0.25">
      <c r="N3070" s="126"/>
    </row>
    <row r="3071" spans="14:14" ht="18.95" hidden="1" customHeight="1" x14ac:dyDescent="0.25">
      <c r="N3071" s="126"/>
    </row>
    <row r="3072" spans="14:14" ht="18.95" hidden="1" customHeight="1" x14ac:dyDescent="0.25">
      <c r="N3072" s="126"/>
    </row>
    <row r="3073" spans="14:14" ht="18.95" hidden="1" customHeight="1" x14ac:dyDescent="0.25">
      <c r="N3073" s="126"/>
    </row>
    <row r="3074" spans="14:14" ht="18.95" hidden="1" customHeight="1" x14ac:dyDescent="0.25">
      <c r="N3074" s="126"/>
    </row>
    <row r="3075" spans="14:14" ht="18.95" hidden="1" customHeight="1" x14ac:dyDescent="0.25">
      <c r="N3075" s="126"/>
    </row>
    <row r="3076" spans="14:14" ht="18.95" hidden="1" customHeight="1" x14ac:dyDescent="0.25">
      <c r="N3076" s="126"/>
    </row>
    <row r="3077" spans="14:14" ht="18.95" hidden="1" customHeight="1" x14ac:dyDescent="0.25">
      <c r="N3077" s="126"/>
    </row>
    <row r="3078" spans="14:14" ht="18.95" hidden="1" customHeight="1" x14ac:dyDescent="0.25">
      <c r="N3078" s="126"/>
    </row>
    <row r="3079" spans="14:14" ht="18.95" hidden="1" customHeight="1" x14ac:dyDescent="0.25">
      <c r="N3079" s="126"/>
    </row>
    <row r="3080" spans="14:14" ht="18.95" hidden="1" customHeight="1" x14ac:dyDescent="0.25">
      <c r="N3080" s="126"/>
    </row>
    <row r="3081" spans="14:14" ht="18.95" hidden="1" customHeight="1" x14ac:dyDescent="0.25">
      <c r="N3081" s="126"/>
    </row>
    <row r="3082" spans="14:14" ht="18.95" hidden="1" customHeight="1" x14ac:dyDescent="0.25">
      <c r="N3082" s="126"/>
    </row>
    <row r="3083" spans="14:14" ht="18.95" hidden="1" customHeight="1" x14ac:dyDescent="0.25">
      <c r="N3083" s="126"/>
    </row>
    <row r="3084" spans="14:14" ht="18.95" hidden="1" customHeight="1" x14ac:dyDescent="0.25">
      <c r="N3084" s="126"/>
    </row>
    <row r="3085" spans="14:14" ht="18.95" hidden="1" customHeight="1" x14ac:dyDescent="0.25">
      <c r="N3085" s="126"/>
    </row>
    <row r="3086" spans="14:14" ht="18.95" hidden="1" customHeight="1" x14ac:dyDescent="0.25">
      <c r="N3086" s="126"/>
    </row>
    <row r="3087" spans="14:14" ht="18.95" hidden="1" customHeight="1" x14ac:dyDescent="0.25">
      <c r="N3087" s="126"/>
    </row>
    <row r="3088" spans="14:14" ht="18.95" hidden="1" customHeight="1" x14ac:dyDescent="0.25">
      <c r="N3088" s="126"/>
    </row>
    <row r="3089" spans="14:14" ht="18.95" hidden="1" customHeight="1" x14ac:dyDescent="0.25">
      <c r="N3089" s="126"/>
    </row>
    <row r="3090" spans="14:14" ht="18.95" hidden="1" customHeight="1" x14ac:dyDescent="0.25">
      <c r="N3090" s="126"/>
    </row>
    <row r="3091" spans="14:14" ht="18.95" hidden="1" customHeight="1" x14ac:dyDescent="0.25">
      <c r="N3091" s="126"/>
    </row>
    <row r="3092" spans="14:14" ht="18.95" hidden="1" customHeight="1" x14ac:dyDescent="0.25">
      <c r="N3092" s="126"/>
    </row>
    <row r="3093" spans="14:14" ht="18.95" hidden="1" customHeight="1" x14ac:dyDescent="0.25">
      <c r="N3093" s="126"/>
    </row>
    <row r="3094" spans="14:14" ht="18.95" hidden="1" customHeight="1" x14ac:dyDescent="0.25">
      <c r="N3094" s="126"/>
    </row>
    <row r="3095" spans="14:14" ht="18.95" hidden="1" customHeight="1" x14ac:dyDescent="0.25">
      <c r="N3095" s="126"/>
    </row>
    <row r="3096" spans="14:14" ht="18.95" hidden="1" customHeight="1" x14ac:dyDescent="0.25">
      <c r="N3096" s="126"/>
    </row>
    <row r="3097" spans="14:14" ht="18.95" hidden="1" customHeight="1" x14ac:dyDescent="0.25">
      <c r="N3097" s="126"/>
    </row>
    <row r="3098" spans="14:14" ht="18.95" hidden="1" customHeight="1" x14ac:dyDescent="0.25">
      <c r="N3098" s="126"/>
    </row>
    <row r="3099" spans="14:14" ht="18.95" hidden="1" customHeight="1" x14ac:dyDescent="0.25">
      <c r="N3099" s="126"/>
    </row>
    <row r="3100" spans="14:14" ht="18.95" hidden="1" customHeight="1" x14ac:dyDescent="0.25">
      <c r="N3100" s="126"/>
    </row>
    <row r="3101" spans="14:14" ht="18.95" hidden="1" customHeight="1" x14ac:dyDescent="0.25">
      <c r="N3101" s="126"/>
    </row>
    <row r="3102" spans="14:14" ht="18.95" hidden="1" customHeight="1" x14ac:dyDescent="0.25">
      <c r="N3102" s="126"/>
    </row>
    <row r="3103" spans="14:14" ht="18.95" hidden="1" customHeight="1" x14ac:dyDescent="0.25">
      <c r="N3103" s="126"/>
    </row>
    <row r="3104" spans="14:14" ht="18.95" hidden="1" customHeight="1" x14ac:dyDescent="0.25">
      <c r="N3104" s="126"/>
    </row>
    <row r="3105" spans="14:14" ht="18.95" hidden="1" customHeight="1" x14ac:dyDescent="0.25">
      <c r="N3105" s="126"/>
    </row>
    <row r="3106" spans="14:14" ht="18.95" hidden="1" customHeight="1" x14ac:dyDescent="0.25">
      <c r="N3106" s="126"/>
    </row>
    <row r="3107" spans="14:14" ht="18.95" hidden="1" customHeight="1" x14ac:dyDescent="0.25">
      <c r="N3107" s="126"/>
    </row>
    <row r="3108" spans="14:14" ht="18.95" hidden="1" customHeight="1" x14ac:dyDescent="0.25">
      <c r="N3108" s="126"/>
    </row>
    <row r="3109" spans="14:14" ht="18.95" hidden="1" customHeight="1" x14ac:dyDescent="0.25">
      <c r="N3109" s="126"/>
    </row>
    <row r="3110" spans="14:14" ht="18.95" hidden="1" customHeight="1" x14ac:dyDescent="0.25">
      <c r="N3110" s="126"/>
    </row>
    <row r="3111" spans="14:14" ht="18.95" hidden="1" customHeight="1" x14ac:dyDescent="0.25">
      <c r="N3111" s="126"/>
    </row>
    <row r="3112" spans="14:14" ht="18.95" hidden="1" customHeight="1" x14ac:dyDescent="0.25">
      <c r="N3112" s="126"/>
    </row>
    <row r="3113" spans="14:14" ht="18.95" hidden="1" customHeight="1" x14ac:dyDescent="0.25">
      <c r="N3113" s="126"/>
    </row>
    <row r="3114" spans="14:14" ht="18.95" hidden="1" customHeight="1" x14ac:dyDescent="0.25">
      <c r="N3114" s="126"/>
    </row>
    <row r="3115" spans="14:14" ht="18.95" hidden="1" customHeight="1" x14ac:dyDescent="0.25">
      <c r="N3115" s="126"/>
    </row>
    <row r="3116" spans="14:14" ht="18.95" hidden="1" customHeight="1" x14ac:dyDescent="0.25">
      <c r="N3116" s="126"/>
    </row>
    <row r="3117" spans="14:14" ht="18.95" hidden="1" customHeight="1" x14ac:dyDescent="0.25">
      <c r="N3117" s="126"/>
    </row>
    <row r="3118" spans="14:14" ht="18.95" hidden="1" customHeight="1" x14ac:dyDescent="0.25">
      <c r="N3118" s="126"/>
    </row>
    <row r="3119" spans="14:14" ht="18.95" hidden="1" customHeight="1" x14ac:dyDescent="0.25">
      <c r="N3119" s="126"/>
    </row>
    <row r="3120" spans="14:14" ht="18.95" hidden="1" customHeight="1" x14ac:dyDescent="0.25">
      <c r="N3120" s="126"/>
    </row>
    <row r="3121" spans="14:14" ht="18.95" hidden="1" customHeight="1" x14ac:dyDescent="0.25">
      <c r="N3121" s="126"/>
    </row>
    <row r="3122" spans="14:14" ht="18.95" hidden="1" customHeight="1" x14ac:dyDescent="0.25">
      <c r="N3122" s="126"/>
    </row>
    <row r="3123" spans="14:14" ht="18.95" hidden="1" customHeight="1" x14ac:dyDescent="0.25">
      <c r="N3123" s="126"/>
    </row>
    <row r="3124" spans="14:14" ht="18.95" hidden="1" customHeight="1" x14ac:dyDescent="0.25">
      <c r="N3124" s="126"/>
    </row>
    <row r="3125" spans="14:14" ht="18.95" hidden="1" customHeight="1" x14ac:dyDescent="0.25">
      <c r="N3125" s="126"/>
    </row>
    <row r="3126" spans="14:14" ht="18.95" hidden="1" customHeight="1" x14ac:dyDescent="0.25">
      <c r="N3126" s="126"/>
    </row>
    <row r="3127" spans="14:14" ht="18.95" hidden="1" customHeight="1" x14ac:dyDescent="0.25">
      <c r="N3127" s="126"/>
    </row>
    <row r="3128" spans="14:14" ht="18.95" hidden="1" customHeight="1" x14ac:dyDescent="0.25">
      <c r="N3128" s="126"/>
    </row>
    <row r="3129" spans="14:14" ht="18.95" hidden="1" customHeight="1" x14ac:dyDescent="0.25">
      <c r="N3129" s="126"/>
    </row>
    <row r="3130" spans="14:14" ht="18.95" hidden="1" customHeight="1" x14ac:dyDescent="0.25">
      <c r="N3130" s="126"/>
    </row>
    <row r="3131" spans="14:14" ht="18.95" hidden="1" customHeight="1" x14ac:dyDescent="0.25">
      <c r="N3131" s="126"/>
    </row>
    <row r="3132" spans="14:14" ht="18.95" hidden="1" customHeight="1" x14ac:dyDescent="0.25">
      <c r="N3132" s="126"/>
    </row>
    <row r="3133" spans="14:14" ht="18.95" hidden="1" customHeight="1" x14ac:dyDescent="0.25">
      <c r="N3133" s="126"/>
    </row>
    <row r="3134" spans="14:14" ht="18.95" hidden="1" customHeight="1" x14ac:dyDescent="0.25">
      <c r="N3134" s="126"/>
    </row>
    <row r="3135" spans="14:14" ht="18.95" hidden="1" customHeight="1" x14ac:dyDescent="0.25">
      <c r="N3135" s="126"/>
    </row>
    <row r="3136" spans="14:14" ht="18.95" hidden="1" customHeight="1" x14ac:dyDescent="0.25">
      <c r="N3136" s="126"/>
    </row>
    <row r="3137" spans="14:14" ht="18.95" hidden="1" customHeight="1" x14ac:dyDescent="0.25">
      <c r="N3137" s="126"/>
    </row>
    <row r="3138" spans="14:14" ht="18.95" hidden="1" customHeight="1" x14ac:dyDescent="0.25">
      <c r="N3138" s="126"/>
    </row>
    <row r="3139" spans="14:14" ht="18.95" hidden="1" customHeight="1" x14ac:dyDescent="0.25">
      <c r="N3139" s="126"/>
    </row>
    <row r="3140" spans="14:14" ht="18.95" hidden="1" customHeight="1" x14ac:dyDescent="0.25">
      <c r="N3140" s="126"/>
    </row>
    <row r="3141" spans="14:14" ht="18.95" hidden="1" customHeight="1" x14ac:dyDescent="0.25">
      <c r="N3141" s="126"/>
    </row>
    <row r="3142" spans="14:14" ht="18.95" hidden="1" customHeight="1" x14ac:dyDescent="0.25">
      <c r="N3142" s="126"/>
    </row>
    <row r="3143" spans="14:14" ht="18.95" hidden="1" customHeight="1" x14ac:dyDescent="0.25">
      <c r="N3143" s="126"/>
    </row>
    <row r="3144" spans="14:14" ht="18.95" hidden="1" customHeight="1" x14ac:dyDescent="0.25">
      <c r="N3144" s="126"/>
    </row>
    <row r="3145" spans="14:14" ht="18.95" hidden="1" customHeight="1" x14ac:dyDescent="0.25">
      <c r="N3145" s="126"/>
    </row>
    <row r="3146" spans="14:14" ht="18.95" hidden="1" customHeight="1" x14ac:dyDescent="0.25">
      <c r="N3146" s="126"/>
    </row>
    <row r="3147" spans="14:14" ht="18.95" hidden="1" customHeight="1" x14ac:dyDescent="0.25">
      <c r="N3147" s="126"/>
    </row>
    <row r="3148" spans="14:14" ht="18.95" hidden="1" customHeight="1" x14ac:dyDescent="0.25">
      <c r="N3148" s="126"/>
    </row>
    <row r="3149" spans="14:14" ht="18.95" hidden="1" customHeight="1" x14ac:dyDescent="0.25">
      <c r="N3149" s="126"/>
    </row>
    <row r="3150" spans="14:14" ht="18.95" hidden="1" customHeight="1" x14ac:dyDescent="0.25">
      <c r="N3150" s="126"/>
    </row>
    <row r="3151" spans="14:14" ht="18.95" hidden="1" customHeight="1" x14ac:dyDescent="0.25">
      <c r="N3151" s="126"/>
    </row>
    <row r="3152" spans="14:14" ht="18.95" hidden="1" customHeight="1" x14ac:dyDescent="0.25">
      <c r="N3152" s="126"/>
    </row>
    <row r="3153" spans="14:14" ht="18.95" hidden="1" customHeight="1" x14ac:dyDescent="0.25">
      <c r="N3153" s="126"/>
    </row>
    <row r="3154" spans="14:14" ht="18.95" hidden="1" customHeight="1" x14ac:dyDescent="0.25">
      <c r="N3154" s="126"/>
    </row>
    <row r="3155" spans="14:14" ht="18.95" hidden="1" customHeight="1" x14ac:dyDescent="0.25">
      <c r="N3155" s="126"/>
    </row>
    <row r="3156" spans="14:14" ht="18.95" hidden="1" customHeight="1" x14ac:dyDescent="0.25">
      <c r="N3156" s="126"/>
    </row>
    <row r="3157" spans="14:14" ht="18.95" hidden="1" customHeight="1" x14ac:dyDescent="0.25">
      <c r="N3157" s="126"/>
    </row>
    <row r="3158" spans="14:14" ht="18.95" hidden="1" customHeight="1" x14ac:dyDescent="0.25">
      <c r="N3158" s="126"/>
    </row>
    <row r="3159" spans="14:14" ht="18.95" hidden="1" customHeight="1" x14ac:dyDescent="0.25">
      <c r="N3159" s="126"/>
    </row>
    <row r="3160" spans="14:14" ht="18.95" hidden="1" customHeight="1" x14ac:dyDescent="0.25">
      <c r="N3160" s="126"/>
    </row>
    <row r="3161" spans="14:14" ht="18.95" hidden="1" customHeight="1" x14ac:dyDescent="0.25">
      <c r="N3161" s="126"/>
    </row>
    <row r="3162" spans="14:14" ht="18.95" hidden="1" customHeight="1" x14ac:dyDescent="0.25">
      <c r="N3162" s="126"/>
    </row>
    <row r="3163" spans="14:14" ht="18.95" hidden="1" customHeight="1" x14ac:dyDescent="0.25">
      <c r="N3163" s="126"/>
    </row>
    <row r="3164" spans="14:14" ht="18.95" hidden="1" customHeight="1" x14ac:dyDescent="0.25">
      <c r="N3164" s="126"/>
    </row>
    <row r="3165" spans="14:14" ht="18.95" hidden="1" customHeight="1" x14ac:dyDescent="0.25">
      <c r="N3165" s="126"/>
    </row>
    <row r="3166" spans="14:14" ht="18.95" hidden="1" customHeight="1" x14ac:dyDescent="0.25">
      <c r="N3166" s="126"/>
    </row>
    <row r="3167" spans="14:14" ht="18.95" hidden="1" customHeight="1" x14ac:dyDescent="0.25">
      <c r="N3167" s="126"/>
    </row>
    <row r="3168" spans="14:14" ht="18.95" hidden="1" customHeight="1" x14ac:dyDescent="0.25">
      <c r="N3168" s="126"/>
    </row>
    <row r="3169" spans="14:14" ht="18.95" hidden="1" customHeight="1" x14ac:dyDescent="0.25">
      <c r="N3169" s="126"/>
    </row>
    <row r="3170" spans="14:14" ht="18.95" hidden="1" customHeight="1" x14ac:dyDescent="0.25">
      <c r="N3170" s="126"/>
    </row>
    <row r="3171" spans="14:14" ht="18.95" hidden="1" customHeight="1" x14ac:dyDescent="0.25">
      <c r="N3171" s="126"/>
    </row>
    <row r="3172" spans="14:14" ht="18.95" hidden="1" customHeight="1" x14ac:dyDescent="0.25">
      <c r="N3172" s="126"/>
    </row>
    <row r="3173" spans="14:14" ht="18.95" hidden="1" customHeight="1" x14ac:dyDescent="0.25">
      <c r="N3173" s="126"/>
    </row>
    <row r="3174" spans="14:14" ht="18.95" hidden="1" customHeight="1" x14ac:dyDescent="0.25">
      <c r="N3174" s="126"/>
    </row>
    <row r="3175" spans="14:14" ht="18.95" hidden="1" customHeight="1" x14ac:dyDescent="0.25">
      <c r="N3175" s="126"/>
    </row>
    <row r="3176" spans="14:14" ht="18.95" hidden="1" customHeight="1" x14ac:dyDescent="0.25">
      <c r="N3176" s="126"/>
    </row>
    <row r="3177" spans="14:14" ht="18.95" hidden="1" customHeight="1" x14ac:dyDescent="0.25">
      <c r="N3177" s="126"/>
    </row>
    <row r="3178" spans="14:14" ht="18.95" hidden="1" customHeight="1" x14ac:dyDescent="0.25">
      <c r="N3178" s="126"/>
    </row>
    <row r="3179" spans="14:14" ht="18.95" hidden="1" customHeight="1" x14ac:dyDescent="0.25">
      <c r="N3179" s="126"/>
    </row>
    <row r="3180" spans="14:14" ht="18.95" hidden="1" customHeight="1" x14ac:dyDescent="0.25">
      <c r="N3180" s="126"/>
    </row>
    <row r="3181" spans="14:14" ht="18.95" hidden="1" customHeight="1" x14ac:dyDescent="0.25">
      <c r="N3181" s="126"/>
    </row>
    <row r="3182" spans="14:14" ht="18.95" hidden="1" customHeight="1" x14ac:dyDescent="0.25">
      <c r="N3182" s="126"/>
    </row>
    <row r="3183" spans="14:14" ht="18.95" hidden="1" customHeight="1" x14ac:dyDescent="0.25">
      <c r="N3183" s="126"/>
    </row>
    <row r="3184" spans="14:14" ht="18.95" hidden="1" customHeight="1" x14ac:dyDescent="0.25">
      <c r="N3184" s="126"/>
    </row>
    <row r="3185" spans="14:14" ht="18.95" hidden="1" customHeight="1" x14ac:dyDescent="0.25">
      <c r="N3185" s="126"/>
    </row>
    <row r="3186" spans="14:14" ht="18.95" hidden="1" customHeight="1" x14ac:dyDescent="0.25">
      <c r="N3186" s="126"/>
    </row>
    <row r="3187" spans="14:14" ht="18.95" hidden="1" customHeight="1" x14ac:dyDescent="0.25">
      <c r="N3187" s="126"/>
    </row>
    <row r="3188" spans="14:14" ht="18.95" hidden="1" customHeight="1" x14ac:dyDescent="0.25">
      <c r="N3188" s="126"/>
    </row>
    <row r="3189" spans="14:14" ht="18.95" hidden="1" customHeight="1" x14ac:dyDescent="0.25">
      <c r="N3189" s="126"/>
    </row>
    <row r="3190" spans="14:14" ht="18.95" hidden="1" customHeight="1" x14ac:dyDescent="0.25">
      <c r="N3190" s="126"/>
    </row>
    <row r="3191" spans="14:14" ht="18.95" hidden="1" customHeight="1" x14ac:dyDescent="0.25">
      <c r="N3191" s="126"/>
    </row>
    <row r="3192" spans="14:14" ht="18.95" hidden="1" customHeight="1" x14ac:dyDescent="0.25">
      <c r="N3192" s="126"/>
    </row>
    <row r="3193" spans="14:14" ht="18.95" hidden="1" customHeight="1" x14ac:dyDescent="0.25">
      <c r="N3193" s="126"/>
    </row>
    <row r="3194" spans="14:14" ht="18.95" hidden="1" customHeight="1" x14ac:dyDescent="0.25">
      <c r="N3194" s="126"/>
    </row>
    <row r="3195" spans="14:14" ht="18.95" hidden="1" customHeight="1" x14ac:dyDescent="0.25">
      <c r="N3195" s="126"/>
    </row>
    <row r="3196" spans="14:14" ht="18.95" hidden="1" customHeight="1" x14ac:dyDescent="0.25">
      <c r="N3196" s="126"/>
    </row>
    <row r="3197" spans="14:14" ht="18.95" hidden="1" customHeight="1" x14ac:dyDescent="0.25">
      <c r="N3197" s="126"/>
    </row>
    <row r="3198" spans="14:14" ht="18.95" hidden="1" customHeight="1" x14ac:dyDescent="0.25">
      <c r="N3198" s="126"/>
    </row>
    <row r="3199" spans="14:14" ht="18.95" hidden="1" customHeight="1" x14ac:dyDescent="0.25">
      <c r="N3199" s="126"/>
    </row>
    <row r="3200" spans="14:14" ht="18.95" hidden="1" customHeight="1" x14ac:dyDescent="0.25">
      <c r="N3200" s="126"/>
    </row>
    <row r="3201" spans="14:14" ht="18.95" hidden="1" customHeight="1" x14ac:dyDescent="0.25">
      <c r="N3201" s="126"/>
    </row>
    <row r="3202" spans="14:14" ht="18.95" hidden="1" customHeight="1" x14ac:dyDescent="0.25">
      <c r="N3202" s="126"/>
    </row>
    <row r="3203" spans="14:14" ht="18.95" hidden="1" customHeight="1" x14ac:dyDescent="0.25">
      <c r="N3203" s="126"/>
    </row>
    <row r="3204" spans="14:14" ht="18.95" hidden="1" customHeight="1" x14ac:dyDescent="0.25">
      <c r="N3204" s="126"/>
    </row>
    <row r="3205" spans="14:14" ht="18.95" hidden="1" customHeight="1" x14ac:dyDescent="0.25">
      <c r="N3205" s="126"/>
    </row>
    <row r="3206" spans="14:14" ht="18.95" hidden="1" customHeight="1" x14ac:dyDescent="0.25">
      <c r="N3206" s="126"/>
    </row>
    <row r="3207" spans="14:14" ht="18.95" hidden="1" customHeight="1" x14ac:dyDescent="0.25">
      <c r="N3207" s="126"/>
    </row>
    <row r="3208" spans="14:14" ht="18.95" hidden="1" customHeight="1" x14ac:dyDescent="0.25">
      <c r="N3208" s="126"/>
    </row>
    <row r="3209" spans="14:14" ht="18.95" hidden="1" customHeight="1" x14ac:dyDescent="0.25">
      <c r="N3209" s="126"/>
    </row>
    <row r="3210" spans="14:14" ht="18.95" hidden="1" customHeight="1" x14ac:dyDescent="0.25">
      <c r="N3210" s="126"/>
    </row>
    <row r="3211" spans="14:14" ht="18.95" hidden="1" customHeight="1" x14ac:dyDescent="0.25">
      <c r="N3211" s="126"/>
    </row>
    <row r="3212" spans="14:14" ht="18.95" hidden="1" customHeight="1" x14ac:dyDescent="0.25">
      <c r="N3212" s="126"/>
    </row>
    <row r="3213" spans="14:14" ht="18.95" hidden="1" customHeight="1" x14ac:dyDescent="0.25">
      <c r="N3213" s="126"/>
    </row>
    <row r="3214" spans="14:14" ht="18.95" hidden="1" customHeight="1" x14ac:dyDescent="0.25">
      <c r="N3214" s="126"/>
    </row>
    <row r="3215" spans="14:14" ht="18.95" hidden="1" customHeight="1" x14ac:dyDescent="0.25">
      <c r="N3215" s="126"/>
    </row>
    <row r="3216" spans="14:14" ht="18.95" hidden="1" customHeight="1" x14ac:dyDescent="0.25">
      <c r="N3216" s="126"/>
    </row>
    <row r="3217" spans="14:14" ht="18.95" hidden="1" customHeight="1" x14ac:dyDescent="0.25">
      <c r="N3217" s="126"/>
    </row>
    <row r="3218" spans="14:14" ht="18.95" hidden="1" customHeight="1" x14ac:dyDescent="0.25">
      <c r="N3218" s="126"/>
    </row>
    <row r="3219" spans="14:14" ht="18.95" hidden="1" customHeight="1" x14ac:dyDescent="0.25">
      <c r="N3219" s="126"/>
    </row>
    <row r="3220" spans="14:14" ht="18.95" hidden="1" customHeight="1" x14ac:dyDescent="0.25">
      <c r="N3220" s="126"/>
    </row>
    <row r="3221" spans="14:14" ht="18.95" hidden="1" customHeight="1" x14ac:dyDescent="0.25">
      <c r="N3221" s="126"/>
    </row>
    <row r="3222" spans="14:14" ht="18.95" hidden="1" customHeight="1" x14ac:dyDescent="0.25">
      <c r="N3222" s="126"/>
    </row>
    <row r="3223" spans="14:14" ht="18.95" hidden="1" customHeight="1" x14ac:dyDescent="0.25">
      <c r="N3223" s="126"/>
    </row>
    <row r="3224" spans="14:14" ht="18.95" hidden="1" customHeight="1" x14ac:dyDescent="0.25">
      <c r="N3224" s="126"/>
    </row>
    <row r="3225" spans="14:14" ht="18.95" hidden="1" customHeight="1" x14ac:dyDescent="0.25">
      <c r="N3225" s="126"/>
    </row>
    <row r="3226" spans="14:14" ht="18.95" hidden="1" customHeight="1" x14ac:dyDescent="0.25">
      <c r="N3226" s="126"/>
    </row>
    <row r="3227" spans="14:14" ht="18.95" hidden="1" customHeight="1" x14ac:dyDescent="0.25">
      <c r="N3227" s="126"/>
    </row>
    <row r="3228" spans="14:14" ht="18.95" hidden="1" customHeight="1" x14ac:dyDescent="0.25">
      <c r="N3228" s="126"/>
    </row>
    <row r="3229" spans="14:14" ht="18.95" hidden="1" customHeight="1" x14ac:dyDescent="0.25">
      <c r="N3229" s="126"/>
    </row>
    <row r="3230" spans="14:14" ht="18.95" hidden="1" customHeight="1" x14ac:dyDescent="0.25">
      <c r="N3230" s="126"/>
    </row>
    <row r="3231" spans="14:14" ht="18.95" hidden="1" customHeight="1" x14ac:dyDescent="0.25">
      <c r="N3231" s="126"/>
    </row>
    <row r="3232" spans="14:14" ht="18.95" hidden="1" customHeight="1" x14ac:dyDescent="0.25">
      <c r="N3232" s="126"/>
    </row>
    <row r="3233" spans="14:14" ht="18.95" hidden="1" customHeight="1" x14ac:dyDescent="0.25">
      <c r="N3233" s="126"/>
    </row>
    <row r="3234" spans="14:14" ht="18.95" hidden="1" customHeight="1" x14ac:dyDescent="0.25">
      <c r="N3234" s="126"/>
    </row>
    <row r="3235" spans="14:14" ht="18.95" hidden="1" customHeight="1" x14ac:dyDescent="0.25">
      <c r="N3235" s="126"/>
    </row>
    <row r="3236" spans="14:14" ht="18.95" hidden="1" customHeight="1" x14ac:dyDescent="0.25">
      <c r="N3236" s="126"/>
    </row>
    <row r="3237" spans="14:14" ht="18.95" hidden="1" customHeight="1" x14ac:dyDescent="0.25">
      <c r="N3237" s="126"/>
    </row>
    <row r="3238" spans="14:14" ht="18.95" hidden="1" customHeight="1" x14ac:dyDescent="0.25">
      <c r="N3238" s="126"/>
    </row>
    <row r="3239" spans="14:14" ht="18.95" hidden="1" customHeight="1" x14ac:dyDescent="0.25">
      <c r="N3239" s="126"/>
    </row>
    <row r="3240" spans="14:14" ht="18.95" hidden="1" customHeight="1" x14ac:dyDescent="0.25">
      <c r="N3240" s="126"/>
    </row>
    <row r="3241" spans="14:14" ht="18.95" hidden="1" customHeight="1" x14ac:dyDescent="0.25">
      <c r="N3241" s="126"/>
    </row>
    <row r="3242" spans="14:14" ht="18.95" hidden="1" customHeight="1" x14ac:dyDescent="0.25">
      <c r="N3242" s="126"/>
    </row>
    <row r="3243" spans="14:14" ht="18.95" hidden="1" customHeight="1" x14ac:dyDescent="0.25">
      <c r="N3243" s="126"/>
    </row>
    <row r="3244" spans="14:14" ht="18.95" hidden="1" customHeight="1" x14ac:dyDescent="0.25">
      <c r="N3244" s="126"/>
    </row>
    <row r="3245" spans="14:14" ht="18.95" hidden="1" customHeight="1" x14ac:dyDescent="0.25">
      <c r="N3245" s="126"/>
    </row>
    <row r="3246" spans="14:14" ht="18.95" hidden="1" customHeight="1" x14ac:dyDescent="0.25">
      <c r="N3246" s="126"/>
    </row>
    <row r="3247" spans="14:14" ht="18.95" hidden="1" customHeight="1" x14ac:dyDescent="0.25">
      <c r="N3247" s="126"/>
    </row>
    <row r="3248" spans="14:14" ht="18.95" hidden="1" customHeight="1" x14ac:dyDescent="0.25">
      <c r="N3248" s="126"/>
    </row>
    <row r="3249" spans="14:14" ht="18.95" hidden="1" customHeight="1" x14ac:dyDescent="0.25">
      <c r="N3249" s="126"/>
    </row>
    <row r="3250" spans="14:14" ht="18.95" hidden="1" customHeight="1" x14ac:dyDescent="0.25">
      <c r="N3250" s="126"/>
    </row>
    <row r="3251" spans="14:14" ht="18.95" hidden="1" customHeight="1" x14ac:dyDescent="0.25">
      <c r="N3251" s="126"/>
    </row>
    <row r="3252" spans="14:14" ht="18.95" hidden="1" customHeight="1" x14ac:dyDescent="0.25">
      <c r="N3252" s="126"/>
    </row>
    <row r="3253" spans="14:14" ht="18.95" hidden="1" customHeight="1" x14ac:dyDescent="0.25">
      <c r="N3253" s="126"/>
    </row>
    <row r="3254" spans="14:14" ht="18.95" hidden="1" customHeight="1" x14ac:dyDescent="0.25">
      <c r="N3254" s="126"/>
    </row>
    <row r="3255" spans="14:14" ht="18.95" hidden="1" customHeight="1" x14ac:dyDescent="0.25">
      <c r="N3255" s="126"/>
    </row>
    <row r="3256" spans="14:14" ht="18.95" hidden="1" customHeight="1" x14ac:dyDescent="0.25">
      <c r="N3256" s="126"/>
    </row>
    <row r="3257" spans="14:14" ht="18.95" hidden="1" customHeight="1" x14ac:dyDescent="0.25">
      <c r="N3257" s="126"/>
    </row>
    <row r="3258" spans="14:14" ht="18.95" hidden="1" customHeight="1" x14ac:dyDescent="0.25">
      <c r="N3258" s="126"/>
    </row>
    <row r="3259" spans="14:14" ht="18.95" hidden="1" customHeight="1" x14ac:dyDescent="0.25">
      <c r="N3259" s="126"/>
    </row>
    <row r="3260" spans="14:14" ht="18.95" hidden="1" customHeight="1" x14ac:dyDescent="0.25">
      <c r="N3260" s="126"/>
    </row>
    <row r="3261" spans="14:14" ht="18.95" hidden="1" customHeight="1" x14ac:dyDescent="0.25">
      <c r="N3261" s="126"/>
    </row>
    <row r="3262" spans="14:14" ht="18.95" hidden="1" customHeight="1" x14ac:dyDescent="0.25">
      <c r="N3262" s="126"/>
    </row>
    <row r="3263" spans="14:14" ht="18.95" hidden="1" customHeight="1" x14ac:dyDescent="0.25">
      <c r="N3263" s="126"/>
    </row>
    <row r="3264" spans="14:14" ht="18.95" hidden="1" customHeight="1" x14ac:dyDescent="0.25">
      <c r="N3264" s="126"/>
    </row>
    <row r="3265" spans="14:14" ht="18.95" hidden="1" customHeight="1" x14ac:dyDescent="0.25">
      <c r="N3265" s="126"/>
    </row>
    <row r="3266" spans="14:14" ht="18.95" hidden="1" customHeight="1" x14ac:dyDescent="0.25">
      <c r="N3266" s="126"/>
    </row>
    <row r="3267" spans="14:14" ht="18.95" hidden="1" customHeight="1" x14ac:dyDescent="0.25">
      <c r="N3267" s="126"/>
    </row>
    <row r="3268" spans="14:14" ht="18.95" hidden="1" customHeight="1" x14ac:dyDescent="0.25">
      <c r="N3268" s="126"/>
    </row>
    <row r="3269" spans="14:14" ht="18.95" hidden="1" customHeight="1" x14ac:dyDescent="0.25">
      <c r="N3269" s="126"/>
    </row>
    <row r="3270" spans="14:14" ht="18.95" hidden="1" customHeight="1" x14ac:dyDescent="0.25">
      <c r="N3270" s="126"/>
    </row>
    <row r="3271" spans="14:14" ht="18.95" hidden="1" customHeight="1" x14ac:dyDescent="0.25">
      <c r="N3271" s="126"/>
    </row>
    <row r="3272" spans="14:14" ht="18.95" hidden="1" customHeight="1" x14ac:dyDescent="0.25">
      <c r="N3272" s="126"/>
    </row>
    <row r="3273" spans="14:14" ht="18.95" hidden="1" customHeight="1" x14ac:dyDescent="0.25">
      <c r="N3273" s="126"/>
    </row>
    <row r="3274" spans="14:14" ht="18.95" hidden="1" customHeight="1" x14ac:dyDescent="0.25">
      <c r="N3274" s="126"/>
    </row>
    <row r="3275" spans="14:14" ht="18.95" hidden="1" customHeight="1" x14ac:dyDescent="0.25">
      <c r="N3275" s="126"/>
    </row>
    <row r="3276" spans="14:14" ht="18.95" hidden="1" customHeight="1" x14ac:dyDescent="0.25">
      <c r="N3276" s="126"/>
    </row>
    <row r="3277" spans="14:14" ht="18.95" hidden="1" customHeight="1" x14ac:dyDescent="0.25">
      <c r="N3277" s="126"/>
    </row>
    <row r="3278" spans="14:14" ht="18.95" hidden="1" customHeight="1" x14ac:dyDescent="0.25">
      <c r="N3278" s="126"/>
    </row>
    <row r="3279" spans="14:14" ht="18.95" hidden="1" customHeight="1" x14ac:dyDescent="0.25">
      <c r="N3279" s="126"/>
    </row>
    <row r="3280" spans="14:14" ht="18.95" hidden="1" customHeight="1" x14ac:dyDescent="0.25">
      <c r="N3280" s="126"/>
    </row>
    <row r="3281" spans="14:14" ht="18.95" hidden="1" customHeight="1" x14ac:dyDescent="0.25">
      <c r="N3281" s="126"/>
    </row>
    <row r="3282" spans="14:14" ht="18.95" hidden="1" customHeight="1" x14ac:dyDescent="0.25">
      <c r="N3282" s="126"/>
    </row>
    <row r="3283" spans="14:14" ht="18.95" hidden="1" customHeight="1" x14ac:dyDescent="0.25">
      <c r="N3283" s="126"/>
    </row>
    <row r="3284" spans="14:14" ht="18.95" hidden="1" customHeight="1" x14ac:dyDescent="0.25">
      <c r="N3284" s="126"/>
    </row>
    <row r="3285" spans="14:14" ht="18.95" hidden="1" customHeight="1" x14ac:dyDescent="0.25">
      <c r="N3285" s="126"/>
    </row>
    <row r="3286" spans="14:14" ht="18.95" hidden="1" customHeight="1" x14ac:dyDescent="0.25">
      <c r="N3286" s="126"/>
    </row>
    <row r="3287" spans="14:14" ht="18.95" hidden="1" customHeight="1" x14ac:dyDescent="0.25">
      <c r="N3287" s="126"/>
    </row>
    <row r="3288" spans="14:14" ht="18.95" hidden="1" customHeight="1" x14ac:dyDescent="0.25">
      <c r="N3288" s="126"/>
    </row>
    <row r="3289" spans="14:14" ht="18.95" hidden="1" customHeight="1" x14ac:dyDescent="0.25">
      <c r="N3289" s="126"/>
    </row>
    <row r="3290" spans="14:14" ht="18.95" hidden="1" customHeight="1" x14ac:dyDescent="0.25">
      <c r="N3290" s="126"/>
    </row>
    <row r="3291" spans="14:14" ht="18.95" hidden="1" customHeight="1" x14ac:dyDescent="0.25">
      <c r="N3291" s="126"/>
    </row>
    <row r="3292" spans="14:14" ht="18.95" hidden="1" customHeight="1" x14ac:dyDescent="0.25">
      <c r="N3292" s="126"/>
    </row>
    <row r="3293" spans="14:14" ht="18.95" hidden="1" customHeight="1" x14ac:dyDescent="0.25">
      <c r="N3293" s="126"/>
    </row>
    <row r="3294" spans="14:14" ht="18.95" hidden="1" customHeight="1" x14ac:dyDescent="0.25">
      <c r="N3294" s="126"/>
    </row>
    <row r="3295" spans="14:14" ht="18.95" hidden="1" customHeight="1" x14ac:dyDescent="0.25">
      <c r="N3295" s="126"/>
    </row>
    <row r="3296" spans="14:14" ht="18.95" hidden="1" customHeight="1" x14ac:dyDescent="0.25">
      <c r="N3296" s="126"/>
    </row>
    <row r="3297" spans="14:14" ht="18.95" hidden="1" customHeight="1" x14ac:dyDescent="0.25">
      <c r="N3297" s="126"/>
    </row>
    <row r="3298" spans="14:14" ht="18.95" hidden="1" customHeight="1" x14ac:dyDescent="0.25">
      <c r="N3298" s="126"/>
    </row>
    <row r="3299" spans="14:14" ht="18.95" hidden="1" customHeight="1" x14ac:dyDescent="0.25">
      <c r="N3299" s="126"/>
    </row>
    <row r="3300" spans="14:14" ht="18.95" hidden="1" customHeight="1" x14ac:dyDescent="0.25">
      <c r="N3300" s="126"/>
    </row>
    <row r="3301" spans="14:14" ht="18.95" hidden="1" customHeight="1" x14ac:dyDescent="0.25">
      <c r="N3301" s="126"/>
    </row>
    <row r="3302" spans="14:14" ht="18.95" hidden="1" customHeight="1" x14ac:dyDescent="0.25">
      <c r="N3302" s="126"/>
    </row>
    <row r="3303" spans="14:14" ht="18.95" hidden="1" customHeight="1" x14ac:dyDescent="0.25">
      <c r="N3303" s="126"/>
    </row>
    <row r="3304" spans="14:14" ht="18.95" hidden="1" customHeight="1" x14ac:dyDescent="0.25">
      <c r="N3304" s="126"/>
    </row>
    <row r="3305" spans="14:14" ht="18.95" hidden="1" customHeight="1" x14ac:dyDescent="0.25">
      <c r="N3305" s="126"/>
    </row>
    <row r="3306" spans="14:14" ht="18.95" hidden="1" customHeight="1" x14ac:dyDescent="0.25">
      <c r="N3306" s="126"/>
    </row>
    <row r="3307" spans="14:14" ht="18.95" hidden="1" customHeight="1" x14ac:dyDescent="0.25">
      <c r="N3307" s="126"/>
    </row>
    <row r="3308" spans="14:14" ht="18.95" hidden="1" customHeight="1" x14ac:dyDescent="0.25">
      <c r="N3308" s="126"/>
    </row>
    <row r="3309" spans="14:14" ht="18.95" hidden="1" customHeight="1" x14ac:dyDescent="0.25">
      <c r="N3309" s="126"/>
    </row>
    <row r="3310" spans="14:14" ht="18.95" hidden="1" customHeight="1" x14ac:dyDescent="0.25">
      <c r="N3310" s="126"/>
    </row>
    <row r="3311" spans="14:14" ht="18.95" hidden="1" customHeight="1" x14ac:dyDescent="0.25">
      <c r="N3311" s="126"/>
    </row>
    <row r="3312" spans="14:14" ht="18.95" hidden="1" customHeight="1" x14ac:dyDescent="0.25">
      <c r="N3312" s="126"/>
    </row>
    <row r="3313" spans="14:14" ht="18.95" hidden="1" customHeight="1" x14ac:dyDescent="0.25">
      <c r="N3313" s="126"/>
    </row>
    <row r="3314" spans="14:14" ht="18.95" hidden="1" customHeight="1" x14ac:dyDescent="0.25">
      <c r="N3314" s="126"/>
    </row>
    <row r="3315" spans="14:14" ht="18.95" hidden="1" customHeight="1" x14ac:dyDescent="0.25">
      <c r="N3315" s="126"/>
    </row>
    <row r="3316" spans="14:14" ht="18.95" hidden="1" customHeight="1" x14ac:dyDescent="0.25">
      <c r="N3316" s="126"/>
    </row>
    <row r="3317" spans="14:14" ht="18.95" hidden="1" customHeight="1" x14ac:dyDescent="0.25">
      <c r="N3317" s="126"/>
    </row>
    <row r="3318" spans="14:14" ht="18.95" hidden="1" customHeight="1" x14ac:dyDescent="0.25">
      <c r="N3318" s="126"/>
    </row>
    <row r="3319" spans="14:14" ht="18.95" hidden="1" customHeight="1" x14ac:dyDescent="0.25">
      <c r="N3319" s="126"/>
    </row>
    <row r="3320" spans="14:14" ht="18.95" hidden="1" customHeight="1" x14ac:dyDescent="0.25">
      <c r="N3320" s="126"/>
    </row>
    <row r="3321" spans="14:14" ht="18.95" hidden="1" customHeight="1" x14ac:dyDescent="0.25">
      <c r="N3321" s="126"/>
    </row>
    <row r="3322" spans="14:14" ht="18.95" hidden="1" customHeight="1" x14ac:dyDescent="0.25">
      <c r="N3322" s="126"/>
    </row>
    <row r="3323" spans="14:14" ht="18.95" hidden="1" customHeight="1" x14ac:dyDescent="0.25">
      <c r="N3323" s="126"/>
    </row>
    <row r="3324" spans="14:14" ht="18.95" hidden="1" customHeight="1" x14ac:dyDescent="0.25">
      <c r="N3324" s="126"/>
    </row>
    <row r="3325" spans="14:14" ht="18.95" hidden="1" customHeight="1" x14ac:dyDescent="0.25">
      <c r="N3325" s="126"/>
    </row>
    <row r="3326" spans="14:14" ht="18.95" hidden="1" customHeight="1" x14ac:dyDescent="0.25">
      <c r="N3326" s="126"/>
    </row>
    <row r="3327" spans="14:14" ht="18.95" hidden="1" customHeight="1" x14ac:dyDescent="0.25">
      <c r="N3327" s="126"/>
    </row>
    <row r="3328" spans="14:14" ht="18.95" hidden="1" customHeight="1" x14ac:dyDescent="0.25">
      <c r="N3328" s="126"/>
    </row>
    <row r="3329" spans="14:14" ht="18.95" hidden="1" customHeight="1" x14ac:dyDescent="0.25">
      <c r="N3329" s="126"/>
    </row>
    <row r="3330" spans="14:14" ht="18.95" hidden="1" customHeight="1" x14ac:dyDescent="0.25">
      <c r="N3330" s="126"/>
    </row>
    <row r="3331" spans="14:14" ht="18.95" hidden="1" customHeight="1" x14ac:dyDescent="0.25">
      <c r="N3331" s="126"/>
    </row>
    <row r="3332" spans="14:14" ht="18.95" hidden="1" customHeight="1" x14ac:dyDescent="0.25">
      <c r="N3332" s="126"/>
    </row>
    <row r="3333" spans="14:14" ht="18.95" hidden="1" customHeight="1" x14ac:dyDescent="0.25">
      <c r="N3333" s="126"/>
    </row>
    <row r="3334" spans="14:14" ht="18.95" hidden="1" customHeight="1" x14ac:dyDescent="0.25">
      <c r="N3334" s="126"/>
    </row>
    <row r="3335" spans="14:14" ht="18.95" hidden="1" customHeight="1" x14ac:dyDescent="0.25">
      <c r="N3335" s="126"/>
    </row>
    <row r="3336" spans="14:14" ht="18.95" hidden="1" customHeight="1" x14ac:dyDescent="0.25">
      <c r="N3336" s="126"/>
    </row>
    <row r="3337" spans="14:14" ht="18.95" hidden="1" customHeight="1" x14ac:dyDescent="0.25">
      <c r="N3337" s="126"/>
    </row>
    <row r="3338" spans="14:14" ht="18.95" hidden="1" customHeight="1" x14ac:dyDescent="0.25">
      <c r="N3338" s="126"/>
    </row>
    <row r="3339" spans="14:14" ht="18.95" hidden="1" customHeight="1" x14ac:dyDescent="0.25">
      <c r="N3339" s="126"/>
    </row>
    <row r="3340" spans="14:14" ht="18.95" hidden="1" customHeight="1" x14ac:dyDescent="0.25">
      <c r="N3340" s="126"/>
    </row>
    <row r="3341" spans="14:14" ht="18.95" hidden="1" customHeight="1" x14ac:dyDescent="0.25">
      <c r="N3341" s="126"/>
    </row>
    <row r="3342" spans="14:14" ht="18.95" hidden="1" customHeight="1" x14ac:dyDescent="0.25">
      <c r="N3342" s="126"/>
    </row>
    <row r="3343" spans="14:14" ht="18.95" hidden="1" customHeight="1" x14ac:dyDescent="0.25">
      <c r="N3343" s="126"/>
    </row>
    <row r="3344" spans="14:14" ht="18.95" hidden="1" customHeight="1" x14ac:dyDescent="0.25">
      <c r="N3344" s="126"/>
    </row>
    <row r="3345" spans="14:14" ht="18.95" hidden="1" customHeight="1" x14ac:dyDescent="0.25">
      <c r="N3345" s="126"/>
    </row>
    <row r="3346" spans="14:14" ht="18.95" hidden="1" customHeight="1" x14ac:dyDescent="0.25">
      <c r="N3346" s="126"/>
    </row>
    <row r="3347" spans="14:14" ht="18.95" hidden="1" customHeight="1" x14ac:dyDescent="0.25">
      <c r="N3347" s="126"/>
    </row>
    <row r="3348" spans="14:14" ht="18.95" hidden="1" customHeight="1" x14ac:dyDescent="0.25">
      <c r="N3348" s="126"/>
    </row>
    <row r="3349" spans="14:14" ht="18.95" hidden="1" customHeight="1" x14ac:dyDescent="0.25">
      <c r="N3349" s="126"/>
    </row>
    <row r="3350" spans="14:14" ht="18.95" hidden="1" customHeight="1" x14ac:dyDescent="0.25">
      <c r="N3350" s="126"/>
    </row>
    <row r="3351" spans="14:14" ht="18.95" hidden="1" customHeight="1" x14ac:dyDescent="0.25">
      <c r="N3351" s="126"/>
    </row>
    <row r="3352" spans="14:14" ht="18.95" hidden="1" customHeight="1" x14ac:dyDescent="0.25">
      <c r="N3352" s="126"/>
    </row>
    <row r="3353" spans="14:14" ht="18.95" hidden="1" customHeight="1" x14ac:dyDescent="0.25">
      <c r="N3353" s="126"/>
    </row>
    <row r="3354" spans="14:14" ht="18.95" hidden="1" customHeight="1" x14ac:dyDescent="0.25">
      <c r="N3354" s="126"/>
    </row>
    <row r="3355" spans="14:14" ht="18.95" hidden="1" customHeight="1" x14ac:dyDescent="0.25">
      <c r="N3355" s="126"/>
    </row>
    <row r="3356" spans="14:14" ht="18.95" hidden="1" customHeight="1" x14ac:dyDescent="0.25">
      <c r="N3356" s="126"/>
    </row>
    <row r="3357" spans="14:14" ht="18.95" hidden="1" customHeight="1" x14ac:dyDescent="0.25">
      <c r="N3357" s="126"/>
    </row>
    <row r="3358" spans="14:14" ht="18.95" hidden="1" customHeight="1" x14ac:dyDescent="0.25">
      <c r="N3358" s="126"/>
    </row>
    <row r="3359" spans="14:14" ht="18.95" hidden="1" customHeight="1" x14ac:dyDescent="0.25">
      <c r="N3359" s="126"/>
    </row>
    <row r="3360" spans="14:14" ht="18.95" hidden="1" customHeight="1" x14ac:dyDescent="0.25">
      <c r="N3360" s="126"/>
    </row>
    <row r="3361" spans="14:14" ht="18.95" hidden="1" customHeight="1" x14ac:dyDescent="0.25">
      <c r="N3361" s="126"/>
    </row>
    <row r="3362" spans="14:14" ht="18.95" hidden="1" customHeight="1" x14ac:dyDescent="0.25">
      <c r="N3362" s="126"/>
    </row>
    <row r="3363" spans="14:14" ht="18.95" hidden="1" customHeight="1" x14ac:dyDescent="0.25">
      <c r="N3363" s="126"/>
    </row>
    <row r="3364" spans="14:14" ht="18.95" hidden="1" customHeight="1" x14ac:dyDescent="0.25">
      <c r="N3364" s="126"/>
    </row>
    <row r="3365" spans="14:14" ht="18.95" hidden="1" customHeight="1" x14ac:dyDescent="0.25">
      <c r="N3365" s="126"/>
    </row>
    <row r="3366" spans="14:14" ht="18.95" hidden="1" customHeight="1" x14ac:dyDescent="0.25">
      <c r="N3366" s="126"/>
    </row>
    <row r="3367" spans="14:14" ht="18.95" hidden="1" customHeight="1" x14ac:dyDescent="0.25">
      <c r="N3367" s="126"/>
    </row>
    <row r="3368" spans="14:14" ht="18.95" hidden="1" customHeight="1" x14ac:dyDescent="0.25">
      <c r="N3368" s="126"/>
    </row>
    <row r="3369" spans="14:14" ht="18.95" hidden="1" customHeight="1" x14ac:dyDescent="0.25">
      <c r="N3369" s="126"/>
    </row>
    <row r="3370" spans="14:14" ht="18.95" hidden="1" customHeight="1" x14ac:dyDescent="0.25">
      <c r="N3370" s="126"/>
    </row>
    <row r="3371" spans="14:14" ht="18.95" hidden="1" customHeight="1" x14ac:dyDescent="0.25">
      <c r="N3371" s="126"/>
    </row>
    <row r="3372" spans="14:14" ht="18.95" hidden="1" customHeight="1" x14ac:dyDescent="0.25">
      <c r="N3372" s="126"/>
    </row>
    <row r="3373" spans="14:14" ht="18.95" hidden="1" customHeight="1" x14ac:dyDescent="0.25">
      <c r="N3373" s="126"/>
    </row>
    <row r="3374" spans="14:14" ht="18.95" hidden="1" customHeight="1" x14ac:dyDescent="0.25">
      <c r="N3374" s="126"/>
    </row>
    <row r="3375" spans="14:14" ht="18.95" hidden="1" customHeight="1" x14ac:dyDescent="0.25">
      <c r="N3375" s="126"/>
    </row>
    <row r="3376" spans="14:14" ht="18.95" hidden="1" customHeight="1" x14ac:dyDescent="0.25">
      <c r="N3376" s="126"/>
    </row>
    <row r="3377" spans="14:14" ht="18.95" hidden="1" customHeight="1" x14ac:dyDescent="0.25">
      <c r="N3377" s="126"/>
    </row>
    <row r="3378" spans="14:14" ht="18.95" hidden="1" customHeight="1" x14ac:dyDescent="0.25">
      <c r="N3378" s="126"/>
    </row>
    <row r="3379" spans="14:14" ht="18.95" hidden="1" customHeight="1" x14ac:dyDescent="0.25">
      <c r="N3379" s="126"/>
    </row>
    <row r="3380" spans="14:14" ht="18.95" hidden="1" customHeight="1" x14ac:dyDescent="0.25">
      <c r="N3380" s="126"/>
    </row>
    <row r="3381" spans="14:14" ht="18.95" hidden="1" customHeight="1" x14ac:dyDescent="0.25">
      <c r="N3381" s="126"/>
    </row>
    <row r="3382" spans="14:14" ht="18.95" hidden="1" customHeight="1" x14ac:dyDescent="0.25">
      <c r="N3382" s="126"/>
    </row>
    <row r="3383" spans="14:14" ht="18.95" hidden="1" customHeight="1" x14ac:dyDescent="0.25">
      <c r="N3383" s="126"/>
    </row>
    <row r="3384" spans="14:14" ht="18.95" hidden="1" customHeight="1" x14ac:dyDescent="0.25">
      <c r="N3384" s="126"/>
    </row>
    <row r="3385" spans="14:14" ht="18.95" hidden="1" customHeight="1" x14ac:dyDescent="0.25">
      <c r="N3385" s="126"/>
    </row>
    <row r="3386" spans="14:14" ht="18.95" hidden="1" customHeight="1" x14ac:dyDescent="0.25">
      <c r="N3386" s="126"/>
    </row>
    <row r="3387" spans="14:14" ht="18.95" hidden="1" customHeight="1" x14ac:dyDescent="0.25">
      <c r="N3387" s="126"/>
    </row>
    <row r="3388" spans="14:14" ht="18.95" hidden="1" customHeight="1" x14ac:dyDescent="0.25">
      <c r="N3388" s="126"/>
    </row>
    <row r="3389" spans="14:14" ht="18.95" hidden="1" customHeight="1" x14ac:dyDescent="0.25">
      <c r="N3389" s="126"/>
    </row>
    <row r="3390" spans="14:14" ht="18.95" hidden="1" customHeight="1" x14ac:dyDescent="0.25">
      <c r="N3390" s="126"/>
    </row>
    <row r="3391" spans="14:14" ht="18.95" hidden="1" customHeight="1" x14ac:dyDescent="0.25">
      <c r="N3391" s="126"/>
    </row>
    <row r="3392" spans="14:14" ht="18.95" hidden="1" customHeight="1" x14ac:dyDescent="0.25">
      <c r="N3392" s="126"/>
    </row>
    <row r="3393" spans="14:14" ht="18.95" hidden="1" customHeight="1" x14ac:dyDescent="0.25">
      <c r="N3393" s="126"/>
    </row>
    <row r="3394" spans="14:14" ht="18.95" hidden="1" customHeight="1" x14ac:dyDescent="0.25">
      <c r="N3394" s="126"/>
    </row>
    <row r="3395" spans="14:14" ht="18.95" hidden="1" customHeight="1" x14ac:dyDescent="0.25">
      <c r="N3395" s="126"/>
    </row>
    <row r="3396" spans="14:14" ht="18.95" hidden="1" customHeight="1" x14ac:dyDescent="0.25">
      <c r="N3396" s="126"/>
    </row>
    <row r="3397" spans="14:14" ht="18.95" hidden="1" customHeight="1" x14ac:dyDescent="0.25">
      <c r="N3397" s="126"/>
    </row>
    <row r="3398" spans="14:14" ht="18.95" hidden="1" customHeight="1" x14ac:dyDescent="0.25">
      <c r="N3398" s="126"/>
    </row>
    <row r="3399" spans="14:14" ht="18.95" hidden="1" customHeight="1" x14ac:dyDescent="0.25">
      <c r="N3399" s="126"/>
    </row>
    <row r="3400" spans="14:14" ht="18.95" hidden="1" customHeight="1" x14ac:dyDescent="0.25">
      <c r="N3400" s="126"/>
    </row>
    <row r="3401" spans="14:14" ht="18.95" hidden="1" customHeight="1" x14ac:dyDescent="0.25">
      <c r="N3401" s="126"/>
    </row>
    <row r="3402" spans="14:14" ht="18.95" hidden="1" customHeight="1" x14ac:dyDescent="0.25">
      <c r="N3402" s="126"/>
    </row>
    <row r="3403" spans="14:14" ht="18.95" hidden="1" customHeight="1" x14ac:dyDescent="0.25">
      <c r="N3403" s="126"/>
    </row>
    <row r="3404" spans="14:14" ht="18.95" hidden="1" customHeight="1" x14ac:dyDescent="0.25">
      <c r="N3404" s="126"/>
    </row>
    <row r="3405" spans="14:14" ht="18.95" hidden="1" customHeight="1" x14ac:dyDescent="0.25">
      <c r="N3405" s="126"/>
    </row>
    <row r="3406" spans="14:14" ht="18.95" hidden="1" customHeight="1" x14ac:dyDescent="0.25">
      <c r="N3406" s="126"/>
    </row>
    <row r="3407" spans="14:14" ht="18.95" hidden="1" customHeight="1" x14ac:dyDescent="0.25">
      <c r="N3407" s="126"/>
    </row>
    <row r="3408" spans="14:14" ht="18.95" hidden="1" customHeight="1" x14ac:dyDescent="0.25">
      <c r="N3408" s="126"/>
    </row>
    <row r="3409" spans="14:14" ht="18.95" hidden="1" customHeight="1" x14ac:dyDescent="0.25">
      <c r="N3409" s="126"/>
    </row>
    <row r="3410" spans="14:14" ht="18.95" hidden="1" customHeight="1" x14ac:dyDescent="0.25">
      <c r="N3410" s="126"/>
    </row>
    <row r="3411" spans="14:14" ht="18.95" hidden="1" customHeight="1" x14ac:dyDescent="0.25">
      <c r="N3411" s="126"/>
    </row>
    <row r="3412" spans="14:14" ht="18.95" hidden="1" customHeight="1" x14ac:dyDescent="0.25">
      <c r="N3412" s="126"/>
    </row>
    <row r="3413" spans="14:14" ht="18.95" hidden="1" customHeight="1" x14ac:dyDescent="0.25">
      <c r="N3413" s="126"/>
    </row>
    <row r="3414" spans="14:14" ht="18.95" hidden="1" customHeight="1" x14ac:dyDescent="0.25">
      <c r="N3414" s="126"/>
    </row>
    <row r="3415" spans="14:14" ht="18.95" hidden="1" customHeight="1" x14ac:dyDescent="0.25">
      <c r="N3415" s="126"/>
    </row>
    <row r="3416" spans="14:14" ht="18.95" hidden="1" customHeight="1" x14ac:dyDescent="0.25">
      <c r="N3416" s="126"/>
    </row>
    <row r="3417" spans="14:14" ht="18.95" hidden="1" customHeight="1" x14ac:dyDescent="0.25">
      <c r="N3417" s="126"/>
    </row>
    <row r="3418" spans="14:14" ht="18.95" hidden="1" customHeight="1" x14ac:dyDescent="0.25">
      <c r="N3418" s="126"/>
    </row>
    <row r="3419" spans="14:14" ht="18.95" hidden="1" customHeight="1" x14ac:dyDescent="0.25">
      <c r="N3419" s="126"/>
    </row>
    <row r="3420" spans="14:14" ht="18.95" hidden="1" customHeight="1" x14ac:dyDescent="0.25">
      <c r="N3420" s="126"/>
    </row>
    <row r="3421" spans="14:14" ht="18.95" hidden="1" customHeight="1" x14ac:dyDescent="0.25">
      <c r="N3421" s="126"/>
    </row>
    <row r="3422" spans="14:14" ht="18.95" hidden="1" customHeight="1" x14ac:dyDescent="0.25">
      <c r="N3422" s="126"/>
    </row>
    <row r="3423" spans="14:14" ht="18.95" hidden="1" customHeight="1" x14ac:dyDescent="0.25">
      <c r="N3423" s="126"/>
    </row>
    <row r="3424" spans="14:14" ht="18.95" hidden="1" customHeight="1" x14ac:dyDescent="0.25">
      <c r="N3424" s="126"/>
    </row>
    <row r="3425" spans="14:14" ht="18.95" hidden="1" customHeight="1" x14ac:dyDescent="0.25">
      <c r="N3425" s="126"/>
    </row>
    <row r="3426" spans="14:14" ht="18.95" hidden="1" customHeight="1" x14ac:dyDescent="0.25">
      <c r="N3426" s="126"/>
    </row>
    <row r="3427" spans="14:14" ht="18.95" hidden="1" customHeight="1" x14ac:dyDescent="0.25">
      <c r="N3427" s="126"/>
    </row>
    <row r="3428" spans="14:14" ht="18.95" hidden="1" customHeight="1" x14ac:dyDescent="0.25">
      <c r="N3428" s="126"/>
    </row>
    <row r="3429" spans="14:14" ht="18.95" hidden="1" customHeight="1" x14ac:dyDescent="0.25">
      <c r="N3429" s="126"/>
    </row>
    <row r="3430" spans="14:14" ht="18.95" hidden="1" customHeight="1" x14ac:dyDescent="0.25">
      <c r="N3430" s="126"/>
    </row>
    <row r="3431" spans="14:14" ht="18.95" hidden="1" customHeight="1" x14ac:dyDescent="0.25">
      <c r="N3431" s="126"/>
    </row>
    <row r="3432" spans="14:14" ht="18.95" hidden="1" customHeight="1" x14ac:dyDescent="0.25">
      <c r="N3432" s="126"/>
    </row>
    <row r="3433" spans="14:14" ht="18.95" hidden="1" customHeight="1" x14ac:dyDescent="0.25">
      <c r="N3433" s="126"/>
    </row>
    <row r="3434" spans="14:14" ht="18.95" hidden="1" customHeight="1" x14ac:dyDescent="0.25">
      <c r="N3434" s="126"/>
    </row>
    <row r="3435" spans="14:14" ht="18.95" hidden="1" customHeight="1" x14ac:dyDescent="0.25">
      <c r="N3435" s="126"/>
    </row>
    <row r="3436" spans="14:14" ht="18.95" hidden="1" customHeight="1" x14ac:dyDescent="0.25">
      <c r="N3436" s="126"/>
    </row>
    <row r="3437" spans="14:14" ht="18.95" hidden="1" customHeight="1" x14ac:dyDescent="0.25">
      <c r="N3437" s="126"/>
    </row>
    <row r="3438" spans="14:14" ht="18.95" hidden="1" customHeight="1" x14ac:dyDescent="0.25">
      <c r="N3438" s="126"/>
    </row>
    <row r="3439" spans="14:14" ht="18.95" hidden="1" customHeight="1" x14ac:dyDescent="0.25">
      <c r="N3439" s="126"/>
    </row>
    <row r="3440" spans="14:14" ht="18.95" hidden="1" customHeight="1" x14ac:dyDescent="0.25">
      <c r="N3440" s="126"/>
    </row>
    <row r="3441" spans="14:14" ht="18.95" hidden="1" customHeight="1" x14ac:dyDescent="0.25">
      <c r="N3441" s="126"/>
    </row>
    <row r="3442" spans="14:14" ht="18.95" hidden="1" customHeight="1" x14ac:dyDescent="0.25">
      <c r="N3442" s="126"/>
    </row>
    <row r="3443" spans="14:14" ht="18.95" hidden="1" customHeight="1" x14ac:dyDescent="0.25">
      <c r="N3443" s="126"/>
    </row>
    <row r="3444" spans="14:14" ht="18.95" hidden="1" customHeight="1" x14ac:dyDescent="0.25">
      <c r="N3444" s="126"/>
    </row>
    <row r="3445" spans="14:14" ht="18.95" hidden="1" customHeight="1" x14ac:dyDescent="0.25">
      <c r="N3445" s="126"/>
    </row>
    <row r="3446" spans="14:14" ht="18.95" hidden="1" customHeight="1" x14ac:dyDescent="0.25">
      <c r="N3446" s="126"/>
    </row>
    <row r="3447" spans="14:14" ht="18.95" hidden="1" customHeight="1" x14ac:dyDescent="0.25">
      <c r="N3447" s="126"/>
    </row>
    <row r="3448" spans="14:14" ht="18.95" hidden="1" customHeight="1" x14ac:dyDescent="0.25">
      <c r="N3448" s="126"/>
    </row>
    <row r="3449" spans="14:14" ht="18.95" hidden="1" customHeight="1" x14ac:dyDescent="0.25">
      <c r="N3449" s="126"/>
    </row>
    <row r="3450" spans="14:14" ht="18.95" hidden="1" customHeight="1" x14ac:dyDescent="0.25">
      <c r="N3450" s="126"/>
    </row>
    <row r="3451" spans="14:14" ht="18.95" hidden="1" customHeight="1" x14ac:dyDescent="0.25">
      <c r="N3451" s="126"/>
    </row>
    <row r="3452" spans="14:14" ht="18.95" hidden="1" customHeight="1" x14ac:dyDescent="0.25">
      <c r="N3452" s="126"/>
    </row>
    <row r="3453" spans="14:14" ht="18.95" hidden="1" customHeight="1" x14ac:dyDescent="0.25">
      <c r="N3453" s="126"/>
    </row>
    <row r="3454" spans="14:14" ht="18.95" hidden="1" customHeight="1" x14ac:dyDescent="0.25">
      <c r="N3454" s="126"/>
    </row>
    <row r="3455" spans="14:14" ht="18.95" hidden="1" customHeight="1" x14ac:dyDescent="0.25">
      <c r="N3455" s="126"/>
    </row>
    <row r="3456" spans="14:14" ht="18.95" hidden="1" customHeight="1" x14ac:dyDescent="0.25">
      <c r="N3456" s="126"/>
    </row>
    <row r="3457" spans="14:14" ht="18.95" hidden="1" customHeight="1" x14ac:dyDescent="0.25">
      <c r="N3457" s="126"/>
    </row>
    <row r="3458" spans="14:14" ht="18.95" hidden="1" customHeight="1" x14ac:dyDescent="0.25">
      <c r="N3458" s="126"/>
    </row>
    <row r="3459" spans="14:14" ht="18.95" hidden="1" customHeight="1" x14ac:dyDescent="0.25">
      <c r="N3459" s="126"/>
    </row>
    <row r="3460" spans="14:14" ht="18.95" hidden="1" customHeight="1" x14ac:dyDescent="0.25">
      <c r="N3460" s="126"/>
    </row>
    <row r="3461" spans="14:14" ht="18.95" hidden="1" customHeight="1" x14ac:dyDescent="0.25">
      <c r="N3461" s="126"/>
    </row>
    <row r="3462" spans="14:14" ht="18.95" hidden="1" customHeight="1" x14ac:dyDescent="0.25">
      <c r="N3462" s="126"/>
    </row>
    <row r="3463" spans="14:14" ht="18.95" hidden="1" customHeight="1" x14ac:dyDescent="0.25">
      <c r="N3463" s="126"/>
    </row>
    <row r="3464" spans="14:14" ht="18.95" hidden="1" customHeight="1" x14ac:dyDescent="0.25">
      <c r="N3464" s="126"/>
    </row>
    <row r="3465" spans="14:14" ht="18.95" hidden="1" customHeight="1" x14ac:dyDescent="0.25">
      <c r="N3465" s="126"/>
    </row>
    <row r="3466" spans="14:14" ht="18.95" hidden="1" customHeight="1" x14ac:dyDescent="0.25">
      <c r="N3466" s="126"/>
    </row>
    <row r="3467" spans="14:14" ht="18.95" hidden="1" customHeight="1" x14ac:dyDescent="0.25">
      <c r="N3467" s="126"/>
    </row>
    <row r="3468" spans="14:14" ht="18.95" hidden="1" customHeight="1" x14ac:dyDescent="0.25">
      <c r="N3468" s="126"/>
    </row>
    <row r="3469" spans="14:14" ht="18.95" hidden="1" customHeight="1" x14ac:dyDescent="0.25">
      <c r="N3469" s="126"/>
    </row>
    <row r="3470" spans="14:14" ht="18.95" hidden="1" customHeight="1" x14ac:dyDescent="0.25">
      <c r="N3470" s="126"/>
    </row>
    <row r="3471" spans="14:14" ht="18.95" hidden="1" customHeight="1" x14ac:dyDescent="0.25">
      <c r="N3471" s="126"/>
    </row>
    <row r="3472" spans="14:14" ht="18.95" hidden="1" customHeight="1" x14ac:dyDescent="0.25">
      <c r="N3472" s="126"/>
    </row>
    <row r="3473" spans="14:14" ht="18.95" hidden="1" customHeight="1" x14ac:dyDescent="0.25">
      <c r="N3473" s="126"/>
    </row>
    <row r="3474" spans="14:14" ht="18.95" hidden="1" customHeight="1" x14ac:dyDescent="0.25">
      <c r="N3474" s="126"/>
    </row>
    <row r="3475" spans="14:14" ht="18.95" hidden="1" customHeight="1" x14ac:dyDescent="0.25">
      <c r="N3475" s="126"/>
    </row>
    <row r="3476" spans="14:14" ht="18.95" hidden="1" customHeight="1" x14ac:dyDescent="0.25">
      <c r="N3476" s="126"/>
    </row>
    <row r="3477" spans="14:14" ht="18.95" hidden="1" customHeight="1" x14ac:dyDescent="0.25">
      <c r="N3477" s="126"/>
    </row>
    <row r="3478" spans="14:14" ht="18.95" hidden="1" customHeight="1" x14ac:dyDescent="0.25">
      <c r="N3478" s="126"/>
    </row>
    <row r="3479" spans="14:14" ht="18.95" hidden="1" customHeight="1" x14ac:dyDescent="0.25">
      <c r="N3479" s="126"/>
    </row>
    <row r="3480" spans="14:14" ht="18.95" hidden="1" customHeight="1" x14ac:dyDescent="0.25">
      <c r="N3480" s="126"/>
    </row>
    <row r="3481" spans="14:14" ht="18.95" hidden="1" customHeight="1" x14ac:dyDescent="0.25">
      <c r="N3481" s="126"/>
    </row>
    <row r="3482" spans="14:14" ht="18.95" hidden="1" customHeight="1" x14ac:dyDescent="0.25">
      <c r="N3482" s="126"/>
    </row>
    <row r="3483" spans="14:14" ht="18.95" hidden="1" customHeight="1" x14ac:dyDescent="0.25">
      <c r="N3483" s="126"/>
    </row>
    <row r="3484" spans="14:14" ht="18.95" hidden="1" customHeight="1" x14ac:dyDescent="0.25">
      <c r="N3484" s="126"/>
    </row>
    <row r="3485" spans="14:14" ht="18.95" hidden="1" customHeight="1" x14ac:dyDescent="0.25">
      <c r="N3485" s="126"/>
    </row>
    <row r="3486" spans="14:14" ht="18.95" hidden="1" customHeight="1" x14ac:dyDescent="0.25">
      <c r="N3486" s="126"/>
    </row>
    <row r="3487" spans="14:14" ht="18.95" hidden="1" customHeight="1" x14ac:dyDescent="0.25">
      <c r="N3487" s="126"/>
    </row>
    <row r="3488" spans="14:14" ht="18.95" hidden="1" customHeight="1" x14ac:dyDescent="0.25">
      <c r="N3488" s="126"/>
    </row>
    <row r="3489" spans="14:14" ht="18.95" hidden="1" customHeight="1" x14ac:dyDescent="0.25">
      <c r="N3489" s="126"/>
    </row>
    <row r="3490" spans="14:14" ht="18.95" hidden="1" customHeight="1" x14ac:dyDescent="0.25">
      <c r="N3490" s="126"/>
    </row>
    <row r="3491" spans="14:14" ht="18.95" hidden="1" customHeight="1" x14ac:dyDescent="0.25">
      <c r="N3491" s="126"/>
    </row>
    <row r="3492" spans="14:14" ht="18.95" hidden="1" customHeight="1" x14ac:dyDescent="0.25">
      <c r="N3492" s="126"/>
    </row>
    <row r="3493" spans="14:14" ht="18.95" hidden="1" customHeight="1" x14ac:dyDescent="0.25">
      <c r="N3493" s="126"/>
    </row>
    <row r="3494" spans="14:14" ht="18.95" hidden="1" customHeight="1" x14ac:dyDescent="0.25">
      <c r="N3494" s="126"/>
    </row>
    <row r="3495" spans="14:14" ht="18.95" hidden="1" customHeight="1" x14ac:dyDescent="0.25">
      <c r="N3495" s="126"/>
    </row>
    <row r="3496" spans="14:14" ht="18.95" hidden="1" customHeight="1" x14ac:dyDescent="0.25">
      <c r="N3496" s="126"/>
    </row>
    <row r="3497" spans="14:14" ht="18.95" hidden="1" customHeight="1" x14ac:dyDescent="0.25">
      <c r="N3497" s="126"/>
    </row>
    <row r="3498" spans="14:14" ht="18.95" hidden="1" customHeight="1" x14ac:dyDescent="0.25">
      <c r="N3498" s="126"/>
    </row>
    <row r="3499" spans="14:14" ht="18.95" hidden="1" customHeight="1" x14ac:dyDescent="0.25">
      <c r="N3499" s="126"/>
    </row>
    <row r="3500" spans="14:14" ht="18.95" hidden="1" customHeight="1" x14ac:dyDescent="0.25">
      <c r="N3500" s="126"/>
    </row>
    <row r="3501" spans="14:14" ht="18.95" hidden="1" customHeight="1" x14ac:dyDescent="0.25">
      <c r="N3501" s="126"/>
    </row>
    <row r="3502" spans="14:14" ht="18.95" hidden="1" customHeight="1" x14ac:dyDescent="0.25">
      <c r="N3502" s="126"/>
    </row>
    <row r="3503" spans="14:14" ht="18.95" hidden="1" customHeight="1" x14ac:dyDescent="0.25">
      <c r="N3503" s="126"/>
    </row>
    <row r="3504" spans="14:14" ht="18.95" hidden="1" customHeight="1" x14ac:dyDescent="0.25">
      <c r="N3504" s="126"/>
    </row>
    <row r="3505" spans="14:14" ht="18.95" hidden="1" customHeight="1" x14ac:dyDescent="0.25">
      <c r="N3505" s="126"/>
    </row>
    <row r="3506" spans="14:14" ht="18.95" hidden="1" customHeight="1" x14ac:dyDescent="0.25">
      <c r="N3506" s="126"/>
    </row>
    <row r="3507" spans="14:14" ht="18.95" hidden="1" customHeight="1" x14ac:dyDescent="0.25">
      <c r="N3507" s="126"/>
    </row>
    <row r="3508" spans="14:14" ht="18.95" hidden="1" customHeight="1" x14ac:dyDescent="0.25">
      <c r="N3508" s="126"/>
    </row>
    <row r="3509" spans="14:14" ht="18.95" hidden="1" customHeight="1" x14ac:dyDescent="0.25">
      <c r="N3509" s="126"/>
    </row>
    <row r="3510" spans="14:14" ht="18.95" hidden="1" customHeight="1" x14ac:dyDescent="0.25">
      <c r="N3510" s="126"/>
    </row>
    <row r="3511" spans="14:14" ht="18.95" hidden="1" customHeight="1" x14ac:dyDescent="0.25">
      <c r="N3511" s="126"/>
    </row>
    <row r="3512" spans="14:14" ht="18.95" hidden="1" customHeight="1" x14ac:dyDescent="0.25">
      <c r="N3512" s="126"/>
    </row>
    <row r="3513" spans="14:14" ht="18.95" hidden="1" customHeight="1" x14ac:dyDescent="0.25">
      <c r="N3513" s="126"/>
    </row>
    <row r="3514" spans="14:14" ht="18.95" hidden="1" customHeight="1" x14ac:dyDescent="0.25">
      <c r="N3514" s="126"/>
    </row>
    <row r="3515" spans="14:14" ht="18.95" hidden="1" customHeight="1" x14ac:dyDescent="0.25">
      <c r="N3515" s="126"/>
    </row>
    <row r="3516" spans="14:14" ht="18.95" hidden="1" customHeight="1" x14ac:dyDescent="0.25">
      <c r="N3516" s="126"/>
    </row>
    <row r="3517" spans="14:14" ht="18.95" hidden="1" customHeight="1" x14ac:dyDescent="0.25">
      <c r="N3517" s="126"/>
    </row>
    <row r="3518" spans="14:14" ht="18.95" hidden="1" customHeight="1" x14ac:dyDescent="0.25">
      <c r="N3518" s="126"/>
    </row>
    <row r="3519" spans="14:14" ht="18.95" hidden="1" customHeight="1" x14ac:dyDescent="0.25">
      <c r="N3519" s="126"/>
    </row>
    <row r="3520" spans="14:14" ht="18.95" hidden="1" customHeight="1" x14ac:dyDescent="0.25">
      <c r="N3520" s="126"/>
    </row>
    <row r="3521" spans="14:14" ht="18.95" hidden="1" customHeight="1" x14ac:dyDescent="0.25">
      <c r="N3521" s="126"/>
    </row>
    <row r="3522" spans="14:14" ht="18.95" hidden="1" customHeight="1" x14ac:dyDescent="0.25">
      <c r="N3522" s="126"/>
    </row>
    <row r="3523" spans="14:14" ht="18.95" hidden="1" customHeight="1" x14ac:dyDescent="0.25">
      <c r="N3523" s="126"/>
    </row>
    <row r="3524" spans="14:14" ht="18.95" hidden="1" customHeight="1" x14ac:dyDescent="0.25">
      <c r="N3524" s="126"/>
    </row>
    <row r="3525" spans="14:14" ht="18.95" hidden="1" customHeight="1" x14ac:dyDescent="0.25">
      <c r="N3525" s="126"/>
    </row>
    <row r="3526" spans="14:14" ht="18.95" hidden="1" customHeight="1" x14ac:dyDescent="0.25">
      <c r="N3526" s="126"/>
    </row>
    <row r="3527" spans="14:14" ht="18.95" hidden="1" customHeight="1" x14ac:dyDescent="0.25">
      <c r="N3527" s="126"/>
    </row>
    <row r="3528" spans="14:14" ht="18.95" hidden="1" customHeight="1" x14ac:dyDescent="0.25">
      <c r="N3528" s="126"/>
    </row>
    <row r="3529" spans="14:14" ht="18.95" hidden="1" customHeight="1" x14ac:dyDescent="0.25">
      <c r="N3529" s="126"/>
    </row>
    <row r="3530" spans="14:14" ht="18.95" hidden="1" customHeight="1" x14ac:dyDescent="0.25">
      <c r="N3530" s="126"/>
    </row>
    <row r="3531" spans="14:14" ht="18.95" hidden="1" customHeight="1" x14ac:dyDescent="0.25">
      <c r="N3531" s="126"/>
    </row>
    <row r="3532" spans="14:14" ht="18.95" hidden="1" customHeight="1" x14ac:dyDescent="0.25">
      <c r="N3532" s="126"/>
    </row>
    <row r="3533" spans="14:14" ht="18.95" hidden="1" customHeight="1" x14ac:dyDescent="0.25">
      <c r="N3533" s="126"/>
    </row>
    <row r="3534" spans="14:14" ht="18.95" hidden="1" customHeight="1" x14ac:dyDescent="0.25">
      <c r="N3534" s="126"/>
    </row>
    <row r="3535" spans="14:14" ht="18.95" hidden="1" customHeight="1" x14ac:dyDescent="0.25">
      <c r="N3535" s="126"/>
    </row>
    <row r="3536" spans="14:14" ht="18.95" hidden="1" customHeight="1" x14ac:dyDescent="0.25">
      <c r="N3536" s="126"/>
    </row>
    <row r="3537" spans="14:14" ht="18.95" hidden="1" customHeight="1" x14ac:dyDescent="0.25">
      <c r="N3537" s="126"/>
    </row>
    <row r="3538" spans="14:14" ht="18.95" hidden="1" customHeight="1" x14ac:dyDescent="0.25">
      <c r="N3538" s="126"/>
    </row>
    <row r="3539" spans="14:14" ht="18.95" hidden="1" customHeight="1" x14ac:dyDescent="0.25">
      <c r="N3539" s="126"/>
    </row>
    <row r="3540" spans="14:14" ht="18.95" hidden="1" customHeight="1" x14ac:dyDescent="0.25">
      <c r="N3540" s="126"/>
    </row>
    <row r="3541" spans="14:14" ht="18.95" hidden="1" customHeight="1" x14ac:dyDescent="0.25">
      <c r="N3541" s="126"/>
    </row>
    <row r="3542" spans="14:14" ht="18.95" hidden="1" customHeight="1" x14ac:dyDescent="0.25">
      <c r="N3542" s="126"/>
    </row>
    <row r="3543" spans="14:14" ht="18.95" hidden="1" customHeight="1" x14ac:dyDescent="0.25">
      <c r="N3543" s="126"/>
    </row>
    <row r="3544" spans="14:14" ht="18.95" hidden="1" customHeight="1" x14ac:dyDescent="0.25">
      <c r="N3544" s="126"/>
    </row>
    <row r="3545" spans="14:14" ht="18.95" hidden="1" customHeight="1" x14ac:dyDescent="0.25">
      <c r="N3545" s="126"/>
    </row>
    <row r="3546" spans="14:14" ht="18.95" hidden="1" customHeight="1" x14ac:dyDescent="0.25">
      <c r="N3546" s="126"/>
    </row>
    <row r="3547" spans="14:14" ht="18.95" hidden="1" customHeight="1" x14ac:dyDescent="0.25">
      <c r="N3547" s="126"/>
    </row>
    <row r="3548" spans="14:14" ht="18.95" hidden="1" customHeight="1" x14ac:dyDescent="0.25">
      <c r="N3548" s="126"/>
    </row>
    <row r="3549" spans="14:14" ht="18.95" hidden="1" customHeight="1" x14ac:dyDescent="0.25">
      <c r="N3549" s="126"/>
    </row>
    <row r="3550" spans="14:14" ht="18.95" hidden="1" customHeight="1" x14ac:dyDescent="0.25">
      <c r="N3550" s="126"/>
    </row>
    <row r="3551" spans="14:14" ht="18.95" hidden="1" customHeight="1" x14ac:dyDescent="0.25">
      <c r="N3551" s="126"/>
    </row>
    <row r="3552" spans="14:14" ht="18.95" hidden="1" customHeight="1" x14ac:dyDescent="0.25">
      <c r="N3552" s="126"/>
    </row>
    <row r="3553" spans="14:14" ht="18.95" hidden="1" customHeight="1" x14ac:dyDescent="0.25">
      <c r="N3553" s="126"/>
    </row>
    <row r="3554" spans="14:14" ht="18.95" hidden="1" customHeight="1" x14ac:dyDescent="0.25">
      <c r="N3554" s="126"/>
    </row>
    <row r="3555" spans="14:14" ht="18.95" hidden="1" customHeight="1" x14ac:dyDescent="0.25">
      <c r="N3555" s="126"/>
    </row>
    <row r="3556" spans="14:14" ht="18.95" hidden="1" customHeight="1" x14ac:dyDescent="0.25">
      <c r="N3556" s="126"/>
    </row>
    <row r="3557" spans="14:14" ht="18.95" hidden="1" customHeight="1" x14ac:dyDescent="0.25">
      <c r="N3557" s="126"/>
    </row>
    <row r="3558" spans="14:14" ht="18.95" hidden="1" customHeight="1" x14ac:dyDescent="0.25">
      <c r="N3558" s="126"/>
    </row>
    <row r="3559" spans="14:14" ht="18.95" hidden="1" customHeight="1" x14ac:dyDescent="0.25">
      <c r="N3559" s="126"/>
    </row>
    <row r="3560" spans="14:14" ht="18.95" hidden="1" customHeight="1" x14ac:dyDescent="0.25">
      <c r="N3560" s="126"/>
    </row>
    <row r="3561" spans="14:14" ht="18.95" hidden="1" customHeight="1" x14ac:dyDescent="0.25">
      <c r="N3561" s="126"/>
    </row>
    <row r="3562" spans="14:14" ht="18.95" hidden="1" customHeight="1" x14ac:dyDescent="0.25">
      <c r="N3562" s="126"/>
    </row>
    <row r="3563" spans="14:14" ht="18.95" hidden="1" customHeight="1" x14ac:dyDescent="0.25">
      <c r="N3563" s="126"/>
    </row>
    <row r="3564" spans="14:14" ht="18.95" hidden="1" customHeight="1" x14ac:dyDescent="0.25">
      <c r="N3564" s="126"/>
    </row>
    <row r="3565" spans="14:14" ht="18.95" hidden="1" customHeight="1" x14ac:dyDescent="0.25">
      <c r="N3565" s="126"/>
    </row>
    <row r="3566" spans="14:14" ht="18.95" hidden="1" customHeight="1" x14ac:dyDescent="0.25">
      <c r="N3566" s="126"/>
    </row>
    <row r="3567" spans="14:14" ht="18.95" hidden="1" customHeight="1" x14ac:dyDescent="0.25">
      <c r="N3567" s="126"/>
    </row>
    <row r="3568" spans="14:14" ht="18.95" hidden="1" customHeight="1" x14ac:dyDescent="0.25">
      <c r="N3568" s="126"/>
    </row>
    <row r="3569" spans="14:14" ht="18.95" hidden="1" customHeight="1" x14ac:dyDescent="0.25">
      <c r="N3569" s="126"/>
    </row>
    <row r="3570" spans="14:14" ht="18.95" hidden="1" customHeight="1" x14ac:dyDescent="0.25">
      <c r="N3570" s="126"/>
    </row>
    <row r="3571" spans="14:14" ht="18.95" hidden="1" customHeight="1" x14ac:dyDescent="0.25">
      <c r="N3571" s="126"/>
    </row>
    <row r="3572" spans="14:14" ht="18.95" hidden="1" customHeight="1" x14ac:dyDescent="0.25">
      <c r="N3572" s="126"/>
    </row>
    <row r="3573" spans="14:14" ht="18.95" hidden="1" customHeight="1" x14ac:dyDescent="0.25">
      <c r="N3573" s="126"/>
    </row>
    <row r="3574" spans="14:14" ht="18.95" hidden="1" customHeight="1" x14ac:dyDescent="0.25">
      <c r="N3574" s="126"/>
    </row>
    <row r="3575" spans="14:14" ht="18.95" hidden="1" customHeight="1" x14ac:dyDescent="0.25">
      <c r="N3575" s="126"/>
    </row>
    <row r="3576" spans="14:14" ht="18.95" hidden="1" customHeight="1" x14ac:dyDescent="0.25">
      <c r="N3576" s="126"/>
    </row>
    <row r="3577" spans="14:14" ht="18.95" hidden="1" customHeight="1" x14ac:dyDescent="0.25">
      <c r="N3577" s="126"/>
    </row>
    <row r="3578" spans="14:14" ht="18.95" hidden="1" customHeight="1" x14ac:dyDescent="0.25">
      <c r="N3578" s="126"/>
    </row>
    <row r="3579" spans="14:14" ht="18.95" hidden="1" customHeight="1" x14ac:dyDescent="0.25">
      <c r="N3579" s="126"/>
    </row>
    <row r="3580" spans="14:14" ht="18.95" hidden="1" customHeight="1" x14ac:dyDescent="0.25">
      <c r="N3580" s="126"/>
    </row>
    <row r="3581" spans="14:14" ht="18.95" hidden="1" customHeight="1" x14ac:dyDescent="0.25">
      <c r="N3581" s="126"/>
    </row>
    <row r="3582" spans="14:14" ht="18.95" hidden="1" customHeight="1" x14ac:dyDescent="0.25">
      <c r="N3582" s="126"/>
    </row>
    <row r="3583" spans="14:14" ht="18.95" hidden="1" customHeight="1" x14ac:dyDescent="0.25">
      <c r="N3583" s="126"/>
    </row>
    <row r="3584" spans="14:14" ht="18.95" hidden="1" customHeight="1" x14ac:dyDescent="0.25">
      <c r="N3584" s="126"/>
    </row>
    <row r="3585" spans="14:14" ht="18.95" hidden="1" customHeight="1" x14ac:dyDescent="0.25">
      <c r="N3585" s="126"/>
    </row>
    <row r="3586" spans="14:14" ht="18.95" hidden="1" customHeight="1" x14ac:dyDescent="0.25">
      <c r="N3586" s="126"/>
    </row>
    <row r="3587" spans="14:14" ht="18.95" hidden="1" customHeight="1" x14ac:dyDescent="0.25">
      <c r="N3587" s="126"/>
    </row>
    <row r="3588" spans="14:14" ht="18.95" hidden="1" customHeight="1" x14ac:dyDescent="0.25">
      <c r="N3588" s="126"/>
    </row>
    <row r="3589" spans="14:14" ht="18.95" hidden="1" customHeight="1" x14ac:dyDescent="0.25">
      <c r="N3589" s="126"/>
    </row>
    <row r="3590" spans="14:14" ht="18.95" hidden="1" customHeight="1" x14ac:dyDescent="0.25">
      <c r="N3590" s="126"/>
    </row>
    <row r="3591" spans="14:14" ht="18.95" hidden="1" customHeight="1" x14ac:dyDescent="0.25">
      <c r="N3591" s="126"/>
    </row>
    <row r="3592" spans="14:14" ht="18.95" hidden="1" customHeight="1" x14ac:dyDescent="0.25">
      <c r="N3592" s="126"/>
    </row>
    <row r="3593" spans="14:14" ht="18.95" hidden="1" customHeight="1" x14ac:dyDescent="0.25">
      <c r="N3593" s="126"/>
    </row>
    <row r="3594" spans="14:14" ht="18.95" hidden="1" customHeight="1" x14ac:dyDescent="0.25">
      <c r="N3594" s="126"/>
    </row>
    <row r="3595" spans="14:14" ht="18.95" hidden="1" customHeight="1" x14ac:dyDescent="0.25">
      <c r="N3595" s="126"/>
    </row>
    <row r="3596" spans="14:14" ht="18.95" hidden="1" customHeight="1" x14ac:dyDescent="0.25">
      <c r="N3596" s="126"/>
    </row>
    <row r="3597" spans="14:14" ht="18.95" hidden="1" customHeight="1" x14ac:dyDescent="0.25">
      <c r="N3597" s="126"/>
    </row>
    <row r="3598" spans="14:14" ht="18.95" hidden="1" customHeight="1" x14ac:dyDescent="0.25">
      <c r="N3598" s="126"/>
    </row>
    <row r="3599" spans="14:14" ht="18.95" hidden="1" customHeight="1" x14ac:dyDescent="0.25">
      <c r="N3599" s="126"/>
    </row>
    <row r="3600" spans="14:14" ht="18.95" hidden="1" customHeight="1" x14ac:dyDescent="0.25">
      <c r="N3600" s="126"/>
    </row>
    <row r="3601" spans="14:14" ht="18.95" hidden="1" customHeight="1" x14ac:dyDescent="0.25">
      <c r="N3601" s="126"/>
    </row>
    <row r="3602" spans="14:14" ht="18.95" hidden="1" customHeight="1" x14ac:dyDescent="0.25">
      <c r="N3602" s="126"/>
    </row>
    <row r="3603" spans="14:14" ht="18.95" hidden="1" customHeight="1" x14ac:dyDescent="0.25">
      <c r="N3603" s="126"/>
    </row>
    <row r="3604" spans="14:14" ht="18.95" hidden="1" customHeight="1" x14ac:dyDescent="0.25">
      <c r="N3604" s="126"/>
    </row>
    <row r="3605" spans="14:14" ht="18.95" hidden="1" customHeight="1" x14ac:dyDescent="0.25">
      <c r="N3605" s="126"/>
    </row>
    <row r="3606" spans="14:14" ht="18.95" hidden="1" customHeight="1" x14ac:dyDescent="0.25">
      <c r="N3606" s="126"/>
    </row>
    <row r="3607" spans="14:14" ht="18.95" hidden="1" customHeight="1" x14ac:dyDescent="0.25">
      <c r="N3607" s="126"/>
    </row>
    <row r="3608" spans="14:14" ht="18.95" hidden="1" customHeight="1" x14ac:dyDescent="0.25">
      <c r="N3608" s="126"/>
    </row>
    <row r="3609" spans="14:14" ht="18.95" hidden="1" customHeight="1" x14ac:dyDescent="0.25">
      <c r="N3609" s="126"/>
    </row>
    <row r="3610" spans="14:14" ht="18.95" hidden="1" customHeight="1" x14ac:dyDescent="0.25">
      <c r="N3610" s="126"/>
    </row>
    <row r="3611" spans="14:14" ht="18.95" hidden="1" customHeight="1" x14ac:dyDescent="0.25">
      <c r="N3611" s="126"/>
    </row>
    <row r="3612" spans="14:14" ht="18.95" hidden="1" customHeight="1" x14ac:dyDescent="0.25">
      <c r="N3612" s="126"/>
    </row>
    <row r="3613" spans="14:14" ht="18.95" hidden="1" customHeight="1" x14ac:dyDescent="0.25">
      <c r="N3613" s="126"/>
    </row>
    <row r="3614" spans="14:14" ht="18.95" hidden="1" customHeight="1" x14ac:dyDescent="0.25">
      <c r="N3614" s="126"/>
    </row>
    <row r="3615" spans="14:14" ht="18.95" hidden="1" customHeight="1" x14ac:dyDescent="0.25">
      <c r="N3615" s="126"/>
    </row>
    <row r="3616" spans="14:14" ht="18.95" hidden="1" customHeight="1" x14ac:dyDescent="0.25">
      <c r="N3616" s="126"/>
    </row>
    <row r="3617" spans="14:14" ht="18.95" hidden="1" customHeight="1" x14ac:dyDescent="0.25">
      <c r="N3617" s="126"/>
    </row>
    <row r="3618" spans="14:14" ht="18.95" hidden="1" customHeight="1" x14ac:dyDescent="0.25">
      <c r="N3618" s="126"/>
    </row>
    <row r="3619" spans="14:14" ht="18.95" hidden="1" customHeight="1" x14ac:dyDescent="0.25">
      <c r="N3619" s="126"/>
    </row>
    <row r="3620" spans="14:14" ht="18.95" hidden="1" customHeight="1" x14ac:dyDescent="0.25">
      <c r="N3620" s="126"/>
    </row>
    <row r="3621" spans="14:14" ht="18.95" hidden="1" customHeight="1" x14ac:dyDescent="0.25">
      <c r="N3621" s="126"/>
    </row>
    <row r="3622" spans="14:14" ht="18.95" hidden="1" customHeight="1" x14ac:dyDescent="0.25">
      <c r="N3622" s="126"/>
    </row>
    <row r="3623" spans="14:14" ht="18.95" hidden="1" customHeight="1" x14ac:dyDescent="0.25">
      <c r="N3623" s="126"/>
    </row>
    <row r="3624" spans="14:14" ht="18.95" hidden="1" customHeight="1" x14ac:dyDescent="0.25">
      <c r="N3624" s="126"/>
    </row>
    <row r="3625" spans="14:14" ht="18.95" hidden="1" customHeight="1" x14ac:dyDescent="0.25">
      <c r="N3625" s="126"/>
    </row>
    <row r="3626" spans="14:14" ht="18.95" hidden="1" customHeight="1" x14ac:dyDescent="0.25">
      <c r="N3626" s="126"/>
    </row>
    <row r="3627" spans="14:14" ht="18.95" hidden="1" customHeight="1" x14ac:dyDescent="0.25">
      <c r="N3627" s="126"/>
    </row>
    <row r="3628" spans="14:14" ht="18.95" hidden="1" customHeight="1" x14ac:dyDescent="0.25">
      <c r="N3628" s="126"/>
    </row>
    <row r="3629" spans="14:14" ht="18.95" hidden="1" customHeight="1" x14ac:dyDescent="0.25">
      <c r="N3629" s="126"/>
    </row>
    <row r="3630" spans="14:14" ht="18.95" hidden="1" customHeight="1" x14ac:dyDescent="0.25">
      <c r="N3630" s="126"/>
    </row>
    <row r="3631" spans="14:14" ht="18.95" hidden="1" customHeight="1" x14ac:dyDescent="0.25">
      <c r="N3631" s="126"/>
    </row>
    <row r="3632" spans="14:14" ht="18.95" hidden="1" customHeight="1" x14ac:dyDescent="0.25">
      <c r="N3632" s="126"/>
    </row>
    <row r="3633" spans="14:14" ht="18.95" hidden="1" customHeight="1" x14ac:dyDescent="0.25">
      <c r="N3633" s="126"/>
    </row>
    <row r="3634" spans="14:14" ht="18.95" hidden="1" customHeight="1" x14ac:dyDescent="0.25">
      <c r="N3634" s="126"/>
    </row>
    <row r="3635" spans="14:14" ht="18.95" hidden="1" customHeight="1" x14ac:dyDescent="0.25">
      <c r="N3635" s="126"/>
    </row>
    <row r="3636" spans="14:14" ht="18.95" hidden="1" customHeight="1" x14ac:dyDescent="0.25">
      <c r="N3636" s="126"/>
    </row>
    <row r="3637" spans="14:14" ht="18.95" hidden="1" customHeight="1" x14ac:dyDescent="0.25">
      <c r="N3637" s="126"/>
    </row>
    <row r="3638" spans="14:14" ht="18.95" hidden="1" customHeight="1" x14ac:dyDescent="0.25">
      <c r="N3638" s="126"/>
    </row>
    <row r="3639" spans="14:14" ht="18.95" hidden="1" customHeight="1" x14ac:dyDescent="0.25">
      <c r="N3639" s="126"/>
    </row>
    <row r="3640" spans="14:14" ht="18.95" hidden="1" customHeight="1" x14ac:dyDescent="0.25">
      <c r="N3640" s="126"/>
    </row>
    <row r="3641" spans="14:14" ht="18.95" hidden="1" customHeight="1" x14ac:dyDescent="0.25">
      <c r="N3641" s="126"/>
    </row>
    <row r="3642" spans="14:14" ht="18.95" hidden="1" customHeight="1" x14ac:dyDescent="0.25">
      <c r="N3642" s="126"/>
    </row>
    <row r="3643" spans="14:14" ht="18.95" hidden="1" customHeight="1" x14ac:dyDescent="0.25">
      <c r="N3643" s="126"/>
    </row>
    <row r="3644" spans="14:14" ht="18.95" hidden="1" customHeight="1" x14ac:dyDescent="0.25">
      <c r="N3644" s="126"/>
    </row>
    <row r="3645" spans="14:14" ht="18.95" hidden="1" customHeight="1" x14ac:dyDescent="0.25">
      <c r="N3645" s="126"/>
    </row>
    <row r="3646" spans="14:14" ht="18.95" hidden="1" customHeight="1" x14ac:dyDescent="0.25">
      <c r="N3646" s="126"/>
    </row>
    <row r="3647" spans="14:14" ht="18.95" hidden="1" customHeight="1" x14ac:dyDescent="0.25">
      <c r="N3647" s="126"/>
    </row>
    <row r="3648" spans="14:14" ht="18.95" hidden="1" customHeight="1" x14ac:dyDescent="0.25">
      <c r="N3648" s="126"/>
    </row>
    <row r="3649" spans="14:14" ht="18.95" hidden="1" customHeight="1" x14ac:dyDescent="0.25">
      <c r="N3649" s="126"/>
    </row>
    <row r="3650" spans="14:14" ht="18.95" hidden="1" customHeight="1" x14ac:dyDescent="0.25">
      <c r="N3650" s="126"/>
    </row>
    <row r="3651" spans="14:14" ht="18.95" hidden="1" customHeight="1" x14ac:dyDescent="0.25">
      <c r="N3651" s="126"/>
    </row>
    <row r="3652" spans="14:14" ht="18.95" hidden="1" customHeight="1" x14ac:dyDescent="0.25">
      <c r="N3652" s="126"/>
    </row>
    <row r="3653" spans="14:14" ht="18.95" hidden="1" customHeight="1" x14ac:dyDescent="0.25">
      <c r="N3653" s="126"/>
    </row>
    <row r="3654" spans="14:14" ht="18.95" hidden="1" customHeight="1" x14ac:dyDescent="0.25">
      <c r="N3654" s="126"/>
    </row>
    <row r="3655" spans="14:14" ht="18.95" hidden="1" customHeight="1" x14ac:dyDescent="0.25">
      <c r="N3655" s="126"/>
    </row>
    <row r="3656" spans="14:14" ht="18.95" hidden="1" customHeight="1" x14ac:dyDescent="0.25">
      <c r="N3656" s="126"/>
    </row>
    <row r="3657" spans="14:14" ht="18.95" hidden="1" customHeight="1" x14ac:dyDescent="0.25">
      <c r="N3657" s="126"/>
    </row>
    <row r="3658" spans="14:14" ht="18.95" hidden="1" customHeight="1" x14ac:dyDescent="0.25">
      <c r="N3658" s="126"/>
    </row>
    <row r="3659" spans="14:14" ht="18.95" hidden="1" customHeight="1" x14ac:dyDescent="0.25">
      <c r="N3659" s="126"/>
    </row>
    <row r="3660" spans="14:14" ht="18.95" hidden="1" customHeight="1" x14ac:dyDescent="0.25">
      <c r="N3660" s="126"/>
    </row>
    <row r="3661" spans="14:14" ht="18.95" hidden="1" customHeight="1" x14ac:dyDescent="0.25">
      <c r="N3661" s="126"/>
    </row>
    <row r="3662" spans="14:14" ht="18.95" hidden="1" customHeight="1" x14ac:dyDescent="0.25">
      <c r="N3662" s="126"/>
    </row>
    <row r="3663" spans="14:14" ht="18.95" hidden="1" customHeight="1" x14ac:dyDescent="0.25">
      <c r="N3663" s="126"/>
    </row>
    <row r="3664" spans="14:14" ht="18.95" hidden="1" customHeight="1" x14ac:dyDescent="0.25">
      <c r="N3664" s="126"/>
    </row>
    <row r="3665" spans="14:14" ht="18.95" hidden="1" customHeight="1" x14ac:dyDescent="0.25">
      <c r="N3665" s="126"/>
    </row>
    <row r="3666" spans="14:14" ht="18.95" hidden="1" customHeight="1" x14ac:dyDescent="0.25">
      <c r="N3666" s="126"/>
    </row>
    <row r="3667" spans="14:14" ht="18.95" hidden="1" customHeight="1" x14ac:dyDescent="0.25">
      <c r="N3667" s="126"/>
    </row>
    <row r="3668" spans="14:14" ht="18.95" hidden="1" customHeight="1" x14ac:dyDescent="0.25">
      <c r="N3668" s="126"/>
    </row>
    <row r="3669" spans="14:14" ht="18.95" hidden="1" customHeight="1" x14ac:dyDescent="0.25">
      <c r="N3669" s="126"/>
    </row>
    <row r="3670" spans="14:14" ht="18.95" hidden="1" customHeight="1" x14ac:dyDescent="0.25">
      <c r="N3670" s="126"/>
    </row>
    <row r="3671" spans="14:14" ht="18.95" hidden="1" customHeight="1" x14ac:dyDescent="0.25">
      <c r="N3671" s="126"/>
    </row>
    <row r="3672" spans="14:14" ht="18.95" hidden="1" customHeight="1" x14ac:dyDescent="0.25">
      <c r="N3672" s="126"/>
    </row>
    <row r="3673" spans="14:14" ht="18.95" hidden="1" customHeight="1" x14ac:dyDescent="0.25">
      <c r="N3673" s="126"/>
    </row>
    <row r="3674" spans="14:14" ht="18.95" hidden="1" customHeight="1" x14ac:dyDescent="0.25">
      <c r="N3674" s="126"/>
    </row>
    <row r="3675" spans="14:14" ht="18.95" hidden="1" customHeight="1" x14ac:dyDescent="0.25">
      <c r="N3675" s="126"/>
    </row>
    <row r="3676" spans="14:14" ht="18.95" hidden="1" customHeight="1" x14ac:dyDescent="0.25">
      <c r="N3676" s="126"/>
    </row>
    <row r="3677" spans="14:14" ht="18.95" hidden="1" customHeight="1" x14ac:dyDescent="0.25">
      <c r="N3677" s="126"/>
    </row>
    <row r="3678" spans="14:14" ht="18.95" hidden="1" customHeight="1" x14ac:dyDescent="0.25">
      <c r="N3678" s="126"/>
    </row>
    <row r="3679" spans="14:14" ht="18.95" hidden="1" customHeight="1" x14ac:dyDescent="0.25">
      <c r="N3679" s="126"/>
    </row>
    <row r="3680" spans="14:14" ht="18.95" hidden="1" customHeight="1" x14ac:dyDescent="0.25">
      <c r="N3680" s="126"/>
    </row>
    <row r="3681" spans="14:14" ht="18.95" hidden="1" customHeight="1" x14ac:dyDescent="0.25">
      <c r="N3681" s="126"/>
    </row>
    <row r="3682" spans="14:14" ht="18.95" hidden="1" customHeight="1" x14ac:dyDescent="0.25">
      <c r="N3682" s="126"/>
    </row>
    <row r="3683" spans="14:14" ht="18.95" hidden="1" customHeight="1" x14ac:dyDescent="0.25">
      <c r="N3683" s="126"/>
    </row>
    <row r="3684" spans="14:14" ht="18.95" hidden="1" customHeight="1" x14ac:dyDescent="0.25">
      <c r="N3684" s="126"/>
    </row>
    <row r="3685" spans="14:14" ht="18.95" hidden="1" customHeight="1" x14ac:dyDescent="0.25">
      <c r="N3685" s="126"/>
    </row>
    <row r="3686" spans="14:14" ht="18.95" hidden="1" customHeight="1" x14ac:dyDescent="0.25">
      <c r="N3686" s="126"/>
    </row>
    <row r="3687" spans="14:14" ht="18.95" hidden="1" customHeight="1" x14ac:dyDescent="0.25">
      <c r="N3687" s="126"/>
    </row>
    <row r="3688" spans="14:14" ht="18.95" hidden="1" customHeight="1" x14ac:dyDescent="0.25">
      <c r="N3688" s="126"/>
    </row>
    <row r="3689" spans="14:14" ht="18.95" hidden="1" customHeight="1" x14ac:dyDescent="0.25">
      <c r="N3689" s="126"/>
    </row>
    <row r="3690" spans="14:14" ht="18.95" hidden="1" customHeight="1" x14ac:dyDescent="0.25">
      <c r="N3690" s="126"/>
    </row>
    <row r="3691" spans="14:14" ht="18.95" hidden="1" customHeight="1" x14ac:dyDescent="0.25">
      <c r="N3691" s="126"/>
    </row>
    <row r="3692" spans="14:14" ht="18.95" hidden="1" customHeight="1" x14ac:dyDescent="0.25">
      <c r="N3692" s="126"/>
    </row>
    <row r="3693" spans="14:14" ht="18.95" hidden="1" customHeight="1" x14ac:dyDescent="0.25">
      <c r="N3693" s="126"/>
    </row>
    <row r="3694" spans="14:14" ht="18.95" hidden="1" customHeight="1" x14ac:dyDescent="0.25">
      <c r="N3694" s="126"/>
    </row>
    <row r="3695" spans="14:14" ht="18.95" hidden="1" customHeight="1" x14ac:dyDescent="0.25">
      <c r="N3695" s="126"/>
    </row>
    <row r="3696" spans="14:14" ht="18.95" hidden="1" customHeight="1" x14ac:dyDescent="0.25">
      <c r="N3696" s="126"/>
    </row>
    <row r="3697" spans="14:14" ht="18.95" hidden="1" customHeight="1" x14ac:dyDescent="0.25">
      <c r="N3697" s="126"/>
    </row>
    <row r="3698" spans="14:14" ht="18.95" hidden="1" customHeight="1" x14ac:dyDescent="0.25">
      <c r="N3698" s="126"/>
    </row>
    <row r="3699" spans="14:14" ht="18.95" hidden="1" customHeight="1" x14ac:dyDescent="0.25">
      <c r="N3699" s="126"/>
    </row>
    <row r="3700" spans="14:14" ht="18.95" hidden="1" customHeight="1" x14ac:dyDescent="0.25">
      <c r="N3700" s="126"/>
    </row>
    <row r="3701" spans="14:14" ht="18.95" hidden="1" customHeight="1" x14ac:dyDescent="0.25">
      <c r="N3701" s="126"/>
    </row>
    <row r="3702" spans="14:14" ht="18.95" hidden="1" customHeight="1" x14ac:dyDescent="0.25">
      <c r="N3702" s="126"/>
    </row>
    <row r="3703" spans="14:14" ht="18.95" hidden="1" customHeight="1" x14ac:dyDescent="0.25">
      <c r="N3703" s="126"/>
    </row>
    <row r="3704" spans="14:14" ht="18.95" hidden="1" customHeight="1" x14ac:dyDescent="0.25">
      <c r="N3704" s="126"/>
    </row>
    <row r="3705" spans="14:14" ht="18.95" hidden="1" customHeight="1" x14ac:dyDescent="0.25">
      <c r="N3705" s="126"/>
    </row>
    <row r="3706" spans="14:14" ht="18.95" hidden="1" customHeight="1" x14ac:dyDescent="0.25">
      <c r="N3706" s="126"/>
    </row>
    <row r="3707" spans="14:14" ht="18.95" hidden="1" customHeight="1" x14ac:dyDescent="0.25">
      <c r="N3707" s="126"/>
    </row>
    <row r="3708" spans="14:14" ht="18.95" hidden="1" customHeight="1" x14ac:dyDescent="0.25">
      <c r="N3708" s="126"/>
    </row>
    <row r="3709" spans="14:14" ht="18.95" hidden="1" customHeight="1" x14ac:dyDescent="0.25">
      <c r="N3709" s="126"/>
    </row>
    <row r="3710" spans="14:14" ht="18.95" hidden="1" customHeight="1" x14ac:dyDescent="0.25">
      <c r="N3710" s="126"/>
    </row>
    <row r="3711" spans="14:14" ht="18.95" hidden="1" customHeight="1" x14ac:dyDescent="0.25">
      <c r="N3711" s="126"/>
    </row>
    <row r="3712" spans="14:14" ht="18.95" hidden="1" customHeight="1" x14ac:dyDescent="0.25">
      <c r="N3712" s="126"/>
    </row>
    <row r="3713" spans="14:14" ht="18.95" hidden="1" customHeight="1" x14ac:dyDescent="0.25">
      <c r="N3713" s="126"/>
    </row>
    <row r="3714" spans="14:14" ht="18.95" hidden="1" customHeight="1" x14ac:dyDescent="0.25">
      <c r="N3714" s="126"/>
    </row>
    <row r="3715" spans="14:14" ht="18.95" hidden="1" customHeight="1" x14ac:dyDescent="0.25">
      <c r="N3715" s="126"/>
    </row>
    <row r="3716" spans="14:14" ht="18.95" hidden="1" customHeight="1" x14ac:dyDescent="0.25">
      <c r="N3716" s="126"/>
    </row>
    <row r="3717" spans="14:14" ht="18.95" hidden="1" customHeight="1" x14ac:dyDescent="0.25">
      <c r="N3717" s="126"/>
    </row>
    <row r="3718" spans="14:14" ht="18.95" hidden="1" customHeight="1" x14ac:dyDescent="0.25">
      <c r="N3718" s="126"/>
    </row>
    <row r="3719" spans="14:14" ht="18.95" hidden="1" customHeight="1" x14ac:dyDescent="0.25">
      <c r="N3719" s="126"/>
    </row>
    <row r="3720" spans="14:14" ht="18.95" hidden="1" customHeight="1" x14ac:dyDescent="0.25">
      <c r="N3720" s="126"/>
    </row>
    <row r="3721" spans="14:14" ht="18.95" hidden="1" customHeight="1" x14ac:dyDescent="0.25">
      <c r="N3721" s="126"/>
    </row>
    <row r="3722" spans="14:14" ht="18.95" hidden="1" customHeight="1" x14ac:dyDescent="0.25">
      <c r="N3722" s="126"/>
    </row>
    <row r="3723" spans="14:14" ht="18.95" hidden="1" customHeight="1" x14ac:dyDescent="0.25">
      <c r="N3723" s="126"/>
    </row>
    <row r="3724" spans="14:14" ht="18.95" hidden="1" customHeight="1" x14ac:dyDescent="0.25">
      <c r="N3724" s="126"/>
    </row>
    <row r="3725" spans="14:14" ht="18.95" hidden="1" customHeight="1" x14ac:dyDescent="0.25">
      <c r="N3725" s="126"/>
    </row>
    <row r="3726" spans="14:14" ht="18.95" hidden="1" customHeight="1" x14ac:dyDescent="0.25">
      <c r="N3726" s="126"/>
    </row>
    <row r="3727" spans="14:14" ht="18.95" hidden="1" customHeight="1" x14ac:dyDescent="0.25">
      <c r="N3727" s="126"/>
    </row>
    <row r="3728" spans="14:14" ht="18.95" hidden="1" customHeight="1" x14ac:dyDescent="0.25">
      <c r="N3728" s="126"/>
    </row>
    <row r="3729" spans="14:14" ht="18.95" hidden="1" customHeight="1" x14ac:dyDescent="0.25">
      <c r="N3729" s="126"/>
    </row>
    <row r="3730" spans="14:14" ht="18.95" hidden="1" customHeight="1" x14ac:dyDescent="0.25">
      <c r="N3730" s="126"/>
    </row>
    <row r="3731" spans="14:14" ht="18.95" hidden="1" customHeight="1" x14ac:dyDescent="0.25">
      <c r="N3731" s="126"/>
    </row>
    <row r="3732" spans="14:14" ht="18.95" hidden="1" customHeight="1" x14ac:dyDescent="0.25">
      <c r="N3732" s="126"/>
    </row>
    <row r="3733" spans="14:14" ht="18.95" hidden="1" customHeight="1" x14ac:dyDescent="0.25">
      <c r="N3733" s="126"/>
    </row>
    <row r="3734" spans="14:14" ht="18.95" hidden="1" customHeight="1" x14ac:dyDescent="0.25">
      <c r="N3734" s="126"/>
    </row>
    <row r="3735" spans="14:14" ht="18.95" hidden="1" customHeight="1" x14ac:dyDescent="0.25">
      <c r="N3735" s="126"/>
    </row>
    <row r="3736" spans="14:14" ht="18.95" hidden="1" customHeight="1" x14ac:dyDescent="0.25">
      <c r="N3736" s="126"/>
    </row>
    <row r="3737" spans="14:14" ht="18.95" hidden="1" customHeight="1" x14ac:dyDescent="0.25">
      <c r="N3737" s="126"/>
    </row>
    <row r="3738" spans="14:14" ht="18.95" hidden="1" customHeight="1" x14ac:dyDescent="0.25">
      <c r="N3738" s="126"/>
    </row>
    <row r="3739" spans="14:14" ht="18.95" hidden="1" customHeight="1" x14ac:dyDescent="0.25">
      <c r="N3739" s="126"/>
    </row>
    <row r="3740" spans="14:14" ht="18.95" hidden="1" customHeight="1" x14ac:dyDescent="0.25">
      <c r="N3740" s="126"/>
    </row>
    <row r="3741" spans="14:14" ht="18.95" hidden="1" customHeight="1" x14ac:dyDescent="0.25">
      <c r="N3741" s="126"/>
    </row>
    <row r="3742" spans="14:14" ht="18.95" hidden="1" customHeight="1" x14ac:dyDescent="0.25">
      <c r="N3742" s="126"/>
    </row>
    <row r="3743" spans="14:14" ht="18.95" hidden="1" customHeight="1" x14ac:dyDescent="0.25">
      <c r="N3743" s="126"/>
    </row>
    <row r="3744" spans="14:14" ht="18.95" hidden="1" customHeight="1" x14ac:dyDescent="0.25">
      <c r="N3744" s="126"/>
    </row>
    <row r="3745" spans="14:14" ht="18.95" hidden="1" customHeight="1" x14ac:dyDescent="0.25">
      <c r="N3745" s="126"/>
    </row>
    <row r="3746" spans="14:14" ht="18.95" hidden="1" customHeight="1" x14ac:dyDescent="0.25">
      <c r="N3746" s="126"/>
    </row>
    <row r="3747" spans="14:14" ht="18.95" hidden="1" customHeight="1" x14ac:dyDescent="0.25">
      <c r="N3747" s="126"/>
    </row>
    <row r="3748" spans="14:14" ht="18.95" hidden="1" customHeight="1" x14ac:dyDescent="0.25">
      <c r="N3748" s="126"/>
    </row>
    <row r="3749" spans="14:14" ht="18.95" hidden="1" customHeight="1" x14ac:dyDescent="0.25">
      <c r="N3749" s="126"/>
    </row>
    <row r="3750" spans="14:14" ht="18.95" hidden="1" customHeight="1" x14ac:dyDescent="0.25">
      <c r="N3750" s="126"/>
    </row>
    <row r="3751" spans="14:14" ht="18.95" hidden="1" customHeight="1" x14ac:dyDescent="0.25">
      <c r="N3751" s="126"/>
    </row>
    <row r="3752" spans="14:14" ht="18.95" hidden="1" customHeight="1" x14ac:dyDescent="0.25">
      <c r="N3752" s="126"/>
    </row>
    <row r="3753" spans="14:14" ht="18.95" hidden="1" customHeight="1" x14ac:dyDescent="0.25">
      <c r="N3753" s="126"/>
    </row>
    <row r="3754" spans="14:14" ht="18.95" hidden="1" customHeight="1" x14ac:dyDescent="0.25">
      <c r="N3754" s="126"/>
    </row>
    <row r="3755" spans="14:14" ht="18.95" hidden="1" customHeight="1" x14ac:dyDescent="0.25">
      <c r="N3755" s="126"/>
    </row>
    <row r="3756" spans="14:14" ht="18.95" hidden="1" customHeight="1" x14ac:dyDescent="0.25">
      <c r="N3756" s="126"/>
    </row>
    <row r="3757" spans="14:14" ht="18.95" hidden="1" customHeight="1" x14ac:dyDescent="0.25">
      <c r="N3757" s="126"/>
    </row>
    <row r="3758" spans="14:14" ht="18.95" hidden="1" customHeight="1" x14ac:dyDescent="0.25">
      <c r="N3758" s="126"/>
    </row>
    <row r="3759" spans="14:14" ht="18.95" hidden="1" customHeight="1" x14ac:dyDescent="0.25">
      <c r="N3759" s="126"/>
    </row>
    <row r="3760" spans="14:14" ht="18.95" hidden="1" customHeight="1" x14ac:dyDescent="0.25">
      <c r="N3760" s="126"/>
    </row>
    <row r="3761" spans="14:14" ht="18.95" hidden="1" customHeight="1" x14ac:dyDescent="0.25">
      <c r="N3761" s="126"/>
    </row>
    <row r="3762" spans="14:14" ht="18.95" hidden="1" customHeight="1" x14ac:dyDescent="0.25">
      <c r="N3762" s="126"/>
    </row>
    <row r="3763" spans="14:14" ht="18.95" hidden="1" customHeight="1" x14ac:dyDescent="0.25">
      <c r="N3763" s="126"/>
    </row>
    <row r="3764" spans="14:14" ht="18.95" hidden="1" customHeight="1" x14ac:dyDescent="0.25">
      <c r="N3764" s="126"/>
    </row>
    <row r="3765" spans="14:14" ht="18.95" hidden="1" customHeight="1" x14ac:dyDescent="0.25">
      <c r="N3765" s="126"/>
    </row>
    <row r="3766" spans="14:14" ht="18.95" hidden="1" customHeight="1" x14ac:dyDescent="0.25">
      <c r="N3766" s="126"/>
    </row>
    <row r="3767" spans="14:14" ht="18.95" hidden="1" customHeight="1" x14ac:dyDescent="0.25">
      <c r="N3767" s="126"/>
    </row>
    <row r="3768" spans="14:14" ht="18.95" hidden="1" customHeight="1" x14ac:dyDescent="0.25">
      <c r="N3768" s="126"/>
    </row>
    <row r="3769" spans="14:14" ht="18.95" hidden="1" customHeight="1" x14ac:dyDescent="0.25">
      <c r="N3769" s="126"/>
    </row>
    <row r="3770" spans="14:14" ht="18.95" hidden="1" customHeight="1" x14ac:dyDescent="0.25">
      <c r="N3770" s="126"/>
    </row>
    <row r="3771" spans="14:14" ht="18.95" hidden="1" customHeight="1" x14ac:dyDescent="0.25">
      <c r="N3771" s="126"/>
    </row>
    <row r="3772" spans="14:14" ht="18.95" hidden="1" customHeight="1" x14ac:dyDescent="0.25">
      <c r="N3772" s="126"/>
    </row>
    <row r="3773" spans="14:14" ht="18.95" hidden="1" customHeight="1" x14ac:dyDescent="0.25">
      <c r="N3773" s="126"/>
    </row>
    <row r="3774" spans="14:14" ht="18.95" hidden="1" customHeight="1" x14ac:dyDescent="0.25">
      <c r="N3774" s="126"/>
    </row>
    <row r="3775" spans="14:14" ht="18.95" hidden="1" customHeight="1" x14ac:dyDescent="0.25">
      <c r="N3775" s="126"/>
    </row>
    <row r="3776" spans="14:14" ht="18.95" hidden="1" customHeight="1" x14ac:dyDescent="0.25">
      <c r="N3776" s="126"/>
    </row>
    <row r="3777" spans="14:14" ht="18.95" hidden="1" customHeight="1" x14ac:dyDescent="0.25">
      <c r="N3777" s="126"/>
    </row>
    <row r="3778" spans="14:14" ht="18.95" hidden="1" customHeight="1" x14ac:dyDescent="0.25">
      <c r="N3778" s="126"/>
    </row>
    <row r="3779" spans="14:14" ht="18.95" hidden="1" customHeight="1" x14ac:dyDescent="0.25">
      <c r="N3779" s="126"/>
    </row>
    <row r="3780" spans="14:14" ht="18.95" hidden="1" customHeight="1" x14ac:dyDescent="0.25">
      <c r="N3780" s="126"/>
    </row>
    <row r="3781" spans="14:14" ht="18.95" hidden="1" customHeight="1" x14ac:dyDescent="0.25">
      <c r="N3781" s="126"/>
    </row>
    <row r="3782" spans="14:14" ht="18.95" hidden="1" customHeight="1" x14ac:dyDescent="0.25">
      <c r="N3782" s="126"/>
    </row>
    <row r="3783" spans="14:14" ht="18.95" hidden="1" customHeight="1" x14ac:dyDescent="0.25">
      <c r="N3783" s="126"/>
    </row>
    <row r="3784" spans="14:14" ht="18.95" hidden="1" customHeight="1" x14ac:dyDescent="0.25">
      <c r="N3784" s="126"/>
    </row>
    <row r="3785" spans="14:14" ht="18.95" hidden="1" customHeight="1" x14ac:dyDescent="0.25">
      <c r="N3785" s="126"/>
    </row>
    <row r="3786" spans="14:14" ht="18.95" hidden="1" customHeight="1" x14ac:dyDescent="0.25">
      <c r="N3786" s="126"/>
    </row>
    <row r="3787" spans="14:14" ht="18.95" hidden="1" customHeight="1" x14ac:dyDescent="0.25">
      <c r="N3787" s="126"/>
    </row>
    <row r="3788" spans="14:14" ht="18.95" hidden="1" customHeight="1" x14ac:dyDescent="0.25">
      <c r="N3788" s="126"/>
    </row>
    <row r="3789" spans="14:14" ht="18.95" hidden="1" customHeight="1" x14ac:dyDescent="0.25">
      <c r="N3789" s="126"/>
    </row>
    <row r="3790" spans="14:14" ht="18.95" hidden="1" customHeight="1" x14ac:dyDescent="0.25">
      <c r="N3790" s="126"/>
    </row>
    <row r="3791" spans="14:14" ht="18.95" hidden="1" customHeight="1" x14ac:dyDescent="0.25">
      <c r="N3791" s="126"/>
    </row>
    <row r="3792" spans="14:14" ht="18.95" hidden="1" customHeight="1" x14ac:dyDescent="0.25">
      <c r="N3792" s="126"/>
    </row>
    <row r="3793" spans="14:14" ht="18.95" hidden="1" customHeight="1" x14ac:dyDescent="0.25">
      <c r="N3793" s="126"/>
    </row>
    <row r="3794" spans="14:14" ht="18.95" hidden="1" customHeight="1" x14ac:dyDescent="0.25">
      <c r="N3794" s="126"/>
    </row>
    <row r="3795" spans="14:14" ht="18.95" hidden="1" customHeight="1" x14ac:dyDescent="0.25">
      <c r="N3795" s="126"/>
    </row>
    <row r="3796" spans="14:14" ht="18.95" hidden="1" customHeight="1" x14ac:dyDescent="0.25">
      <c r="N3796" s="126"/>
    </row>
    <row r="3797" spans="14:14" ht="18.95" hidden="1" customHeight="1" x14ac:dyDescent="0.25">
      <c r="N3797" s="126"/>
    </row>
    <row r="3798" spans="14:14" ht="18.95" hidden="1" customHeight="1" x14ac:dyDescent="0.25">
      <c r="N3798" s="126"/>
    </row>
    <row r="3799" spans="14:14" ht="18.95" hidden="1" customHeight="1" x14ac:dyDescent="0.25">
      <c r="N3799" s="126"/>
    </row>
    <row r="3800" spans="14:14" ht="18.95" hidden="1" customHeight="1" x14ac:dyDescent="0.25">
      <c r="N3800" s="126"/>
    </row>
    <row r="3801" spans="14:14" ht="18.95" hidden="1" customHeight="1" x14ac:dyDescent="0.25">
      <c r="N3801" s="126"/>
    </row>
    <row r="3802" spans="14:14" ht="18.95" hidden="1" customHeight="1" x14ac:dyDescent="0.25">
      <c r="N3802" s="126"/>
    </row>
    <row r="3803" spans="14:14" ht="18.95" hidden="1" customHeight="1" x14ac:dyDescent="0.25">
      <c r="N3803" s="126"/>
    </row>
    <row r="3804" spans="14:14" ht="18.95" hidden="1" customHeight="1" x14ac:dyDescent="0.25">
      <c r="N3804" s="126"/>
    </row>
    <row r="3805" spans="14:14" ht="18.95" hidden="1" customHeight="1" x14ac:dyDescent="0.25">
      <c r="N3805" s="126"/>
    </row>
    <row r="3806" spans="14:14" ht="18.95" hidden="1" customHeight="1" x14ac:dyDescent="0.25">
      <c r="N3806" s="126"/>
    </row>
    <row r="3807" spans="14:14" ht="18.95" hidden="1" customHeight="1" x14ac:dyDescent="0.25">
      <c r="N3807" s="126"/>
    </row>
    <row r="3808" spans="14:14" ht="18.95" hidden="1" customHeight="1" x14ac:dyDescent="0.25">
      <c r="N3808" s="126"/>
    </row>
    <row r="3809" spans="14:14" ht="18.95" hidden="1" customHeight="1" x14ac:dyDescent="0.25">
      <c r="N3809" s="126"/>
    </row>
    <row r="3810" spans="14:14" ht="18.95" hidden="1" customHeight="1" x14ac:dyDescent="0.25">
      <c r="N3810" s="126"/>
    </row>
    <row r="3811" spans="14:14" ht="18.95" hidden="1" customHeight="1" x14ac:dyDescent="0.25">
      <c r="N3811" s="126"/>
    </row>
    <row r="3812" spans="14:14" ht="18.95" hidden="1" customHeight="1" x14ac:dyDescent="0.25">
      <c r="N3812" s="126"/>
    </row>
    <row r="3813" spans="14:14" ht="18.95" hidden="1" customHeight="1" x14ac:dyDescent="0.25">
      <c r="N3813" s="126"/>
    </row>
    <row r="3814" spans="14:14" ht="18.95" hidden="1" customHeight="1" x14ac:dyDescent="0.25">
      <c r="N3814" s="126"/>
    </row>
    <row r="3815" spans="14:14" ht="18.95" hidden="1" customHeight="1" x14ac:dyDescent="0.25">
      <c r="N3815" s="126"/>
    </row>
    <row r="3816" spans="14:14" ht="18.95" hidden="1" customHeight="1" x14ac:dyDescent="0.25">
      <c r="N3816" s="126"/>
    </row>
    <row r="3817" spans="14:14" ht="18.95" hidden="1" customHeight="1" x14ac:dyDescent="0.25">
      <c r="N3817" s="126"/>
    </row>
    <row r="3818" spans="14:14" ht="18.95" hidden="1" customHeight="1" x14ac:dyDescent="0.25">
      <c r="N3818" s="126"/>
    </row>
    <row r="3819" spans="14:14" ht="18.95" hidden="1" customHeight="1" x14ac:dyDescent="0.25">
      <c r="N3819" s="126"/>
    </row>
    <row r="3820" spans="14:14" ht="18.95" hidden="1" customHeight="1" x14ac:dyDescent="0.25">
      <c r="N3820" s="126"/>
    </row>
    <row r="3821" spans="14:14" ht="18.95" hidden="1" customHeight="1" x14ac:dyDescent="0.25">
      <c r="N3821" s="126"/>
    </row>
    <row r="3822" spans="14:14" ht="18.95" hidden="1" customHeight="1" x14ac:dyDescent="0.25">
      <c r="N3822" s="126"/>
    </row>
    <row r="3823" spans="14:14" ht="18.95" hidden="1" customHeight="1" x14ac:dyDescent="0.25">
      <c r="N3823" s="126"/>
    </row>
    <row r="3824" spans="14:14" ht="18.95" hidden="1" customHeight="1" x14ac:dyDescent="0.25">
      <c r="N3824" s="126"/>
    </row>
    <row r="3825" spans="14:14" ht="18.95" hidden="1" customHeight="1" x14ac:dyDescent="0.25">
      <c r="N3825" s="126"/>
    </row>
    <row r="3826" spans="14:14" ht="18.95" hidden="1" customHeight="1" x14ac:dyDescent="0.25">
      <c r="N3826" s="126"/>
    </row>
    <row r="3827" spans="14:14" ht="18.95" hidden="1" customHeight="1" x14ac:dyDescent="0.25">
      <c r="N3827" s="126"/>
    </row>
    <row r="3828" spans="14:14" ht="18.95" hidden="1" customHeight="1" x14ac:dyDescent="0.25">
      <c r="N3828" s="126"/>
    </row>
    <row r="3829" spans="14:14" ht="18.95" hidden="1" customHeight="1" x14ac:dyDescent="0.25">
      <c r="N3829" s="126"/>
    </row>
    <row r="3830" spans="14:14" ht="18.95" hidden="1" customHeight="1" x14ac:dyDescent="0.25">
      <c r="N3830" s="126"/>
    </row>
    <row r="3831" spans="14:14" ht="18.95" hidden="1" customHeight="1" x14ac:dyDescent="0.25">
      <c r="N3831" s="126"/>
    </row>
    <row r="3832" spans="14:14" ht="18.95" hidden="1" customHeight="1" x14ac:dyDescent="0.25">
      <c r="N3832" s="126"/>
    </row>
    <row r="3833" spans="14:14" ht="18.95" hidden="1" customHeight="1" x14ac:dyDescent="0.25">
      <c r="N3833" s="126"/>
    </row>
    <row r="3834" spans="14:14" ht="18.95" hidden="1" customHeight="1" x14ac:dyDescent="0.25">
      <c r="N3834" s="126"/>
    </row>
    <row r="3835" spans="14:14" ht="18.95" hidden="1" customHeight="1" x14ac:dyDescent="0.25">
      <c r="N3835" s="126"/>
    </row>
    <row r="3836" spans="14:14" ht="18.95" hidden="1" customHeight="1" x14ac:dyDescent="0.25">
      <c r="N3836" s="126"/>
    </row>
    <row r="3837" spans="14:14" ht="18.95" hidden="1" customHeight="1" x14ac:dyDescent="0.25">
      <c r="N3837" s="126"/>
    </row>
    <row r="3838" spans="14:14" ht="18.95" hidden="1" customHeight="1" x14ac:dyDescent="0.25">
      <c r="N3838" s="126"/>
    </row>
    <row r="3839" spans="14:14" ht="18.95" hidden="1" customHeight="1" x14ac:dyDescent="0.25">
      <c r="N3839" s="126"/>
    </row>
    <row r="3840" spans="14:14" ht="18.95" hidden="1" customHeight="1" x14ac:dyDescent="0.25">
      <c r="N3840" s="126"/>
    </row>
    <row r="3841" spans="14:14" ht="18.95" hidden="1" customHeight="1" x14ac:dyDescent="0.25">
      <c r="N3841" s="126"/>
    </row>
    <row r="3842" spans="14:14" ht="18.95" hidden="1" customHeight="1" x14ac:dyDescent="0.25">
      <c r="N3842" s="126"/>
    </row>
    <row r="3843" spans="14:14" ht="18.95" hidden="1" customHeight="1" x14ac:dyDescent="0.25">
      <c r="N3843" s="126"/>
    </row>
    <row r="3844" spans="14:14" ht="18.95" hidden="1" customHeight="1" x14ac:dyDescent="0.25">
      <c r="N3844" s="126"/>
    </row>
    <row r="3845" spans="14:14" ht="18.95" hidden="1" customHeight="1" x14ac:dyDescent="0.25">
      <c r="N3845" s="126"/>
    </row>
    <row r="3846" spans="14:14" ht="18.95" hidden="1" customHeight="1" x14ac:dyDescent="0.25">
      <c r="N3846" s="126"/>
    </row>
    <row r="3847" spans="14:14" ht="18.95" hidden="1" customHeight="1" x14ac:dyDescent="0.25">
      <c r="N3847" s="126"/>
    </row>
    <row r="3848" spans="14:14" ht="18.95" hidden="1" customHeight="1" x14ac:dyDescent="0.25">
      <c r="N3848" s="126"/>
    </row>
    <row r="3849" spans="14:14" ht="18.95" hidden="1" customHeight="1" x14ac:dyDescent="0.25">
      <c r="N3849" s="126"/>
    </row>
    <row r="3850" spans="14:14" ht="18.95" hidden="1" customHeight="1" x14ac:dyDescent="0.25">
      <c r="N3850" s="126"/>
    </row>
    <row r="3851" spans="14:14" ht="18.95" hidden="1" customHeight="1" x14ac:dyDescent="0.25">
      <c r="N3851" s="126"/>
    </row>
    <row r="3852" spans="14:14" ht="18.95" hidden="1" customHeight="1" x14ac:dyDescent="0.25">
      <c r="N3852" s="126"/>
    </row>
    <row r="3853" spans="14:14" ht="18.95" hidden="1" customHeight="1" x14ac:dyDescent="0.25">
      <c r="N3853" s="126"/>
    </row>
    <row r="3854" spans="14:14" ht="18.95" hidden="1" customHeight="1" x14ac:dyDescent="0.25">
      <c r="N3854" s="126"/>
    </row>
    <row r="3855" spans="14:14" ht="18.95" hidden="1" customHeight="1" x14ac:dyDescent="0.25">
      <c r="N3855" s="126"/>
    </row>
    <row r="3856" spans="14:14" ht="18.95" hidden="1" customHeight="1" x14ac:dyDescent="0.25">
      <c r="N3856" s="126"/>
    </row>
    <row r="3857" spans="14:14" ht="18.95" hidden="1" customHeight="1" x14ac:dyDescent="0.25">
      <c r="N3857" s="126"/>
    </row>
    <row r="3858" spans="14:14" ht="18.95" hidden="1" customHeight="1" x14ac:dyDescent="0.25">
      <c r="N3858" s="126"/>
    </row>
    <row r="3859" spans="14:14" ht="18.95" hidden="1" customHeight="1" x14ac:dyDescent="0.25">
      <c r="N3859" s="126"/>
    </row>
    <row r="3860" spans="14:14" ht="18.95" hidden="1" customHeight="1" x14ac:dyDescent="0.25">
      <c r="N3860" s="126"/>
    </row>
    <row r="3861" spans="14:14" ht="18.95" hidden="1" customHeight="1" x14ac:dyDescent="0.25">
      <c r="N3861" s="126"/>
    </row>
    <row r="3862" spans="14:14" ht="18.95" hidden="1" customHeight="1" x14ac:dyDescent="0.25">
      <c r="N3862" s="126"/>
    </row>
    <row r="3863" spans="14:14" ht="18.95" hidden="1" customHeight="1" x14ac:dyDescent="0.25">
      <c r="N3863" s="126"/>
    </row>
    <row r="3864" spans="14:14" ht="18.95" hidden="1" customHeight="1" x14ac:dyDescent="0.25">
      <c r="N3864" s="126"/>
    </row>
    <row r="3865" spans="14:14" ht="18.95" hidden="1" customHeight="1" x14ac:dyDescent="0.25">
      <c r="N3865" s="126"/>
    </row>
    <row r="3866" spans="14:14" ht="18.95" hidden="1" customHeight="1" x14ac:dyDescent="0.25">
      <c r="N3866" s="126"/>
    </row>
    <row r="3867" spans="14:14" ht="18.95" hidden="1" customHeight="1" x14ac:dyDescent="0.25">
      <c r="N3867" s="126"/>
    </row>
    <row r="3868" spans="14:14" ht="18.95" hidden="1" customHeight="1" x14ac:dyDescent="0.25">
      <c r="N3868" s="126"/>
    </row>
    <row r="3869" spans="14:14" ht="18.95" hidden="1" customHeight="1" x14ac:dyDescent="0.25">
      <c r="N3869" s="126"/>
    </row>
    <row r="3870" spans="14:14" ht="18.95" hidden="1" customHeight="1" x14ac:dyDescent="0.25">
      <c r="N3870" s="126"/>
    </row>
    <row r="3871" spans="14:14" ht="18.95" hidden="1" customHeight="1" x14ac:dyDescent="0.25">
      <c r="N3871" s="126"/>
    </row>
    <row r="3872" spans="14:14" ht="18.95" hidden="1" customHeight="1" x14ac:dyDescent="0.25">
      <c r="N3872" s="126"/>
    </row>
    <row r="3873" spans="14:14" ht="18.95" hidden="1" customHeight="1" x14ac:dyDescent="0.25">
      <c r="N3873" s="126"/>
    </row>
    <row r="3874" spans="14:14" ht="18.95" hidden="1" customHeight="1" x14ac:dyDescent="0.25">
      <c r="N3874" s="126"/>
    </row>
    <row r="3875" spans="14:14" ht="18.95" hidden="1" customHeight="1" x14ac:dyDescent="0.25">
      <c r="N3875" s="126"/>
    </row>
    <row r="3876" spans="14:14" ht="18.95" hidden="1" customHeight="1" x14ac:dyDescent="0.25">
      <c r="N3876" s="126"/>
    </row>
    <row r="3877" spans="14:14" ht="18.95" hidden="1" customHeight="1" x14ac:dyDescent="0.25">
      <c r="N3877" s="126"/>
    </row>
    <row r="3878" spans="14:14" ht="18.95" hidden="1" customHeight="1" x14ac:dyDescent="0.25">
      <c r="N3878" s="126"/>
    </row>
    <row r="3879" spans="14:14" ht="18.95" hidden="1" customHeight="1" x14ac:dyDescent="0.25">
      <c r="N3879" s="126"/>
    </row>
    <row r="3880" spans="14:14" ht="18.95" hidden="1" customHeight="1" x14ac:dyDescent="0.25">
      <c r="N3880" s="126"/>
    </row>
    <row r="3881" spans="14:14" ht="18.95" hidden="1" customHeight="1" x14ac:dyDescent="0.25">
      <c r="N3881" s="126"/>
    </row>
    <row r="3882" spans="14:14" ht="18.95" hidden="1" customHeight="1" x14ac:dyDescent="0.25">
      <c r="N3882" s="126"/>
    </row>
    <row r="3883" spans="14:14" ht="18.95" hidden="1" customHeight="1" x14ac:dyDescent="0.25">
      <c r="N3883" s="126"/>
    </row>
    <row r="3884" spans="14:14" ht="18.95" hidden="1" customHeight="1" x14ac:dyDescent="0.25">
      <c r="N3884" s="126"/>
    </row>
    <row r="3885" spans="14:14" ht="18.95" hidden="1" customHeight="1" x14ac:dyDescent="0.25">
      <c r="N3885" s="126"/>
    </row>
    <row r="3886" spans="14:14" ht="18.95" hidden="1" customHeight="1" x14ac:dyDescent="0.25">
      <c r="N3886" s="126"/>
    </row>
    <row r="3887" spans="14:14" ht="18.95" hidden="1" customHeight="1" x14ac:dyDescent="0.25">
      <c r="N3887" s="126"/>
    </row>
    <row r="3888" spans="14:14" ht="18.95" hidden="1" customHeight="1" x14ac:dyDescent="0.25">
      <c r="N3888" s="126"/>
    </row>
    <row r="3889" spans="14:14" ht="18.95" hidden="1" customHeight="1" x14ac:dyDescent="0.25">
      <c r="N3889" s="126"/>
    </row>
    <row r="3890" spans="14:14" ht="18.95" hidden="1" customHeight="1" x14ac:dyDescent="0.25">
      <c r="N3890" s="126"/>
    </row>
    <row r="3891" spans="14:14" ht="18.95" hidden="1" customHeight="1" x14ac:dyDescent="0.25">
      <c r="N3891" s="126"/>
    </row>
    <row r="3892" spans="14:14" ht="18.95" hidden="1" customHeight="1" x14ac:dyDescent="0.25">
      <c r="N3892" s="126"/>
    </row>
    <row r="3893" spans="14:14" ht="18.95" hidden="1" customHeight="1" x14ac:dyDescent="0.25">
      <c r="N3893" s="126"/>
    </row>
    <row r="3894" spans="14:14" ht="18.95" hidden="1" customHeight="1" x14ac:dyDescent="0.25">
      <c r="N3894" s="126"/>
    </row>
    <row r="3895" spans="14:14" ht="18.95" hidden="1" customHeight="1" x14ac:dyDescent="0.25">
      <c r="N3895" s="126"/>
    </row>
    <row r="3896" spans="14:14" ht="18.95" hidden="1" customHeight="1" x14ac:dyDescent="0.25">
      <c r="N3896" s="126"/>
    </row>
    <row r="3897" spans="14:14" ht="18.95" hidden="1" customHeight="1" x14ac:dyDescent="0.25">
      <c r="N3897" s="126"/>
    </row>
    <row r="3898" spans="14:14" ht="18.95" hidden="1" customHeight="1" x14ac:dyDescent="0.25">
      <c r="N3898" s="126"/>
    </row>
    <row r="3899" spans="14:14" ht="18.95" hidden="1" customHeight="1" x14ac:dyDescent="0.25">
      <c r="N3899" s="126"/>
    </row>
    <row r="3900" spans="14:14" ht="18.95" hidden="1" customHeight="1" x14ac:dyDescent="0.25">
      <c r="N3900" s="126"/>
    </row>
    <row r="3901" spans="14:14" ht="18.95" hidden="1" customHeight="1" x14ac:dyDescent="0.25">
      <c r="N3901" s="126"/>
    </row>
    <row r="3902" spans="14:14" ht="18.95" hidden="1" customHeight="1" x14ac:dyDescent="0.25">
      <c r="N3902" s="126"/>
    </row>
    <row r="3903" spans="14:14" ht="18.95" hidden="1" customHeight="1" x14ac:dyDescent="0.25">
      <c r="N3903" s="126"/>
    </row>
    <row r="3904" spans="14:14" ht="18.95" hidden="1" customHeight="1" x14ac:dyDescent="0.25">
      <c r="N3904" s="126"/>
    </row>
    <row r="3905" spans="14:14" ht="18.95" hidden="1" customHeight="1" x14ac:dyDescent="0.25">
      <c r="N3905" s="126"/>
    </row>
    <row r="3906" spans="14:14" ht="18.95" hidden="1" customHeight="1" x14ac:dyDescent="0.25">
      <c r="N3906" s="126"/>
    </row>
    <row r="3907" spans="14:14" ht="18.95" hidden="1" customHeight="1" x14ac:dyDescent="0.25">
      <c r="N3907" s="126"/>
    </row>
    <row r="3908" spans="14:14" ht="18.95" hidden="1" customHeight="1" x14ac:dyDescent="0.25">
      <c r="N3908" s="126"/>
    </row>
    <row r="3909" spans="14:14" ht="18.95" hidden="1" customHeight="1" x14ac:dyDescent="0.25">
      <c r="N3909" s="126"/>
    </row>
    <row r="3910" spans="14:14" ht="18.95" hidden="1" customHeight="1" x14ac:dyDescent="0.25">
      <c r="N3910" s="126"/>
    </row>
    <row r="3911" spans="14:14" ht="18.95" hidden="1" customHeight="1" x14ac:dyDescent="0.25">
      <c r="N3911" s="126"/>
    </row>
    <row r="3912" spans="14:14" ht="18.95" hidden="1" customHeight="1" x14ac:dyDescent="0.25">
      <c r="N3912" s="126"/>
    </row>
    <row r="3913" spans="14:14" ht="18.95" hidden="1" customHeight="1" x14ac:dyDescent="0.25">
      <c r="N3913" s="126"/>
    </row>
    <row r="3914" spans="14:14" ht="18.95" hidden="1" customHeight="1" x14ac:dyDescent="0.25">
      <c r="N3914" s="126"/>
    </row>
    <row r="3915" spans="14:14" ht="18.95" hidden="1" customHeight="1" x14ac:dyDescent="0.25">
      <c r="N3915" s="126"/>
    </row>
    <row r="3916" spans="14:14" ht="18.95" hidden="1" customHeight="1" x14ac:dyDescent="0.25">
      <c r="N3916" s="126"/>
    </row>
    <row r="3917" spans="14:14" ht="18.95" hidden="1" customHeight="1" x14ac:dyDescent="0.25">
      <c r="N3917" s="126"/>
    </row>
    <row r="3918" spans="14:14" ht="18.95" hidden="1" customHeight="1" x14ac:dyDescent="0.25">
      <c r="N3918" s="126"/>
    </row>
    <row r="3919" spans="14:14" ht="18.95" hidden="1" customHeight="1" x14ac:dyDescent="0.25">
      <c r="N3919" s="126"/>
    </row>
    <row r="3920" spans="14:14" ht="18.95" hidden="1" customHeight="1" x14ac:dyDescent="0.25">
      <c r="N3920" s="126"/>
    </row>
    <row r="3921" spans="14:14" ht="18.95" hidden="1" customHeight="1" x14ac:dyDescent="0.25">
      <c r="N3921" s="126"/>
    </row>
    <row r="3922" spans="14:14" ht="18.95" hidden="1" customHeight="1" x14ac:dyDescent="0.25">
      <c r="N3922" s="126"/>
    </row>
    <row r="3923" spans="14:14" ht="18.95" hidden="1" customHeight="1" x14ac:dyDescent="0.25">
      <c r="N3923" s="126"/>
    </row>
    <row r="3924" spans="14:14" ht="18.95" hidden="1" customHeight="1" x14ac:dyDescent="0.25">
      <c r="N3924" s="126"/>
    </row>
    <row r="3925" spans="14:14" ht="18.95" hidden="1" customHeight="1" x14ac:dyDescent="0.25">
      <c r="N3925" s="126"/>
    </row>
    <row r="3926" spans="14:14" ht="18.95" hidden="1" customHeight="1" x14ac:dyDescent="0.25">
      <c r="N3926" s="126"/>
    </row>
    <row r="3927" spans="14:14" ht="18.95" hidden="1" customHeight="1" x14ac:dyDescent="0.25">
      <c r="N3927" s="126"/>
    </row>
    <row r="3928" spans="14:14" ht="18.95" hidden="1" customHeight="1" x14ac:dyDescent="0.25">
      <c r="N3928" s="126"/>
    </row>
    <row r="3929" spans="14:14" ht="18.95" hidden="1" customHeight="1" x14ac:dyDescent="0.25">
      <c r="N3929" s="126"/>
    </row>
    <row r="3930" spans="14:14" ht="18.95" hidden="1" customHeight="1" x14ac:dyDescent="0.25">
      <c r="N3930" s="126"/>
    </row>
    <row r="3931" spans="14:14" ht="18.95" hidden="1" customHeight="1" x14ac:dyDescent="0.25">
      <c r="N3931" s="126"/>
    </row>
    <row r="3932" spans="14:14" ht="18.95" hidden="1" customHeight="1" x14ac:dyDescent="0.25">
      <c r="N3932" s="126"/>
    </row>
    <row r="3933" spans="14:14" ht="18.95" hidden="1" customHeight="1" x14ac:dyDescent="0.25">
      <c r="N3933" s="126"/>
    </row>
    <row r="3934" spans="14:14" ht="18.95" hidden="1" customHeight="1" x14ac:dyDescent="0.25">
      <c r="N3934" s="126"/>
    </row>
    <row r="3935" spans="14:14" ht="18.95" hidden="1" customHeight="1" x14ac:dyDescent="0.25">
      <c r="N3935" s="126"/>
    </row>
    <row r="3936" spans="14:14" ht="18.95" hidden="1" customHeight="1" x14ac:dyDescent="0.25">
      <c r="N3936" s="126"/>
    </row>
    <row r="3937" spans="14:14" ht="18.95" hidden="1" customHeight="1" x14ac:dyDescent="0.25">
      <c r="N3937" s="126"/>
    </row>
    <row r="3938" spans="14:14" ht="18.95" hidden="1" customHeight="1" x14ac:dyDescent="0.25">
      <c r="N3938" s="126"/>
    </row>
    <row r="3939" spans="14:14" ht="18.95" hidden="1" customHeight="1" x14ac:dyDescent="0.25">
      <c r="N3939" s="126"/>
    </row>
    <row r="3940" spans="14:14" ht="18.95" hidden="1" customHeight="1" x14ac:dyDescent="0.25">
      <c r="N3940" s="126"/>
    </row>
    <row r="3941" spans="14:14" ht="18.95" hidden="1" customHeight="1" x14ac:dyDescent="0.25">
      <c r="N3941" s="126"/>
    </row>
    <row r="3942" spans="14:14" ht="18.95" hidden="1" customHeight="1" x14ac:dyDescent="0.25">
      <c r="N3942" s="126"/>
    </row>
    <row r="3943" spans="14:14" ht="18.95" hidden="1" customHeight="1" x14ac:dyDescent="0.25">
      <c r="N3943" s="126"/>
    </row>
    <row r="3944" spans="14:14" ht="18.95" hidden="1" customHeight="1" x14ac:dyDescent="0.25">
      <c r="N3944" s="126"/>
    </row>
    <row r="3945" spans="14:14" ht="18.95" hidden="1" customHeight="1" x14ac:dyDescent="0.25">
      <c r="N3945" s="126"/>
    </row>
    <row r="3946" spans="14:14" ht="18.95" hidden="1" customHeight="1" x14ac:dyDescent="0.25">
      <c r="N3946" s="126"/>
    </row>
    <row r="3947" spans="14:14" ht="18.95" hidden="1" customHeight="1" x14ac:dyDescent="0.25">
      <c r="N3947" s="126"/>
    </row>
    <row r="3948" spans="14:14" ht="18.95" hidden="1" customHeight="1" x14ac:dyDescent="0.25">
      <c r="N3948" s="126"/>
    </row>
    <row r="3949" spans="14:14" ht="18.95" hidden="1" customHeight="1" x14ac:dyDescent="0.25">
      <c r="N3949" s="126"/>
    </row>
    <row r="3950" spans="14:14" ht="18.95" hidden="1" customHeight="1" x14ac:dyDescent="0.25">
      <c r="N3950" s="126"/>
    </row>
    <row r="3951" spans="14:14" ht="18.95" hidden="1" customHeight="1" x14ac:dyDescent="0.25">
      <c r="N3951" s="126"/>
    </row>
    <row r="3952" spans="14:14" ht="18.95" hidden="1" customHeight="1" x14ac:dyDescent="0.25">
      <c r="N3952" s="126"/>
    </row>
    <row r="3953" spans="14:14" ht="18.95" hidden="1" customHeight="1" x14ac:dyDescent="0.25">
      <c r="N3953" s="126"/>
    </row>
    <row r="3954" spans="14:14" ht="18.95" hidden="1" customHeight="1" x14ac:dyDescent="0.25">
      <c r="N3954" s="126"/>
    </row>
    <row r="3955" spans="14:14" ht="18.95" hidden="1" customHeight="1" x14ac:dyDescent="0.25">
      <c r="N3955" s="126"/>
    </row>
    <row r="3956" spans="14:14" ht="18.95" hidden="1" customHeight="1" x14ac:dyDescent="0.25">
      <c r="N3956" s="126"/>
    </row>
    <row r="3957" spans="14:14" ht="18.95" hidden="1" customHeight="1" x14ac:dyDescent="0.25">
      <c r="N3957" s="126"/>
    </row>
    <row r="3958" spans="14:14" ht="18.95" hidden="1" customHeight="1" x14ac:dyDescent="0.25">
      <c r="N3958" s="126"/>
    </row>
    <row r="3959" spans="14:14" ht="18.95" hidden="1" customHeight="1" x14ac:dyDescent="0.25">
      <c r="N3959" s="126"/>
    </row>
    <row r="3960" spans="14:14" ht="18.95" hidden="1" customHeight="1" x14ac:dyDescent="0.25">
      <c r="N3960" s="126"/>
    </row>
    <row r="3961" spans="14:14" ht="18.95" hidden="1" customHeight="1" x14ac:dyDescent="0.25">
      <c r="N3961" s="126"/>
    </row>
    <row r="3962" spans="14:14" ht="18.95" hidden="1" customHeight="1" x14ac:dyDescent="0.25">
      <c r="N3962" s="126"/>
    </row>
    <row r="3963" spans="14:14" ht="18.95" hidden="1" customHeight="1" x14ac:dyDescent="0.25">
      <c r="N3963" s="126"/>
    </row>
    <row r="3964" spans="14:14" ht="18.95" hidden="1" customHeight="1" x14ac:dyDescent="0.25">
      <c r="N3964" s="126"/>
    </row>
    <row r="3965" spans="14:14" ht="18.95" hidden="1" customHeight="1" x14ac:dyDescent="0.25">
      <c r="N3965" s="126"/>
    </row>
    <row r="3966" spans="14:14" ht="18.95" hidden="1" customHeight="1" x14ac:dyDescent="0.25">
      <c r="N3966" s="126"/>
    </row>
    <row r="3967" spans="14:14" ht="18.95" hidden="1" customHeight="1" x14ac:dyDescent="0.25">
      <c r="N3967" s="126"/>
    </row>
    <row r="3968" spans="14:14" ht="18.95" hidden="1" customHeight="1" x14ac:dyDescent="0.25">
      <c r="N3968" s="126"/>
    </row>
    <row r="3969" spans="14:14" ht="18.95" hidden="1" customHeight="1" x14ac:dyDescent="0.25">
      <c r="N3969" s="126"/>
    </row>
    <row r="3970" spans="14:14" ht="18.95" hidden="1" customHeight="1" x14ac:dyDescent="0.25">
      <c r="N3970" s="126"/>
    </row>
    <row r="3971" spans="14:14" ht="18.95" hidden="1" customHeight="1" x14ac:dyDescent="0.25">
      <c r="N3971" s="126"/>
    </row>
    <row r="3972" spans="14:14" ht="18.95" hidden="1" customHeight="1" x14ac:dyDescent="0.25">
      <c r="N3972" s="126"/>
    </row>
    <row r="3973" spans="14:14" ht="18.95" hidden="1" customHeight="1" x14ac:dyDescent="0.25">
      <c r="N3973" s="126"/>
    </row>
    <row r="3974" spans="14:14" ht="18.95" hidden="1" customHeight="1" x14ac:dyDescent="0.25">
      <c r="N3974" s="126"/>
    </row>
    <row r="3975" spans="14:14" ht="18.95" hidden="1" customHeight="1" x14ac:dyDescent="0.25">
      <c r="N3975" s="126"/>
    </row>
    <row r="3976" spans="14:14" ht="18.95" hidden="1" customHeight="1" x14ac:dyDescent="0.25">
      <c r="N3976" s="126"/>
    </row>
    <row r="3977" spans="14:14" ht="18.95" hidden="1" customHeight="1" x14ac:dyDescent="0.25">
      <c r="N3977" s="126"/>
    </row>
    <row r="3978" spans="14:14" ht="18.95" hidden="1" customHeight="1" x14ac:dyDescent="0.25">
      <c r="N3978" s="126"/>
    </row>
    <row r="3979" spans="14:14" ht="18.95" hidden="1" customHeight="1" x14ac:dyDescent="0.25">
      <c r="N3979" s="126"/>
    </row>
    <row r="3980" spans="14:14" ht="18.95" hidden="1" customHeight="1" x14ac:dyDescent="0.25">
      <c r="N3980" s="126"/>
    </row>
    <row r="3981" spans="14:14" ht="18.95" hidden="1" customHeight="1" x14ac:dyDescent="0.25">
      <c r="N3981" s="126"/>
    </row>
    <row r="3982" spans="14:14" ht="18.95" hidden="1" customHeight="1" x14ac:dyDescent="0.25">
      <c r="N3982" s="126"/>
    </row>
    <row r="3983" spans="14:14" ht="18.95" hidden="1" customHeight="1" x14ac:dyDescent="0.25">
      <c r="N3983" s="126"/>
    </row>
    <row r="3984" spans="14:14" ht="18.95" hidden="1" customHeight="1" x14ac:dyDescent="0.25">
      <c r="N3984" s="126"/>
    </row>
    <row r="3985" spans="14:14" ht="18.95" hidden="1" customHeight="1" x14ac:dyDescent="0.25">
      <c r="N3985" s="126"/>
    </row>
    <row r="3986" spans="14:14" ht="18.95" hidden="1" customHeight="1" x14ac:dyDescent="0.25">
      <c r="N3986" s="126"/>
    </row>
    <row r="3987" spans="14:14" ht="18.95" hidden="1" customHeight="1" x14ac:dyDescent="0.25">
      <c r="N3987" s="126"/>
    </row>
    <row r="3988" spans="14:14" ht="18.95" hidden="1" customHeight="1" x14ac:dyDescent="0.25">
      <c r="N3988" s="126"/>
    </row>
    <row r="3989" spans="14:14" ht="18.95" hidden="1" customHeight="1" x14ac:dyDescent="0.25">
      <c r="N3989" s="126"/>
    </row>
    <row r="3990" spans="14:14" ht="18.95" hidden="1" customHeight="1" x14ac:dyDescent="0.25">
      <c r="N3990" s="126"/>
    </row>
    <row r="3991" spans="14:14" ht="18.95" hidden="1" customHeight="1" x14ac:dyDescent="0.25">
      <c r="N3991" s="126"/>
    </row>
    <row r="3992" spans="14:14" ht="18.95" hidden="1" customHeight="1" x14ac:dyDescent="0.25">
      <c r="N3992" s="126"/>
    </row>
    <row r="3993" spans="14:14" ht="18.95" hidden="1" customHeight="1" x14ac:dyDescent="0.25">
      <c r="N3993" s="126"/>
    </row>
    <row r="3994" spans="14:14" ht="18.95" hidden="1" customHeight="1" x14ac:dyDescent="0.25">
      <c r="N3994" s="126"/>
    </row>
    <row r="3995" spans="14:14" ht="18.95" hidden="1" customHeight="1" x14ac:dyDescent="0.25">
      <c r="N3995" s="126"/>
    </row>
    <row r="3996" spans="14:14" ht="18.95" hidden="1" customHeight="1" x14ac:dyDescent="0.25">
      <c r="N3996" s="126"/>
    </row>
    <row r="3997" spans="14:14" ht="18.95" hidden="1" customHeight="1" x14ac:dyDescent="0.25">
      <c r="N3997" s="126"/>
    </row>
    <row r="3998" spans="14:14" ht="18.95" hidden="1" customHeight="1" x14ac:dyDescent="0.25">
      <c r="N3998" s="126"/>
    </row>
    <row r="3999" spans="14:14" ht="18.95" hidden="1" customHeight="1" x14ac:dyDescent="0.25">
      <c r="N3999" s="126"/>
    </row>
    <row r="4000" spans="14:14" ht="18.95" hidden="1" customHeight="1" x14ac:dyDescent="0.25">
      <c r="N4000" s="126"/>
    </row>
    <row r="4001" spans="14:14" ht="18.95" hidden="1" customHeight="1" x14ac:dyDescent="0.25">
      <c r="N4001" s="126"/>
    </row>
    <row r="4002" spans="14:14" ht="18.95" hidden="1" customHeight="1" x14ac:dyDescent="0.25">
      <c r="N4002" s="126"/>
    </row>
    <row r="4003" spans="14:14" ht="18.95" hidden="1" customHeight="1" x14ac:dyDescent="0.25">
      <c r="N4003" s="126"/>
    </row>
    <row r="4004" spans="14:14" ht="18.95" hidden="1" customHeight="1" x14ac:dyDescent="0.25">
      <c r="N4004" s="126"/>
    </row>
    <row r="4005" spans="14:14" ht="18.95" hidden="1" customHeight="1" x14ac:dyDescent="0.25">
      <c r="N4005" s="126"/>
    </row>
    <row r="4006" spans="14:14" ht="18.95" hidden="1" customHeight="1" x14ac:dyDescent="0.25">
      <c r="N4006" s="126"/>
    </row>
    <row r="4007" spans="14:14" ht="18.95" hidden="1" customHeight="1" x14ac:dyDescent="0.25">
      <c r="N4007" s="126"/>
    </row>
    <row r="4008" spans="14:14" ht="18.95" hidden="1" customHeight="1" x14ac:dyDescent="0.25">
      <c r="N4008" s="126"/>
    </row>
    <row r="4009" spans="14:14" ht="18.95" hidden="1" customHeight="1" x14ac:dyDescent="0.25">
      <c r="N4009" s="126"/>
    </row>
    <row r="4010" spans="14:14" ht="18.95" hidden="1" customHeight="1" x14ac:dyDescent="0.25">
      <c r="N4010" s="126"/>
    </row>
    <row r="4011" spans="14:14" ht="18.95" hidden="1" customHeight="1" x14ac:dyDescent="0.25">
      <c r="N4011" s="126"/>
    </row>
    <row r="4012" spans="14:14" ht="18.95" hidden="1" customHeight="1" x14ac:dyDescent="0.25">
      <c r="N4012" s="126"/>
    </row>
    <row r="4013" spans="14:14" ht="18.95" hidden="1" customHeight="1" x14ac:dyDescent="0.25">
      <c r="N4013" s="126"/>
    </row>
    <row r="4014" spans="14:14" ht="18.95" hidden="1" customHeight="1" x14ac:dyDescent="0.25">
      <c r="N4014" s="126"/>
    </row>
    <row r="4015" spans="14:14" ht="18.95" hidden="1" customHeight="1" x14ac:dyDescent="0.25">
      <c r="N4015" s="126"/>
    </row>
    <row r="4016" spans="14:14" ht="18.95" hidden="1" customHeight="1" x14ac:dyDescent="0.25">
      <c r="N4016" s="126"/>
    </row>
    <row r="4017" spans="14:14" ht="18.95" hidden="1" customHeight="1" x14ac:dyDescent="0.25">
      <c r="N4017" s="126"/>
    </row>
    <row r="4018" spans="14:14" ht="18.95" hidden="1" customHeight="1" x14ac:dyDescent="0.25">
      <c r="N4018" s="126"/>
    </row>
    <row r="4019" spans="14:14" ht="18.95" hidden="1" customHeight="1" x14ac:dyDescent="0.25">
      <c r="N4019" s="126"/>
    </row>
    <row r="4020" spans="14:14" ht="18.95" hidden="1" customHeight="1" x14ac:dyDescent="0.25">
      <c r="N4020" s="126"/>
    </row>
    <row r="4021" spans="14:14" ht="18.95" hidden="1" customHeight="1" x14ac:dyDescent="0.25">
      <c r="N4021" s="126"/>
    </row>
    <row r="4022" spans="14:14" ht="18.95" hidden="1" customHeight="1" x14ac:dyDescent="0.25">
      <c r="N4022" s="126"/>
    </row>
    <row r="4023" spans="14:14" ht="18.95" hidden="1" customHeight="1" x14ac:dyDescent="0.25">
      <c r="N4023" s="126"/>
    </row>
    <row r="4024" spans="14:14" ht="18.95" hidden="1" customHeight="1" x14ac:dyDescent="0.25">
      <c r="N4024" s="126"/>
    </row>
    <row r="4025" spans="14:14" ht="18.95" hidden="1" customHeight="1" x14ac:dyDescent="0.25">
      <c r="N4025" s="126"/>
    </row>
    <row r="4026" spans="14:14" ht="18.95" hidden="1" customHeight="1" x14ac:dyDescent="0.25">
      <c r="N4026" s="126"/>
    </row>
    <row r="4027" spans="14:14" ht="18.95" hidden="1" customHeight="1" x14ac:dyDescent="0.25">
      <c r="N4027" s="126"/>
    </row>
    <row r="4028" spans="14:14" ht="18.95" hidden="1" customHeight="1" x14ac:dyDescent="0.25">
      <c r="N4028" s="126"/>
    </row>
    <row r="4029" spans="14:14" ht="18.95" hidden="1" customHeight="1" x14ac:dyDescent="0.25">
      <c r="N4029" s="126"/>
    </row>
    <row r="4030" spans="14:14" ht="18.95" hidden="1" customHeight="1" x14ac:dyDescent="0.25">
      <c r="N4030" s="126"/>
    </row>
    <row r="4031" spans="14:14" ht="18.95" hidden="1" customHeight="1" x14ac:dyDescent="0.25">
      <c r="N4031" s="126"/>
    </row>
    <row r="4032" spans="14:14" ht="18.95" hidden="1" customHeight="1" x14ac:dyDescent="0.25">
      <c r="N4032" s="126"/>
    </row>
    <row r="4033" spans="14:14" ht="18.95" hidden="1" customHeight="1" x14ac:dyDescent="0.25">
      <c r="N4033" s="126"/>
    </row>
    <row r="4034" spans="14:14" ht="18.95" hidden="1" customHeight="1" x14ac:dyDescent="0.25">
      <c r="N4034" s="126"/>
    </row>
    <row r="4035" spans="14:14" ht="18.95" hidden="1" customHeight="1" x14ac:dyDescent="0.25">
      <c r="N4035" s="126"/>
    </row>
    <row r="4036" spans="14:14" ht="18.95" hidden="1" customHeight="1" x14ac:dyDescent="0.25">
      <c r="N4036" s="126"/>
    </row>
    <row r="4037" spans="14:14" ht="18.95" hidden="1" customHeight="1" x14ac:dyDescent="0.25">
      <c r="N4037" s="126"/>
    </row>
    <row r="4038" spans="14:14" ht="18.95" hidden="1" customHeight="1" x14ac:dyDescent="0.25">
      <c r="N4038" s="126"/>
    </row>
    <row r="4039" spans="14:14" ht="18.95" hidden="1" customHeight="1" x14ac:dyDescent="0.25">
      <c r="N4039" s="126"/>
    </row>
    <row r="4040" spans="14:14" ht="18.95" hidden="1" customHeight="1" x14ac:dyDescent="0.25">
      <c r="N4040" s="126"/>
    </row>
    <row r="4041" spans="14:14" ht="18.95" hidden="1" customHeight="1" x14ac:dyDescent="0.25">
      <c r="N4041" s="126"/>
    </row>
    <row r="4042" spans="14:14" ht="18.95" hidden="1" customHeight="1" x14ac:dyDescent="0.25">
      <c r="N4042" s="126"/>
    </row>
    <row r="4043" spans="14:14" ht="18.95" hidden="1" customHeight="1" x14ac:dyDescent="0.25">
      <c r="N4043" s="126"/>
    </row>
    <row r="4044" spans="14:14" ht="18.95" hidden="1" customHeight="1" x14ac:dyDescent="0.25">
      <c r="N4044" s="126"/>
    </row>
    <row r="4045" spans="14:14" ht="18.95" hidden="1" customHeight="1" x14ac:dyDescent="0.25">
      <c r="N4045" s="126"/>
    </row>
    <row r="4046" spans="14:14" ht="18.95" hidden="1" customHeight="1" x14ac:dyDescent="0.25">
      <c r="N4046" s="126"/>
    </row>
    <row r="4047" spans="14:14" ht="18.95" hidden="1" customHeight="1" x14ac:dyDescent="0.25">
      <c r="N4047" s="126"/>
    </row>
    <row r="4048" spans="14:14" ht="18.95" hidden="1" customHeight="1" x14ac:dyDescent="0.25">
      <c r="N4048" s="126"/>
    </row>
    <row r="4049" spans="14:14" ht="18.95" hidden="1" customHeight="1" x14ac:dyDescent="0.25">
      <c r="N4049" s="126"/>
    </row>
    <row r="4050" spans="14:14" ht="18.95" hidden="1" customHeight="1" x14ac:dyDescent="0.25">
      <c r="N4050" s="126"/>
    </row>
    <row r="4051" spans="14:14" ht="18.95" hidden="1" customHeight="1" x14ac:dyDescent="0.25">
      <c r="N4051" s="126"/>
    </row>
    <row r="4052" spans="14:14" ht="18.95" hidden="1" customHeight="1" x14ac:dyDescent="0.25">
      <c r="N4052" s="126"/>
    </row>
    <row r="4053" spans="14:14" ht="18.95" hidden="1" customHeight="1" x14ac:dyDescent="0.25">
      <c r="N4053" s="126"/>
    </row>
    <row r="4054" spans="14:14" ht="18.95" hidden="1" customHeight="1" x14ac:dyDescent="0.25">
      <c r="N4054" s="126"/>
    </row>
    <row r="4055" spans="14:14" ht="18.95" hidden="1" customHeight="1" x14ac:dyDescent="0.25">
      <c r="N4055" s="126"/>
    </row>
    <row r="4056" spans="14:14" ht="18.95" hidden="1" customHeight="1" x14ac:dyDescent="0.25">
      <c r="N4056" s="126"/>
    </row>
    <row r="4057" spans="14:14" ht="18.95" hidden="1" customHeight="1" x14ac:dyDescent="0.25">
      <c r="N4057" s="126"/>
    </row>
    <row r="4058" spans="14:14" ht="18.95" hidden="1" customHeight="1" x14ac:dyDescent="0.25">
      <c r="N4058" s="126"/>
    </row>
    <row r="4059" spans="14:14" ht="18.95" hidden="1" customHeight="1" x14ac:dyDescent="0.25">
      <c r="N4059" s="126"/>
    </row>
    <row r="4060" spans="14:14" ht="18.95" hidden="1" customHeight="1" x14ac:dyDescent="0.25">
      <c r="N4060" s="126"/>
    </row>
    <row r="4061" spans="14:14" ht="18.95" hidden="1" customHeight="1" x14ac:dyDescent="0.25">
      <c r="N4061" s="126"/>
    </row>
    <row r="4062" spans="14:14" ht="18.95" hidden="1" customHeight="1" x14ac:dyDescent="0.25">
      <c r="N4062" s="126"/>
    </row>
    <row r="4063" spans="14:14" ht="18.95" hidden="1" customHeight="1" x14ac:dyDescent="0.25">
      <c r="N4063" s="126"/>
    </row>
    <row r="4064" spans="14:14" ht="18.95" hidden="1" customHeight="1" x14ac:dyDescent="0.25">
      <c r="N4064" s="126"/>
    </row>
    <row r="4065" spans="14:14" ht="18.95" hidden="1" customHeight="1" x14ac:dyDescent="0.25">
      <c r="N4065" s="126"/>
    </row>
    <row r="4066" spans="14:14" ht="18.95" hidden="1" customHeight="1" x14ac:dyDescent="0.25">
      <c r="N4066" s="126"/>
    </row>
    <row r="4067" spans="14:14" ht="18.95" hidden="1" customHeight="1" x14ac:dyDescent="0.25">
      <c r="N4067" s="126"/>
    </row>
    <row r="4068" spans="14:14" ht="18.95" hidden="1" customHeight="1" x14ac:dyDescent="0.25">
      <c r="N4068" s="126"/>
    </row>
    <row r="4069" spans="14:14" ht="18.95" hidden="1" customHeight="1" x14ac:dyDescent="0.25">
      <c r="N4069" s="126"/>
    </row>
    <row r="4070" spans="14:14" ht="18.95" hidden="1" customHeight="1" x14ac:dyDescent="0.25">
      <c r="N4070" s="126"/>
    </row>
    <row r="4071" spans="14:14" ht="18.95" hidden="1" customHeight="1" x14ac:dyDescent="0.25">
      <c r="N4071" s="126"/>
    </row>
    <row r="4072" spans="14:14" ht="18.95" hidden="1" customHeight="1" x14ac:dyDescent="0.25">
      <c r="N4072" s="126"/>
    </row>
    <row r="4073" spans="14:14" ht="18.95" hidden="1" customHeight="1" x14ac:dyDescent="0.25">
      <c r="N4073" s="126"/>
    </row>
    <row r="4074" spans="14:14" ht="18.95" hidden="1" customHeight="1" x14ac:dyDescent="0.25">
      <c r="N4074" s="126"/>
    </row>
    <row r="4075" spans="14:14" ht="18.95" hidden="1" customHeight="1" x14ac:dyDescent="0.25">
      <c r="N4075" s="126"/>
    </row>
    <row r="4076" spans="14:14" ht="18.95" hidden="1" customHeight="1" x14ac:dyDescent="0.25">
      <c r="N4076" s="126"/>
    </row>
    <row r="4077" spans="14:14" ht="18.95" hidden="1" customHeight="1" x14ac:dyDescent="0.25">
      <c r="N4077" s="126"/>
    </row>
    <row r="4078" spans="14:14" ht="18.95" hidden="1" customHeight="1" x14ac:dyDescent="0.25">
      <c r="N4078" s="126"/>
    </row>
    <row r="4079" spans="14:14" ht="18.95" hidden="1" customHeight="1" x14ac:dyDescent="0.25">
      <c r="N4079" s="126"/>
    </row>
    <row r="4080" spans="14:14" ht="18.95" hidden="1" customHeight="1" x14ac:dyDescent="0.25">
      <c r="N4080" s="126"/>
    </row>
    <row r="4081" spans="14:14" ht="18.95" hidden="1" customHeight="1" x14ac:dyDescent="0.25">
      <c r="N4081" s="126"/>
    </row>
    <row r="4082" spans="14:14" ht="18.95" hidden="1" customHeight="1" x14ac:dyDescent="0.25">
      <c r="N4082" s="126"/>
    </row>
    <row r="4083" spans="14:14" ht="18.95" hidden="1" customHeight="1" x14ac:dyDescent="0.25">
      <c r="N4083" s="126"/>
    </row>
    <row r="4084" spans="14:14" ht="18.95" hidden="1" customHeight="1" x14ac:dyDescent="0.25">
      <c r="N4084" s="126"/>
    </row>
    <row r="4085" spans="14:14" ht="18.95" hidden="1" customHeight="1" x14ac:dyDescent="0.25">
      <c r="N4085" s="126"/>
    </row>
    <row r="4086" spans="14:14" ht="18.95" hidden="1" customHeight="1" x14ac:dyDescent="0.25">
      <c r="N4086" s="126"/>
    </row>
    <row r="4087" spans="14:14" ht="18.95" hidden="1" customHeight="1" x14ac:dyDescent="0.25">
      <c r="N4087" s="126"/>
    </row>
    <row r="4088" spans="14:14" ht="18.95" hidden="1" customHeight="1" x14ac:dyDescent="0.25">
      <c r="N4088" s="126"/>
    </row>
    <row r="4089" spans="14:14" ht="18.95" hidden="1" customHeight="1" x14ac:dyDescent="0.25">
      <c r="N4089" s="126"/>
    </row>
    <row r="4090" spans="14:14" ht="18.95" hidden="1" customHeight="1" x14ac:dyDescent="0.25">
      <c r="N4090" s="126"/>
    </row>
    <row r="4091" spans="14:14" ht="18.95" hidden="1" customHeight="1" x14ac:dyDescent="0.25">
      <c r="N4091" s="126"/>
    </row>
    <row r="4092" spans="14:14" ht="18.95" hidden="1" customHeight="1" x14ac:dyDescent="0.25">
      <c r="N4092" s="126"/>
    </row>
    <row r="4093" spans="14:14" ht="18.95" hidden="1" customHeight="1" x14ac:dyDescent="0.25">
      <c r="N4093" s="126"/>
    </row>
    <row r="4094" spans="14:14" ht="18.95" hidden="1" customHeight="1" x14ac:dyDescent="0.25">
      <c r="N4094" s="126"/>
    </row>
    <row r="4095" spans="14:14" ht="18.95" hidden="1" customHeight="1" x14ac:dyDescent="0.25">
      <c r="N4095" s="126"/>
    </row>
    <row r="4096" spans="14:14" ht="18.95" hidden="1" customHeight="1" x14ac:dyDescent="0.25">
      <c r="N4096" s="126"/>
    </row>
    <row r="4097" spans="14:14" ht="18.95" hidden="1" customHeight="1" x14ac:dyDescent="0.25">
      <c r="N4097" s="126"/>
    </row>
    <row r="4098" spans="14:14" ht="18.95" hidden="1" customHeight="1" x14ac:dyDescent="0.25">
      <c r="N4098" s="126"/>
    </row>
    <row r="4099" spans="14:14" ht="18.95" hidden="1" customHeight="1" x14ac:dyDescent="0.25">
      <c r="N4099" s="126"/>
    </row>
    <row r="4100" spans="14:14" ht="18.95" hidden="1" customHeight="1" x14ac:dyDescent="0.25">
      <c r="N4100" s="126"/>
    </row>
    <row r="4101" spans="14:14" ht="18.95" hidden="1" customHeight="1" x14ac:dyDescent="0.25">
      <c r="N4101" s="126"/>
    </row>
    <row r="4102" spans="14:14" ht="18.95" hidden="1" customHeight="1" x14ac:dyDescent="0.25">
      <c r="N4102" s="126"/>
    </row>
    <row r="4103" spans="14:14" ht="18.95" hidden="1" customHeight="1" x14ac:dyDescent="0.25">
      <c r="N4103" s="126"/>
    </row>
    <row r="4104" spans="14:14" ht="18.95" hidden="1" customHeight="1" x14ac:dyDescent="0.25">
      <c r="N4104" s="126"/>
    </row>
    <row r="4105" spans="14:14" ht="18.95" hidden="1" customHeight="1" x14ac:dyDescent="0.25">
      <c r="N4105" s="126"/>
    </row>
    <row r="4106" spans="14:14" ht="18.95" hidden="1" customHeight="1" x14ac:dyDescent="0.25">
      <c r="N4106" s="126"/>
    </row>
    <row r="4107" spans="14:14" ht="18.95" hidden="1" customHeight="1" x14ac:dyDescent="0.25">
      <c r="N4107" s="126"/>
    </row>
    <row r="4108" spans="14:14" ht="18.95" hidden="1" customHeight="1" x14ac:dyDescent="0.25">
      <c r="N4108" s="126"/>
    </row>
    <row r="4109" spans="14:14" ht="18.95" hidden="1" customHeight="1" x14ac:dyDescent="0.25">
      <c r="N4109" s="126"/>
    </row>
    <row r="4110" spans="14:14" ht="18.95" hidden="1" customHeight="1" x14ac:dyDescent="0.25">
      <c r="N4110" s="126"/>
    </row>
    <row r="4111" spans="14:14" ht="18.95" hidden="1" customHeight="1" x14ac:dyDescent="0.25">
      <c r="N4111" s="126"/>
    </row>
    <row r="4112" spans="14:14" ht="18.95" hidden="1" customHeight="1" x14ac:dyDescent="0.25">
      <c r="N4112" s="126"/>
    </row>
    <row r="4113" spans="14:14" ht="18.95" hidden="1" customHeight="1" x14ac:dyDescent="0.25">
      <c r="N4113" s="126"/>
    </row>
    <row r="4114" spans="14:14" ht="18.95" hidden="1" customHeight="1" x14ac:dyDescent="0.25">
      <c r="N4114" s="126"/>
    </row>
    <row r="4115" spans="14:14" ht="18.95" hidden="1" customHeight="1" x14ac:dyDescent="0.25">
      <c r="N4115" s="126"/>
    </row>
    <row r="4116" spans="14:14" ht="18.95" hidden="1" customHeight="1" x14ac:dyDescent="0.25">
      <c r="N4116" s="126"/>
    </row>
    <row r="4117" spans="14:14" ht="18.95" hidden="1" customHeight="1" x14ac:dyDescent="0.25">
      <c r="N4117" s="126"/>
    </row>
    <row r="4118" spans="14:14" ht="18.95" hidden="1" customHeight="1" x14ac:dyDescent="0.25">
      <c r="N4118" s="126"/>
    </row>
    <row r="4119" spans="14:14" ht="18.95" hidden="1" customHeight="1" x14ac:dyDescent="0.25">
      <c r="N4119" s="126"/>
    </row>
    <row r="4120" spans="14:14" ht="18.95" hidden="1" customHeight="1" x14ac:dyDescent="0.25">
      <c r="N4120" s="126"/>
    </row>
    <row r="4121" spans="14:14" ht="18.95" hidden="1" customHeight="1" x14ac:dyDescent="0.25">
      <c r="N4121" s="126"/>
    </row>
    <row r="4122" spans="14:14" ht="18.95" hidden="1" customHeight="1" x14ac:dyDescent="0.25">
      <c r="N4122" s="126"/>
    </row>
    <row r="4123" spans="14:14" ht="18.95" hidden="1" customHeight="1" x14ac:dyDescent="0.25">
      <c r="N4123" s="126"/>
    </row>
    <row r="4124" spans="14:14" ht="18.95" hidden="1" customHeight="1" x14ac:dyDescent="0.25">
      <c r="N4124" s="126"/>
    </row>
    <row r="4125" spans="14:14" ht="18.95" hidden="1" customHeight="1" x14ac:dyDescent="0.25">
      <c r="N4125" s="126"/>
    </row>
    <row r="4126" spans="14:14" ht="18.95" hidden="1" customHeight="1" x14ac:dyDescent="0.25">
      <c r="N4126" s="126"/>
    </row>
    <row r="4127" spans="14:14" ht="18.95" hidden="1" customHeight="1" x14ac:dyDescent="0.25">
      <c r="N4127" s="126"/>
    </row>
    <row r="4128" spans="14:14" ht="18.95" hidden="1" customHeight="1" x14ac:dyDescent="0.25">
      <c r="N4128" s="126"/>
    </row>
    <row r="4129" spans="14:14" ht="18.95" hidden="1" customHeight="1" x14ac:dyDescent="0.25">
      <c r="N4129" s="126"/>
    </row>
    <row r="4130" spans="14:14" ht="18.95" hidden="1" customHeight="1" x14ac:dyDescent="0.25">
      <c r="N4130" s="126"/>
    </row>
    <row r="4131" spans="14:14" ht="18.95" hidden="1" customHeight="1" x14ac:dyDescent="0.25">
      <c r="N4131" s="126"/>
    </row>
    <row r="4132" spans="14:14" ht="18.95" hidden="1" customHeight="1" x14ac:dyDescent="0.25">
      <c r="N4132" s="126"/>
    </row>
    <row r="4133" spans="14:14" ht="18.95" hidden="1" customHeight="1" x14ac:dyDescent="0.25">
      <c r="N4133" s="126"/>
    </row>
    <row r="4134" spans="14:14" ht="18.95" hidden="1" customHeight="1" x14ac:dyDescent="0.25">
      <c r="N4134" s="126"/>
    </row>
    <row r="4135" spans="14:14" ht="18.95" hidden="1" customHeight="1" x14ac:dyDescent="0.25">
      <c r="N4135" s="126"/>
    </row>
    <row r="4136" spans="14:14" ht="18.95" hidden="1" customHeight="1" x14ac:dyDescent="0.25">
      <c r="N4136" s="126"/>
    </row>
    <row r="4137" spans="14:14" ht="18.95" hidden="1" customHeight="1" x14ac:dyDescent="0.25">
      <c r="N4137" s="126"/>
    </row>
    <row r="4138" spans="14:14" ht="18.95" hidden="1" customHeight="1" x14ac:dyDescent="0.25">
      <c r="N4138" s="126"/>
    </row>
    <row r="4139" spans="14:14" ht="18.95" hidden="1" customHeight="1" x14ac:dyDescent="0.25">
      <c r="N4139" s="126"/>
    </row>
    <row r="4140" spans="14:14" ht="18.95" hidden="1" customHeight="1" x14ac:dyDescent="0.25">
      <c r="N4140" s="126"/>
    </row>
    <row r="4141" spans="14:14" ht="18.95" hidden="1" customHeight="1" x14ac:dyDescent="0.25">
      <c r="N4141" s="126"/>
    </row>
    <row r="4142" spans="14:14" ht="18.95" hidden="1" customHeight="1" x14ac:dyDescent="0.25">
      <c r="N4142" s="126"/>
    </row>
    <row r="4143" spans="14:14" ht="18.95" hidden="1" customHeight="1" x14ac:dyDescent="0.25">
      <c r="N4143" s="126"/>
    </row>
    <row r="4144" spans="14:14" ht="18.95" hidden="1" customHeight="1" x14ac:dyDescent="0.25">
      <c r="N4144" s="126"/>
    </row>
    <row r="4145" spans="14:14" ht="18.95" hidden="1" customHeight="1" x14ac:dyDescent="0.25">
      <c r="N4145" s="126"/>
    </row>
    <row r="4146" spans="14:14" ht="18.95" hidden="1" customHeight="1" x14ac:dyDescent="0.25">
      <c r="N4146" s="126"/>
    </row>
    <row r="4147" spans="14:14" ht="18.95" hidden="1" customHeight="1" x14ac:dyDescent="0.25">
      <c r="N4147" s="126"/>
    </row>
    <row r="4148" spans="14:14" ht="18.95" hidden="1" customHeight="1" x14ac:dyDescent="0.25">
      <c r="N4148" s="126"/>
    </row>
    <row r="4149" spans="14:14" ht="18.95" hidden="1" customHeight="1" x14ac:dyDescent="0.25">
      <c r="N4149" s="126"/>
    </row>
    <row r="4150" spans="14:14" ht="18.95" hidden="1" customHeight="1" x14ac:dyDescent="0.25">
      <c r="N4150" s="126"/>
    </row>
    <row r="4151" spans="14:14" ht="18.95" hidden="1" customHeight="1" x14ac:dyDescent="0.25">
      <c r="N4151" s="126"/>
    </row>
    <row r="4152" spans="14:14" ht="18.95" hidden="1" customHeight="1" x14ac:dyDescent="0.25">
      <c r="N4152" s="126"/>
    </row>
    <row r="4153" spans="14:14" ht="18.95" hidden="1" customHeight="1" x14ac:dyDescent="0.25">
      <c r="N4153" s="126"/>
    </row>
    <row r="4154" spans="14:14" ht="18.95" hidden="1" customHeight="1" x14ac:dyDescent="0.25">
      <c r="N4154" s="126"/>
    </row>
    <row r="4155" spans="14:14" ht="18.95" hidden="1" customHeight="1" x14ac:dyDescent="0.25">
      <c r="N4155" s="126"/>
    </row>
    <row r="4156" spans="14:14" ht="18.95" hidden="1" customHeight="1" x14ac:dyDescent="0.25">
      <c r="N4156" s="126"/>
    </row>
    <row r="4157" spans="14:14" ht="18.95" hidden="1" customHeight="1" x14ac:dyDescent="0.25">
      <c r="N4157" s="126"/>
    </row>
    <row r="4158" spans="14:14" ht="18.95" hidden="1" customHeight="1" x14ac:dyDescent="0.25">
      <c r="N4158" s="126"/>
    </row>
    <row r="4159" spans="14:14" ht="18.95" hidden="1" customHeight="1" x14ac:dyDescent="0.25">
      <c r="N4159" s="126"/>
    </row>
    <row r="4160" spans="14:14" ht="18.95" hidden="1" customHeight="1" x14ac:dyDescent="0.25">
      <c r="N4160" s="126"/>
    </row>
    <row r="4161" spans="14:14" ht="18.95" hidden="1" customHeight="1" x14ac:dyDescent="0.25">
      <c r="N4161" s="126"/>
    </row>
    <row r="4162" spans="14:14" ht="18.95" hidden="1" customHeight="1" x14ac:dyDescent="0.25">
      <c r="N4162" s="126"/>
    </row>
    <row r="4163" spans="14:14" ht="18.95" hidden="1" customHeight="1" x14ac:dyDescent="0.25">
      <c r="N4163" s="126"/>
    </row>
    <row r="4164" spans="14:14" ht="18.95" hidden="1" customHeight="1" x14ac:dyDescent="0.25">
      <c r="N4164" s="126"/>
    </row>
    <row r="4165" spans="14:14" ht="18.95" hidden="1" customHeight="1" x14ac:dyDescent="0.25">
      <c r="N4165" s="126"/>
    </row>
    <row r="4166" spans="14:14" ht="18.95" hidden="1" customHeight="1" x14ac:dyDescent="0.25">
      <c r="N4166" s="126"/>
    </row>
    <row r="4167" spans="14:14" ht="18.95" hidden="1" customHeight="1" x14ac:dyDescent="0.25">
      <c r="N4167" s="126"/>
    </row>
    <row r="4168" spans="14:14" ht="18.95" hidden="1" customHeight="1" x14ac:dyDescent="0.25">
      <c r="N4168" s="126"/>
    </row>
    <row r="4169" spans="14:14" ht="18.95" hidden="1" customHeight="1" x14ac:dyDescent="0.25">
      <c r="N4169" s="126"/>
    </row>
    <row r="4170" spans="14:14" ht="18.95" hidden="1" customHeight="1" x14ac:dyDescent="0.25">
      <c r="N4170" s="126"/>
    </row>
    <row r="4171" spans="14:14" ht="18.95" hidden="1" customHeight="1" x14ac:dyDescent="0.25">
      <c r="N4171" s="126"/>
    </row>
    <row r="4172" spans="14:14" ht="18.95" hidden="1" customHeight="1" x14ac:dyDescent="0.25">
      <c r="N4172" s="126"/>
    </row>
    <row r="4173" spans="14:14" ht="18.95" hidden="1" customHeight="1" x14ac:dyDescent="0.25">
      <c r="N4173" s="126"/>
    </row>
    <row r="4174" spans="14:14" ht="18.95" hidden="1" customHeight="1" x14ac:dyDescent="0.25">
      <c r="N4174" s="126"/>
    </row>
    <row r="4175" spans="14:14" ht="18.95" hidden="1" customHeight="1" x14ac:dyDescent="0.25">
      <c r="N4175" s="126"/>
    </row>
    <row r="4176" spans="14:14" ht="18.95" hidden="1" customHeight="1" x14ac:dyDescent="0.25">
      <c r="N4176" s="126"/>
    </row>
    <row r="4177" spans="14:14" ht="18.95" hidden="1" customHeight="1" x14ac:dyDescent="0.25">
      <c r="N4177" s="126"/>
    </row>
    <row r="4178" spans="14:14" ht="18.95" hidden="1" customHeight="1" x14ac:dyDescent="0.25">
      <c r="N4178" s="126"/>
    </row>
    <row r="4179" spans="14:14" ht="18.95" hidden="1" customHeight="1" x14ac:dyDescent="0.25">
      <c r="N4179" s="126"/>
    </row>
    <row r="4180" spans="14:14" ht="18.95" hidden="1" customHeight="1" x14ac:dyDescent="0.25">
      <c r="N4180" s="126"/>
    </row>
    <row r="4181" spans="14:14" ht="18.95" hidden="1" customHeight="1" x14ac:dyDescent="0.25">
      <c r="N4181" s="126"/>
    </row>
    <row r="4182" spans="14:14" ht="18.95" hidden="1" customHeight="1" x14ac:dyDescent="0.25">
      <c r="N4182" s="126"/>
    </row>
    <row r="4183" spans="14:14" ht="18.95" hidden="1" customHeight="1" x14ac:dyDescent="0.25">
      <c r="N4183" s="126"/>
    </row>
    <row r="4184" spans="14:14" ht="18.95" hidden="1" customHeight="1" x14ac:dyDescent="0.25">
      <c r="N4184" s="126"/>
    </row>
    <row r="4185" spans="14:14" ht="18.95" hidden="1" customHeight="1" x14ac:dyDescent="0.25">
      <c r="N4185" s="126"/>
    </row>
    <row r="4186" spans="14:14" ht="18.95" hidden="1" customHeight="1" x14ac:dyDescent="0.25">
      <c r="N4186" s="126"/>
    </row>
    <row r="4187" spans="14:14" ht="18.95" hidden="1" customHeight="1" x14ac:dyDescent="0.25">
      <c r="N4187" s="126"/>
    </row>
    <row r="4188" spans="14:14" ht="18.95" hidden="1" customHeight="1" x14ac:dyDescent="0.25">
      <c r="N4188" s="126"/>
    </row>
    <row r="4189" spans="14:14" ht="18.95" hidden="1" customHeight="1" x14ac:dyDescent="0.25">
      <c r="N4189" s="126"/>
    </row>
    <row r="4190" spans="14:14" ht="18.95" hidden="1" customHeight="1" x14ac:dyDescent="0.25">
      <c r="N4190" s="126"/>
    </row>
    <row r="4191" spans="14:14" ht="18.95" hidden="1" customHeight="1" x14ac:dyDescent="0.25">
      <c r="N4191" s="126"/>
    </row>
    <row r="4192" spans="14:14" ht="18.95" hidden="1" customHeight="1" x14ac:dyDescent="0.25">
      <c r="N4192" s="126"/>
    </row>
    <row r="4193" spans="14:14" ht="18.95" hidden="1" customHeight="1" x14ac:dyDescent="0.25">
      <c r="N4193" s="126"/>
    </row>
    <row r="4194" spans="14:14" ht="18.95" hidden="1" customHeight="1" x14ac:dyDescent="0.25">
      <c r="N4194" s="126"/>
    </row>
    <row r="4195" spans="14:14" ht="18.95" hidden="1" customHeight="1" x14ac:dyDescent="0.25">
      <c r="N4195" s="126"/>
    </row>
    <row r="4196" spans="14:14" ht="18.95" hidden="1" customHeight="1" x14ac:dyDescent="0.25">
      <c r="N4196" s="126"/>
    </row>
    <row r="4197" spans="14:14" ht="18.95" hidden="1" customHeight="1" x14ac:dyDescent="0.25">
      <c r="N4197" s="126"/>
    </row>
    <row r="4198" spans="14:14" ht="18.95" hidden="1" customHeight="1" x14ac:dyDescent="0.25">
      <c r="N4198" s="126"/>
    </row>
    <row r="4199" spans="14:14" ht="18.95" hidden="1" customHeight="1" x14ac:dyDescent="0.25">
      <c r="N4199" s="126"/>
    </row>
    <row r="4200" spans="14:14" ht="18.95" hidden="1" customHeight="1" x14ac:dyDescent="0.25">
      <c r="N4200" s="126"/>
    </row>
    <row r="4201" spans="14:14" ht="18.95" hidden="1" customHeight="1" x14ac:dyDescent="0.25">
      <c r="N4201" s="126"/>
    </row>
    <row r="4202" spans="14:14" ht="18.95" hidden="1" customHeight="1" x14ac:dyDescent="0.25">
      <c r="N4202" s="126"/>
    </row>
    <row r="4203" spans="14:14" ht="18.95" hidden="1" customHeight="1" x14ac:dyDescent="0.25">
      <c r="N4203" s="126"/>
    </row>
    <row r="4204" spans="14:14" ht="18.95" hidden="1" customHeight="1" x14ac:dyDescent="0.25">
      <c r="N4204" s="126"/>
    </row>
    <row r="4205" spans="14:14" ht="18.95" hidden="1" customHeight="1" x14ac:dyDescent="0.25">
      <c r="N4205" s="126"/>
    </row>
    <row r="4206" spans="14:14" ht="18.95" hidden="1" customHeight="1" x14ac:dyDescent="0.25">
      <c r="N4206" s="126"/>
    </row>
    <row r="4207" spans="14:14" ht="18.95" hidden="1" customHeight="1" x14ac:dyDescent="0.25">
      <c r="N4207" s="126"/>
    </row>
    <row r="4208" spans="14:14" ht="18.95" hidden="1" customHeight="1" x14ac:dyDescent="0.25">
      <c r="N4208" s="126"/>
    </row>
    <row r="4209" spans="14:14" ht="18.95" hidden="1" customHeight="1" x14ac:dyDescent="0.25">
      <c r="N4209" s="126"/>
    </row>
    <row r="4210" spans="14:14" ht="18.95" hidden="1" customHeight="1" x14ac:dyDescent="0.25">
      <c r="N4210" s="126"/>
    </row>
    <row r="4211" spans="14:14" ht="18.95" hidden="1" customHeight="1" x14ac:dyDescent="0.25">
      <c r="N4211" s="126"/>
    </row>
    <row r="4212" spans="14:14" ht="18.95" hidden="1" customHeight="1" x14ac:dyDescent="0.25">
      <c r="N4212" s="126"/>
    </row>
    <row r="4213" spans="14:14" ht="18.95" hidden="1" customHeight="1" x14ac:dyDescent="0.25">
      <c r="N4213" s="126"/>
    </row>
    <row r="4214" spans="14:14" ht="18.95" hidden="1" customHeight="1" x14ac:dyDescent="0.25">
      <c r="N4214" s="126"/>
    </row>
    <row r="4215" spans="14:14" ht="18.95" hidden="1" customHeight="1" x14ac:dyDescent="0.25">
      <c r="N4215" s="126"/>
    </row>
    <row r="4216" spans="14:14" ht="18.95" hidden="1" customHeight="1" x14ac:dyDescent="0.25">
      <c r="N4216" s="126"/>
    </row>
    <row r="4217" spans="14:14" ht="18.95" hidden="1" customHeight="1" x14ac:dyDescent="0.25">
      <c r="N4217" s="126"/>
    </row>
    <row r="4218" spans="14:14" ht="18.95" hidden="1" customHeight="1" x14ac:dyDescent="0.25">
      <c r="N4218" s="126"/>
    </row>
    <row r="4219" spans="14:14" ht="18.95" hidden="1" customHeight="1" x14ac:dyDescent="0.25">
      <c r="N4219" s="126"/>
    </row>
    <row r="4220" spans="14:14" ht="18.95" hidden="1" customHeight="1" x14ac:dyDescent="0.25">
      <c r="N4220" s="126"/>
    </row>
    <row r="4221" spans="14:14" ht="18.95" hidden="1" customHeight="1" x14ac:dyDescent="0.25">
      <c r="N4221" s="126"/>
    </row>
    <row r="4222" spans="14:14" ht="18.95" hidden="1" customHeight="1" x14ac:dyDescent="0.25">
      <c r="N4222" s="126"/>
    </row>
    <row r="4223" spans="14:14" ht="18.95" hidden="1" customHeight="1" x14ac:dyDescent="0.25">
      <c r="N4223" s="126"/>
    </row>
    <row r="4224" spans="14:14" ht="18.95" hidden="1" customHeight="1" x14ac:dyDescent="0.25">
      <c r="N4224" s="126"/>
    </row>
    <row r="4225" spans="14:14" ht="18.95" hidden="1" customHeight="1" x14ac:dyDescent="0.25">
      <c r="N4225" s="126"/>
    </row>
    <row r="4226" spans="14:14" ht="18.95" hidden="1" customHeight="1" x14ac:dyDescent="0.25">
      <c r="N4226" s="126"/>
    </row>
    <row r="4227" spans="14:14" ht="18.95" hidden="1" customHeight="1" x14ac:dyDescent="0.25">
      <c r="N4227" s="126"/>
    </row>
    <row r="4228" spans="14:14" ht="18.95" hidden="1" customHeight="1" x14ac:dyDescent="0.25">
      <c r="N4228" s="126"/>
    </row>
    <row r="4229" spans="14:14" ht="18.95" hidden="1" customHeight="1" x14ac:dyDescent="0.25">
      <c r="N4229" s="126"/>
    </row>
    <row r="4230" spans="14:14" ht="18.95" hidden="1" customHeight="1" x14ac:dyDescent="0.25">
      <c r="N4230" s="126"/>
    </row>
    <row r="4231" spans="14:14" ht="18.95" hidden="1" customHeight="1" x14ac:dyDescent="0.25">
      <c r="N4231" s="126"/>
    </row>
    <row r="4232" spans="14:14" ht="18.95" hidden="1" customHeight="1" x14ac:dyDescent="0.25">
      <c r="N4232" s="126"/>
    </row>
    <row r="4233" spans="14:14" ht="18.95" hidden="1" customHeight="1" x14ac:dyDescent="0.25">
      <c r="N4233" s="126"/>
    </row>
    <row r="4234" spans="14:14" ht="18.95" hidden="1" customHeight="1" x14ac:dyDescent="0.25">
      <c r="N4234" s="126"/>
    </row>
    <row r="4235" spans="14:14" ht="18.95" hidden="1" customHeight="1" x14ac:dyDescent="0.25">
      <c r="N4235" s="126"/>
    </row>
    <row r="4236" spans="14:14" ht="18.95" hidden="1" customHeight="1" x14ac:dyDescent="0.25">
      <c r="N4236" s="126"/>
    </row>
    <row r="4237" spans="14:14" ht="18.95" hidden="1" customHeight="1" x14ac:dyDescent="0.25">
      <c r="N4237" s="126"/>
    </row>
    <row r="4238" spans="14:14" ht="18.95" hidden="1" customHeight="1" x14ac:dyDescent="0.25">
      <c r="N4238" s="126"/>
    </row>
    <row r="4239" spans="14:14" ht="18.95" hidden="1" customHeight="1" x14ac:dyDescent="0.25">
      <c r="N4239" s="126"/>
    </row>
    <row r="4240" spans="14:14" ht="18.95" hidden="1" customHeight="1" x14ac:dyDescent="0.25">
      <c r="N4240" s="126"/>
    </row>
    <row r="4241" spans="14:14" ht="18.95" hidden="1" customHeight="1" x14ac:dyDescent="0.25">
      <c r="N4241" s="126"/>
    </row>
    <row r="4242" spans="14:14" ht="18.95" hidden="1" customHeight="1" x14ac:dyDescent="0.25">
      <c r="N4242" s="126"/>
    </row>
    <row r="4243" spans="14:14" ht="18.95" hidden="1" customHeight="1" x14ac:dyDescent="0.25">
      <c r="N4243" s="126"/>
    </row>
    <row r="4244" spans="14:14" ht="18.95" hidden="1" customHeight="1" x14ac:dyDescent="0.25">
      <c r="N4244" s="126"/>
    </row>
    <row r="4245" spans="14:14" ht="18.95" hidden="1" customHeight="1" x14ac:dyDescent="0.25">
      <c r="N4245" s="126"/>
    </row>
    <row r="4246" spans="14:14" ht="18.95" hidden="1" customHeight="1" x14ac:dyDescent="0.25">
      <c r="N4246" s="126"/>
    </row>
    <row r="4247" spans="14:14" ht="18.95" hidden="1" customHeight="1" x14ac:dyDescent="0.25">
      <c r="N4247" s="126"/>
    </row>
    <row r="4248" spans="14:14" ht="18.95" hidden="1" customHeight="1" x14ac:dyDescent="0.25">
      <c r="N4248" s="126"/>
    </row>
    <row r="4249" spans="14:14" ht="18.95" hidden="1" customHeight="1" x14ac:dyDescent="0.25">
      <c r="N4249" s="126"/>
    </row>
    <row r="4250" spans="14:14" ht="18.95" hidden="1" customHeight="1" x14ac:dyDescent="0.25">
      <c r="N4250" s="126"/>
    </row>
    <row r="4251" spans="14:14" ht="18.95" hidden="1" customHeight="1" x14ac:dyDescent="0.25">
      <c r="N4251" s="126"/>
    </row>
    <row r="4252" spans="14:14" ht="18.95" hidden="1" customHeight="1" x14ac:dyDescent="0.25">
      <c r="N4252" s="126"/>
    </row>
    <row r="4253" spans="14:14" ht="18.95" hidden="1" customHeight="1" x14ac:dyDescent="0.25">
      <c r="N4253" s="126"/>
    </row>
    <row r="4254" spans="14:14" ht="18.95" hidden="1" customHeight="1" x14ac:dyDescent="0.25">
      <c r="N4254" s="126"/>
    </row>
    <row r="4255" spans="14:14" ht="18.95" hidden="1" customHeight="1" x14ac:dyDescent="0.25">
      <c r="N4255" s="126"/>
    </row>
    <row r="4256" spans="14:14" ht="18.95" hidden="1" customHeight="1" x14ac:dyDescent="0.25">
      <c r="N4256" s="126"/>
    </row>
    <row r="4257" spans="14:14" ht="18.95" hidden="1" customHeight="1" x14ac:dyDescent="0.25">
      <c r="N4257" s="126"/>
    </row>
    <row r="4258" spans="14:14" ht="18.95" hidden="1" customHeight="1" x14ac:dyDescent="0.25">
      <c r="N4258" s="126"/>
    </row>
    <row r="4259" spans="14:14" ht="18.95" hidden="1" customHeight="1" x14ac:dyDescent="0.25">
      <c r="N4259" s="126"/>
    </row>
    <row r="4260" spans="14:14" ht="18.95" hidden="1" customHeight="1" x14ac:dyDescent="0.25">
      <c r="N4260" s="126"/>
    </row>
    <row r="4261" spans="14:14" ht="18.95" hidden="1" customHeight="1" x14ac:dyDescent="0.25">
      <c r="N4261" s="126"/>
    </row>
    <row r="4262" spans="14:14" ht="18.95" hidden="1" customHeight="1" x14ac:dyDescent="0.25">
      <c r="N4262" s="126"/>
    </row>
    <row r="4263" spans="14:14" ht="18.95" hidden="1" customHeight="1" x14ac:dyDescent="0.25">
      <c r="N4263" s="126"/>
    </row>
    <row r="4264" spans="14:14" ht="18.95" hidden="1" customHeight="1" x14ac:dyDescent="0.25">
      <c r="N4264" s="126"/>
    </row>
    <row r="4265" spans="14:14" ht="18.95" hidden="1" customHeight="1" x14ac:dyDescent="0.25">
      <c r="N4265" s="126"/>
    </row>
    <row r="4266" spans="14:14" ht="18.95" hidden="1" customHeight="1" x14ac:dyDescent="0.25">
      <c r="N4266" s="126"/>
    </row>
    <row r="4267" spans="14:14" ht="18.95" hidden="1" customHeight="1" x14ac:dyDescent="0.25">
      <c r="N4267" s="126"/>
    </row>
    <row r="4268" spans="14:14" ht="18.95" hidden="1" customHeight="1" x14ac:dyDescent="0.25">
      <c r="N4268" s="126"/>
    </row>
    <row r="4269" spans="14:14" ht="18.95" hidden="1" customHeight="1" x14ac:dyDescent="0.25">
      <c r="N4269" s="126"/>
    </row>
    <row r="4270" spans="14:14" ht="18.95" hidden="1" customHeight="1" x14ac:dyDescent="0.25">
      <c r="N4270" s="126"/>
    </row>
    <row r="4271" spans="14:14" ht="18.95" hidden="1" customHeight="1" x14ac:dyDescent="0.25">
      <c r="N4271" s="126"/>
    </row>
    <row r="4272" spans="14:14" ht="18.95" hidden="1" customHeight="1" x14ac:dyDescent="0.25">
      <c r="N4272" s="126"/>
    </row>
    <row r="4273" spans="14:14" ht="18.95" hidden="1" customHeight="1" x14ac:dyDescent="0.25">
      <c r="N4273" s="126"/>
    </row>
    <row r="4274" spans="14:14" ht="18.95" hidden="1" customHeight="1" x14ac:dyDescent="0.25">
      <c r="N4274" s="126"/>
    </row>
    <row r="4275" spans="14:14" ht="18.95" hidden="1" customHeight="1" x14ac:dyDescent="0.25">
      <c r="N4275" s="126"/>
    </row>
    <row r="4276" spans="14:14" ht="18.95" hidden="1" customHeight="1" x14ac:dyDescent="0.25">
      <c r="N4276" s="126"/>
    </row>
    <row r="4277" spans="14:14" ht="18.95" hidden="1" customHeight="1" x14ac:dyDescent="0.25">
      <c r="N4277" s="126"/>
    </row>
    <row r="4278" spans="14:14" ht="18.95" hidden="1" customHeight="1" x14ac:dyDescent="0.25">
      <c r="N4278" s="126"/>
    </row>
    <row r="4279" spans="14:14" ht="18.95" hidden="1" customHeight="1" x14ac:dyDescent="0.25">
      <c r="N4279" s="126"/>
    </row>
    <row r="4280" spans="14:14" ht="18.95" hidden="1" customHeight="1" x14ac:dyDescent="0.25">
      <c r="N4280" s="126"/>
    </row>
    <row r="4281" spans="14:14" ht="18.95" hidden="1" customHeight="1" x14ac:dyDescent="0.25">
      <c r="N4281" s="126"/>
    </row>
    <row r="4282" spans="14:14" ht="18.95" hidden="1" customHeight="1" x14ac:dyDescent="0.25">
      <c r="N4282" s="126"/>
    </row>
    <row r="4283" spans="14:14" ht="18.95" hidden="1" customHeight="1" x14ac:dyDescent="0.25">
      <c r="N4283" s="126"/>
    </row>
    <row r="4284" spans="14:14" ht="18.95" hidden="1" customHeight="1" x14ac:dyDescent="0.25">
      <c r="N4284" s="126"/>
    </row>
    <row r="4285" spans="14:14" ht="18.95" hidden="1" customHeight="1" x14ac:dyDescent="0.25">
      <c r="N4285" s="126"/>
    </row>
    <row r="4286" spans="14:14" ht="18.95" hidden="1" customHeight="1" x14ac:dyDescent="0.25">
      <c r="N4286" s="126"/>
    </row>
    <row r="4287" spans="14:14" ht="18.95" hidden="1" customHeight="1" x14ac:dyDescent="0.25">
      <c r="N4287" s="126"/>
    </row>
    <row r="4288" spans="14:14" ht="18.95" hidden="1" customHeight="1" x14ac:dyDescent="0.25">
      <c r="N4288" s="126"/>
    </row>
    <row r="4289" spans="14:14" ht="18.95" hidden="1" customHeight="1" x14ac:dyDescent="0.25">
      <c r="N4289" s="126"/>
    </row>
    <row r="4290" spans="14:14" ht="18.95" hidden="1" customHeight="1" x14ac:dyDescent="0.25">
      <c r="N4290" s="126"/>
    </row>
    <row r="4291" spans="14:14" ht="18.95" hidden="1" customHeight="1" x14ac:dyDescent="0.25">
      <c r="N4291" s="126"/>
    </row>
    <row r="4292" spans="14:14" ht="18.95" hidden="1" customHeight="1" x14ac:dyDescent="0.25">
      <c r="N4292" s="126"/>
    </row>
    <row r="4293" spans="14:14" ht="18.95" hidden="1" customHeight="1" x14ac:dyDescent="0.25">
      <c r="N4293" s="126"/>
    </row>
    <row r="4294" spans="14:14" ht="18.95" hidden="1" customHeight="1" x14ac:dyDescent="0.25">
      <c r="N4294" s="126"/>
    </row>
    <row r="4295" spans="14:14" ht="18.95" hidden="1" customHeight="1" x14ac:dyDescent="0.25">
      <c r="N4295" s="126"/>
    </row>
    <row r="4296" spans="14:14" ht="18.95" hidden="1" customHeight="1" x14ac:dyDescent="0.25">
      <c r="N4296" s="126"/>
    </row>
    <row r="4297" spans="14:14" ht="18.95" hidden="1" customHeight="1" x14ac:dyDescent="0.25">
      <c r="N4297" s="126"/>
    </row>
    <row r="4298" spans="14:14" ht="18.95" hidden="1" customHeight="1" x14ac:dyDescent="0.25">
      <c r="N4298" s="126"/>
    </row>
    <row r="4299" spans="14:14" ht="18.95" hidden="1" customHeight="1" x14ac:dyDescent="0.25">
      <c r="N4299" s="126"/>
    </row>
    <row r="4300" spans="14:14" ht="18.95" hidden="1" customHeight="1" x14ac:dyDescent="0.25">
      <c r="N4300" s="126"/>
    </row>
    <row r="4301" spans="14:14" ht="18.95" hidden="1" customHeight="1" x14ac:dyDescent="0.25">
      <c r="N4301" s="126"/>
    </row>
    <row r="4302" spans="14:14" ht="18.95" hidden="1" customHeight="1" x14ac:dyDescent="0.25">
      <c r="N4302" s="126"/>
    </row>
    <row r="4303" spans="14:14" ht="18.95" hidden="1" customHeight="1" x14ac:dyDescent="0.25">
      <c r="N4303" s="126"/>
    </row>
    <row r="4304" spans="14:14" ht="18.95" hidden="1" customHeight="1" x14ac:dyDescent="0.25">
      <c r="N4304" s="126"/>
    </row>
    <row r="4305" spans="14:14" ht="18.95" hidden="1" customHeight="1" x14ac:dyDescent="0.25">
      <c r="N4305" s="126"/>
    </row>
    <row r="4306" spans="14:14" ht="18.95" hidden="1" customHeight="1" x14ac:dyDescent="0.25">
      <c r="N4306" s="126"/>
    </row>
    <row r="4307" spans="14:14" ht="18.95" hidden="1" customHeight="1" x14ac:dyDescent="0.25">
      <c r="N4307" s="126"/>
    </row>
    <row r="4308" spans="14:14" ht="18.95" hidden="1" customHeight="1" x14ac:dyDescent="0.25">
      <c r="N4308" s="126"/>
    </row>
    <row r="4309" spans="14:14" ht="18.95" hidden="1" customHeight="1" x14ac:dyDescent="0.25">
      <c r="N4309" s="126"/>
    </row>
    <row r="4310" spans="14:14" ht="18.95" hidden="1" customHeight="1" x14ac:dyDescent="0.25">
      <c r="N4310" s="126"/>
    </row>
    <row r="4311" spans="14:14" ht="18.95" hidden="1" customHeight="1" x14ac:dyDescent="0.25">
      <c r="N4311" s="126"/>
    </row>
    <row r="4312" spans="14:14" ht="18.95" hidden="1" customHeight="1" x14ac:dyDescent="0.25">
      <c r="N4312" s="126"/>
    </row>
    <row r="4313" spans="14:14" ht="18.95" hidden="1" customHeight="1" x14ac:dyDescent="0.25">
      <c r="N4313" s="126"/>
    </row>
    <row r="4314" spans="14:14" ht="18.95" hidden="1" customHeight="1" x14ac:dyDescent="0.25">
      <c r="N4314" s="126"/>
    </row>
    <row r="4315" spans="14:14" ht="18.95" hidden="1" customHeight="1" x14ac:dyDescent="0.25">
      <c r="N4315" s="126"/>
    </row>
    <row r="4316" spans="14:14" ht="18.95" hidden="1" customHeight="1" x14ac:dyDescent="0.25">
      <c r="N4316" s="126"/>
    </row>
    <row r="4317" spans="14:14" ht="18.95" hidden="1" customHeight="1" x14ac:dyDescent="0.25">
      <c r="N4317" s="126"/>
    </row>
    <row r="4318" spans="14:14" ht="18.95" hidden="1" customHeight="1" x14ac:dyDescent="0.25">
      <c r="N4318" s="126"/>
    </row>
    <row r="4319" spans="14:14" ht="18.95" hidden="1" customHeight="1" x14ac:dyDescent="0.25">
      <c r="N4319" s="126"/>
    </row>
    <row r="4320" spans="14:14" ht="18.95" hidden="1" customHeight="1" x14ac:dyDescent="0.25">
      <c r="N4320" s="126"/>
    </row>
    <row r="4321" spans="14:14" ht="18.95" hidden="1" customHeight="1" x14ac:dyDescent="0.25">
      <c r="N4321" s="126"/>
    </row>
    <row r="4322" spans="14:14" ht="18.95" hidden="1" customHeight="1" x14ac:dyDescent="0.25">
      <c r="N4322" s="126"/>
    </row>
    <row r="4323" spans="14:14" ht="18.95" hidden="1" customHeight="1" x14ac:dyDescent="0.25">
      <c r="N4323" s="126"/>
    </row>
    <row r="4324" spans="14:14" ht="18.95" hidden="1" customHeight="1" x14ac:dyDescent="0.25">
      <c r="N4324" s="126"/>
    </row>
    <row r="4325" spans="14:14" ht="18.95" hidden="1" customHeight="1" x14ac:dyDescent="0.25">
      <c r="N4325" s="126"/>
    </row>
    <row r="4326" spans="14:14" ht="18.95" hidden="1" customHeight="1" x14ac:dyDescent="0.25">
      <c r="N4326" s="126"/>
    </row>
    <row r="4327" spans="14:14" ht="18.95" hidden="1" customHeight="1" x14ac:dyDescent="0.25">
      <c r="N4327" s="126"/>
    </row>
    <row r="4328" spans="14:14" ht="18.95" hidden="1" customHeight="1" x14ac:dyDescent="0.25">
      <c r="N4328" s="126"/>
    </row>
    <row r="4329" spans="14:14" ht="18.95" hidden="1" customHeight="1" x14ac:dyDescent="0.25">
      <c r="N4329" s="126"/>
    </row>
    <row r="4330" spans="14:14" ht="18.95" hidden="1" customHeight="1" x14ac:dyDescent="0.25">
      <c r="N4330" s="126"/>
    </row>
    <row r="4331" spans="14:14" ht="18.95" hidden="1" customHeight="1" x14ac:dyDescent="0.25">
      <c r="N4331" s="126"/>
    </row>
    <row r="4332" spans="14:14" ht="18.95" hidden="1" customHeight="1" x14ac:dyDescent="0.25">
      <c r="N4332" s="126"/>
    </row>
    <row r="4333" spans="14:14" ht="18.95" hidden="1" customHeight="1" x14ac:dyDescent="0.25">
      <c r="N4333" s="126"/>
    </row>
    <row r="4334" spans="14:14" ht="18.95" hidden="1" customHeight="1" x14ac:dyDescent="0.25">
      <c r="N4334" s="126"/>
    </row>
    <row r="4335" spans="14:14" ht="18.95" hidden="1" customHeight="1" x14ac:dyDescent="0.25">
      <c r="N4335" s="126"/>
    </row>
    <row r="4336" spans="14:14" ht="18.95" hidden="1" customHeight="1" x14ac:dyDescent="0.25">
      <c r="N4336" s="126"/>
    </row>
    <row r="4337" spans="14:14" ht="18.95" hidden="1" customHeight="1" x14ac:dyDescent="0.25">
      <c r="N4337" s="126"/>
    </row>
    <row r="4338" spans="14:14" ht="18.95" hidden="1" customHeight="1" x14ac:dyDescent="0.25">
      <c r="N4338" s="126"/>
    </row>
    <row r="4339" spans="14:14" ht="18.95" hidden="1" customHeight="1" x14ac:dyDescent="0.25">
      <c r="N4339" s="126"/>
    </row>
    <row r="4340" spans="14:14" ht="18.95" hidden="1" customHeight="1" x14ac:dyDescent="0.25">
      <c r="N4340" s="126"/>
    </row>
    <row r="4341" spans="14:14" ht="18.95" hidden="1" customHeight="1" x14ac:dyDescent="0.25">
      <c r="N4341" s="126"/>
    </row>
    <row r="4342" spans="14:14" ht="18.95" hidden="1" customHeight="1" x14ac:dyDescent="0.25">
      <c r="N4342" s="126"/>
    </row>
    <row r="4343" spans="14:14" ht="18.95" hidden="1" customHeight="1" x14ac:dyDescent="0.25">
      <c r="N4343" s="126"/>
    </row>
    <row r="4344" spans="14:14" ht="18.95" hidden="1" customHeight="1" x14ac:dyDescent="0.25">
      <c r="N4344" s="126"/>
    </row>
    <row r="4345" spans="14:14" ht="18.95" hidden="1" customHeight="1" x14ac:dyDescent="0.25">
      <c r="N4345" s="126"/>
    </row>
    <row r="4346" spans="14:14" ht="18.95" hidden="1" customHeight="1" x14ac:dyDescent="0.25">
      <c r="N4346" s="126"/>
    </row>
    <row r="4347" spans="14:14" ht="18.95" hidden="1" customHeight="1" x14ac:dyDescent="0.25">
      <c r="N4347" s="126"/>
    </row>
    <row r="4348" spans="14:14" ht="18.95" hidden="1" customHeight="1" x14ac:dyDescent="0.25">
      <c r="N4348" s="126"/>
    </row>
    <row r="4349" spans="14:14" ht="18.95" hidden="1" customHeight="1" x14ac:dyDescent="0.25">
      <c r="N4349" s="126"/>
    </row>
    <row r="4350" spans="14:14" ht="18.95" hidden="1" customHeight="1" x14ac:dyDescent="0.25">
      <c r="N4350" s="126"/>
    </row>
    <row r="4351" spans="14:14" ht="18.95" hidden="1" customHeight="1" x14ac:dyDescent="0.25">
      <c r="N4351" s="126"/>
    </row>
    <row r="4352" spans="14:14" ht="18.95" hidden="1" customHeight="1" x14ac:dyDescent="0.25">
      <c r="N4352" s="126"/>
    </row>
    <row r="4353" spans="14:14" ht="18.95" hidden="1" customHeight="1" x14ac:dyDescent="0.25">
      <c r="N4353" s="126"/>
    </row>
    <row r="4354" spans="14:14" ht="18.95" hidden="1" customHeight="1" x14ac:dyDescent="0.25">
      <c r="N4354" s="126"/>
    </row>
    <row r="4355" spans="14:14" ht="18.95" hidden="1" customHeight="1" x14ac:dyDescent="0.25">
      <c r="N4355" s="126"/>
    </row>
    <row r="4356" spans="14:14" ht="18.95" hidden="1" customHeight="1" x14ac:dyDescent="0.25">
      <c r="N4356" s="126"/>
    </row>
    <row r="4357" spans="14:14" ht="18.95" hidden="1" customHeight="1" x14ac:dyDescent="0.25">
      <c r="N4357" s="126"/>
    </row>
    <row r="4358" spans="14:14" ht="18.95" hidden="1" customHeight="1" x14ac:dyDescent="0.25">
      <c r="N4358" s="126"/>
    </row>
    <row r="4359" spans="14:14" ht="18.95" hidden="1" customHeight="1" x14ac:dyDescent="0.25">
      <c r="N4359" s="126"/>
    </row>
    <row r="4360" spans="14:14" ht="18.95" hidden="1" customHeight="1" x14ac:dyDescent="0.25">
      <c r="N4360" s="126"/>
    </row>
    <row r="4361" spans="14:14" ht="18.95" hidden="1" customHeight="1" x14ac:dyDescent="0.25">
      <c r="N4361" s="126"/>
    </row>
    <row r="4362" spans="14:14" ht="18.95" hidden="1" customHeight="1" x14ac:dyDescent="0.25">
      <c r="N4362" s="126"/>
    </row>
    <row r="4363" spans="14:14" ht="18.95" hidden="1" customHeight="1" x14ac:dyDescent="0.25">
      <c r="N4363" s="126"/>
    </row>
    <row r="4364" spans="14:14" ht="18.95" hidden="1" customHeight="1" x14ac:dyDescent="0.25">
      <c r="N4364" s="126"/>
    </row>
    <row r="4365" spans="14:14" ht="18.95" hidden="1" customHeight="1" x14ac:dyDescent="0.25">
      <c r="N4365" s="126"/>
    </row>
    <row r="4366" spans="14:14" ht="18.95" hidden="1" customHeight="1" x14ac:dyDescent="0.25">
      <c r="N4366" s="126"/>
    </row>
    <row r="4367" spans="14:14" ht="18.95" hidden="1" customHeight="1" x14ac:dyDescent="0.25">
      <c r="N4367" s="126"/>
    </row>
    <row r="4368" spans="14:14" ht="18.95" hidden="1" customHeight="1" x14ac:dyDescent="0.25">
      <c r="N4368" s="126"/>
    </row>
    <row r="4369" spans="14:14" ht="18.95" hidden="1" customHeight="1" x14ac:dyDescent="0.25">
      <c r="N4369" s="126"/>
    </row>
    <row r="4370" spans="14:14" ht="18.95" hidden="1" customHeight="1" x14ac:dyDescent="0.25">
      <c r="N4370" s="126"/>
    </row>
    <row r="4371" spans="14:14" ht="18.95" hidden="1" customHeight="1" x14ac:dyDescent="0.25">
      <c r="N4371" s="126"/>
    </row>
    <row r="4372" spans="14:14" ht="18.95" hidden="1" customHeight="1" x14ac:dyDescent="0.25">
      <c r="N4372" s="126"/>
    </row>
    <row r="4373" spans="14:14" ht="18.95" hidden="1" customHeight="1" x14ac:dyDescent="0.25">
      <c r="N4373" s="126"/>
    </row>
    <row r="4374" spans="14:14" ht="18.95" hidden="1" customHeight="1" x14ac:dyDescent="0.25">
      <c r="N4374" s="126"/>
    </row>
    <row r="4375" spans="14:14" ht="18.95" hidden="1" customHeight="1" x14ac:dyDescent="0.25">
      <c r="N4375" s="126"/>
    </row>
    <row r="4376" spans="14:14" ht="18.95" hidden="1" customHeight="1" x14ac:dyDescent="0.25">
      <c r="N4376" s="126"/>
    </row>
    <row r="4377" spans="14:14" ht="18.95" hidden="1" customHeight="1" x14ac:dyDescent="0.25">
      <c r="N4377" s="126"/>
    </row>
    <row r="4378" spans="14:14" ht="18.95" hidden="1" customHeight="1" x14ac:dyDescent="0.25">
      <c r="N4378" s="126"/>
    </row>
    <row r="4379" spans="14:14" ht="18.95" hidden="1" customHeight="1" x14ac:dyDescent="0.25">
      <c r="N4379" s="126"/>
    </row>
    <row r="4380" spans="14:14" ht="18.95" hidden="1" customHeight="1" x14ac:dyDescent="0.25">
      <c r="N4380" s="126"/>
    </row>
    <row r="4381" spans="14:14" ht="18.95" hidden="1" customHeight="1" x14ac:dyDescent="0.25">
      <c r="N4381" s="126"/>
    </row>
    <row r="4382" spans="14:14" ht="18.95" hidden="1" customHeight="1" x14ac:dyDescent="0.25">
      <c r="N4382" s="126"/>
    </row>
    <row r="4383" spans="14:14" ht="18.95" hidden="1" customHeight="1" x14ac:dyDescent="0.25">
      <c r="N4383" s="126"/>
    </row>
    <row r="4384" spans="14:14" ht="18.95" hidden="1" customHeight="1" x14ac:dyDescent="0.25">
      <c r="N4384" s="126"/>
    </row>
    <row r="4385" spans="14:14" ht="18.95" hidden="1" customHeight="1" x14ac:dyDescent="0.25">
      <c r="N4385" s="126"/>
    </row>
    <row r="4386" spans="14:14" ht="18.95" hidden="1" customHeight="1" x14ac:dyDescent="0.25">
      <c r="N4386" s="126"/>
    </row>
    <row r="4387" spans="14:14" ht="18.95" hidden="1" customHeight="1" x14ac:dyDescent="0.25">
      <c r="N4387" s="126"/>
    </row>
    <row r="4388" spans="14:14" ht="18.95" hidden="1" customHeight="1" x14ac:dyDescent="0.25">
      <c r="N4388" s="126"/>
    </row>
    <row r="4389" spans="14:14" ht="18.95" hidden="1" customHeight="1" x14ac:dyDescent="0.25">
      <c r="N4389" s="126"/>
    </row>
    <row r="4390" spans="14:14" ht="18.95" hidden="1" customHeight="1" x14ac:dyDescent="0.25">
      <c r="N4390" s="126"/>
    </row>
    <row r="4391" spans="14:14" ht="18.95" hidden="1" customHeight="1" x14ac:dyDescent="0.25">
      <c r="N4391" s="126"/>
    </row>
    <row r="4392" spans="14:14" ht="18.95" hidden="1" customHeight="1" x14ac:dyDescent="0.25">
      <c r="N4392" s="126"/>
    </row>
    <row r="4393" spans="14:14" ht="18.95" hidden="1" customHeight="1" x14ac:dyDescent="0.25">
      <c r="N4393" s="126"/>
    </row>
    <row r="4394" spans="14:14" ht="18.95" hidden="1" customHeight="1" x14ac:dyDescent="0.25">
      <c r="N4394" s="126"/>
    </row>
    <row r="4395" spans="14:14" ht="18.95" hidden="1" customHeight="1" x14ac:dyDescent="0.25">
      <c r="N4395" s="126"/>
    </row>
    <row r="4396" spans="14:14" ht="18.95" hidden="1" customHeight="1" x14ac:dyDescent="0.25">
      <c r="N4396" s="126"/>
    </row>
    <row r="4397" spans="14:14" ht="18.95" hidden="1" customHeight="1" x14ac:dyDescent="0.25">
      <c r="N4397" s="126"/>
    </row>
    <row r="4398" spans="14:14" ht="18.95" hidden="1" customHeight="1" x14ac:dyDescent="0.25">
      <c r="N4398" s="126"/>
    </row>
    <row r="4399" spans="14:14" ht="18.95" hidden="1" customHeight="1" x14ac:dyDescent="0.25">
      <c r="N4399" s="126"/>
    </row>
    <row r="4400" spans="14:14" ht="18.95" hidden="1" customHeight="1" x14ac:dyDescent="0.25">
      <c r="N4400" s="126"/>
    </row>
    <row r="4401" spans="14:14" ht="18.95" hidden="1" customHeight="1" x14ac:dyDescent="0.25">
      <c r="N4401" s="126"/>
    </row>
    <row r="4402" spans="14:14" ht="18.95" hidden="1" customHeight="1" x14ac:dyDescent="0.25">
      <c r="N4402" s="126"/>
    </row>
    <row r="4403" spans="14:14" ht="18.95" hidden="1" customHeight="1" x14ac:dyDescent="0.25">
      <c r="N4403" s="126"/>
    </row>
    <row r="4404" spans="14:14" ht="18.95" hidden="1" customHeight="1" x14ac:dyDescent="0.25">
      <c r="N4404" s="126"/>
    </row>
    <row r="4405" spans="14:14" ht="18.95" hidden="1" customHeight="1" x14ac:dyDescent="0.25">
      <c r="N4405" s="126"/>
    </row>
    <row r="4406" spans="14:14" ht="18.95" hidden="1" customHeight="1" x14ac:dyDescent="0.25">
      <c r="N4406" s="126"/>
    </row>
    <row r="4407" spans="14:14" ht="18.95" hidden="1" customHeight="1" x14ac:dyDescent="0.25">
      <c r="N4407" s="126"/>
    </row>
    <row r="4408" spans="14:14" ht="18.95" hidden="1" customHeight="1" x14ac:dyDescent="0.25">
      <c r="N4408" s="126"/>
    </row>
    <row r="4409" spans="14:14" ht="18.95" hidden="1" customHeight="1" x14ac:dyDescent="0.25">
      <c r="N4409" s="126"/>
    </row>
    <row r="4410" spans="14:14" ht="18.95" hidden="1" customHeight="1" x14ac:dyDescent="0.25">
      <c r="N4410" s="126"/>
    </row>
    <row r="4411" spans="14:14" ht="18.95" hidden="1" customHeight="1" x14ac:dyDescent="0.25">
      <c r="N4411" s="126"/>
    </row>
    <row r="4412" spans="14:14" ht="18.95" hidden="1" customHeight="1" x14ac:dyDescent="0.25">
      <c r="N4412" s="126"/>
    </row>
    <row r="4413" spans="14:14" ht="18.95" hidden="1" customHeight="1" x14ac:dyDescent="0.25">
      <c r="N4413" s="126"/>
    </row>
    <row r="4414" spans="14:14" ht="18.95" hidden="1" customHeight="1" x14ac:dyDescent="0.25">
      <c r="N4414" s="126"/>
    </row>
    <row r="4415" spans="14:14" ht="18.95" hidden="1" customHeight="1" x14ac:dyDescent="0.25">
      <c r="N4415" s="126"/>
    </row>
    <row r="4416" spans="14:14" ht="18.95" hidden="1" customHeight="1" x14ac:dyDescent="0.25">
      <c r="N4416" s="126"/>
    </row>
    <row r="4417" spans="14:14" ht="18.95" hidden="1" customHeight="1" x14ac:dyDescent="0.25">
      <c r="N4417" s="126"/>
    </row>
    <row r="4418" spans="14:14" ht="18.95" hidden="1" customHeight="1" x14ac:dyDescent="0.25">
      <c r="N4418" s="126"/>
    </row>
    <row r="4419" spans="14:14" ht="18.95" hidden="1" customHeight="1" x14ac:dyDescent="0.25">
      <c r="N4419" s="126"/>
    </row>
    <row r="4420" spans="14:14" ht="18.95" hidden="1" customHeight="1" x14ac:dyDescent="0.25">
      <c r="N4420" s="126"/>
    </row>
    <row r="4421" spans="14:14" ht="18.95" hidden="1" customHeight="1" x14ac:dyDescent="0.25">
      <c r="N4421" s="126"/>
    </row>
    <row r="4422" spans="14:14" ht="18.95" hidden="1" customHeight="1" x14ac:dyDescent="0.25">
      <c r="N4422" s="126"/>
    </row>
    <row r="4423" spans="14:14" ht="18.95" hidden="1" customHeight="1" x14ac:dyDescent="0.25">
      <c r="N4423" s="126"/>
    </row>
    <row r="4424" spans="14:14" ht="18.95" hidden="1" customHeight="1" x14ac:dyDescent="0.25">
      <c r="N4424" s="126"/>
    </row>
    <row r="4425" spans="14:14" ht="18.95" hidden="1" customHeight="1" x14ac:dyDescent="0.25">
      <c r="N4425" s="126"/>
    </row>
    <row r="4426" spans="14:14" ht="18.95" hidden="1" customHeight="1" x14ac:dyDescent="0.25">
      <c r="N4426" s="126"/>
    </row>
    <row r="4427" spans="14:14" ht="18.95" hidden="1" customHeight="1" x14ac:dyDescent="0.25">
      <c r="N4427" s="126"/>
    </row>
    <row r="4428" spans="14:14" ht="18.95" hidden="1" customHeight="1" x14ac:dyDescent="0.25">
      <c r="N4428" s="126"/>
    </row>
    <row r="4429" spans="14:14" ht="18.95" hidden="1" customHeight="1" x14ac:dyDescent="0.25">
      <c r="N4429" s="126"/>
    </row>
    <row r="4430" spans="14:14" ht="18.95" hidden="1" customHeight="1" x14ac:dyDescent="0.25">
      <c r="N4430" s="126"/>
    </row>
    <row r="4431" spans="14:14" ht="18.95" hidden="1" customHeight="1" x14ac:dyDescent="0.25">
      <c r="N4431" s="126"/>
    </row>
    <row r="4432" spans="14:14" ht="18.95" hidden="1" customHeight="1" x14ac:dyDescent="0.25">
      <c r="N4432" s="126"/>
    </row>
    <row r="4433" spans="14:14" ht="18.95" hidden="1" customHeight="1" x14ac:dyDescent="0.25">
      <c r="N4433" s="126"/>
    </row>
    <row r="4434" spans="14:14" ht="18.95" hidden="1" customHeight="1" x14ac:dyDescent="0.25">
      <c r="N4434" s="126"/>
    </row>
    <row r="4435" spans="14:14" ht="18.95" hidden="1" customHeight="1" x14ac:dyDescent="0.25">
      <c r="N4435" s="126"/>
    </row>
    <row r="4436" spans="14:14" ht="18.95" hidden="1" customHeight="1" x14ac:dyDescent="0.25">
      <c r="N4436" s="126"/>
    </row>
    <row r="4437" spans="14:14" ht="18.95" hidden="1" customHeight="1" x14ac:dyDescent="0.25">
      <c r="N4437" s="126"/>
    </row>
    <row r="4438" spans="14:14" ht="18.95" hidden="1" customHeight="1" x14ac:dyDescent="0.25">
      <c r="N4438" s="126"/>
    </row>
    <row r="4439" spans="14:14" ht="18.95" hidden="1" customHeight="1" x14ac:dyDescent="0.25">
      <c r="N4439" s="126"/>
    </row>
    <row r="4440" spans="14:14" ht="18.95" hidden="1" customHeight="1" x14ac:dyDescent="0.25">
      <c r="N4440" s="126"/>
    </row>
    <row r="4441" spans="14:14" ht="18.95" hidden="1" customHeight="1" x14ac:dyDescent="0.25">
      <c r="N4441" s="126"/>
    </row>
    <row r="4442" spans="14:14" ht="18.95" hidden="1" customHeight="1" x14ac:dyDescent="0.25">
      <c r="N4442" s="126"/>
    </row>
    <row r="4443" spans="14:14" ht="18.95" hidden="1" customHeight="1" x14ac:dyDescent="0.25">
      <c r="N4443" s="126"/>
    </row>
    <row r="4444" spans="14:14" ht="18.95" hidden="1" customHeight="1" x14ac:dyDescent="0.25">
      <c r="N4444" s="126"/>
    </row>
    <row r="4445" spans="14:14" ht="18.95" hidden="1" customHeight="1" x14ac:dyDescent="0.25">
      <c r="N4445" s="126"/>
    </row>
    <row r="4446" spans="14:14" ht="18.95" hidden="1" customHeight="1" x14ac:dyDescent="0.25">
      <c r="N4446" s="126"/>
    </row>
    <row r="4447" spans="14:14" ht="18.95" hidden="1" customHeight="1" x14ac:dyDescent="0.25">
      <c r="N4447" s="126"/>
    </row>
    <row r="4448" spans="14:14" ht="18.95" hidden="1" customHeight="1" x14ac:dyDescent="0.25">
      <c r="N4448" s="126"/>
    </row>
    <row r="4449" spans="14:14" ht="18.95" hidden="1" customHeight="1" x14ac:dyDescent="0.25">
      <c r="N4449" s="126"/>
    </row>
    <row r="4450" spans="14:14" ht="18.95" hidden="1" customHeight="1" x14ac:dyDescent="0.25">
      <c r="N4450" s="126"/>
    </row>
    <row r="4451" spans="14:14" ht="18.95" hidden="1" customHeight="1" x14ac:dyDescent="0.25">
      <c r="N4451" s="126"/>
    </row>
    <row r="4452" spans="14:14" ht="18.95" hidden="1" customHeight="1" x14ac:dyDescent="0.25">
      <c r="N4452" s="126"/>
    </row>
    <row r="4453" spans="14:14" ht="18.95" hidden="1" customHeight="1" x14ac:dyDescent="0.25">
      <c r="N4453" s="126"/>
    </row>
    <row r="4454" spans="14:14" ht="18.95" hidden="1" customHeight="1" x14ac:dyDescent="0.25">
      <c r="N4454" s="126"/>
    </row>
    <row r="4455" spans="14:14" ht="18.95" hidden="1" customHeight="1" x14ac:dyDescent="0.25">
      <c r="N4455" s="126"/>
    </row>
    <row r="4456" spans="14:14" ht="18.95" hidden="1" customHeight="1" x14ac:dyDescent="0.25">
      <c r="N4456" s="126"/>
    </row>
    <row r="4457" spans="14:14" ht="18.95" hidden="1" customHeight="1" x14ac:dyDescent="0.25">
      <c r="N4457" s="126"/>
    </row>
    <row r="4458" spans="14:14" ht="18.95" hidden="1" customHeight="1" x14ac:dyDescent="0.25">
      <c r="N4458" s="126"/>
    </row>
    <row r="4459" spans="14:14" ht="18.95" hidden="1" customHeight="1" x14ac:dyDescent="0.25">
      <c r="N4459" s="126"/>
    </row>
    <row r="4460" spans="14:14" ht="18.95" hidden="1" customHeight="1" x14ac:dyDescent="0.25">
      <c r="N4460" s="126"/>
    </row>
    <row r="4461" spans="14:14" ht="18.95" hidden="1" customHeight="1" x14ac:dyDescent="0.25">
      <c r="N4461" s="126"/>
    </row>
    <row r="4462" spans="14:14" ht="18.95" hidden="1" customHeight="1" x14ac:dyDescent="0.25">
      <c r="N4462" s="126"/>
    </row>
    <row r="4463" spans="14:14" ht="18.95" hidden="1" customHeight="1" x14ac:dyDescent="0.25">
      <c r="N4463" s="126"/>
    </row>
    <row r="4464" spans="14:14" ht="18.95" hidden="1" customHeight="1" x14ac:dyDescent="0.25">
      <c r="N4464" s="126"/>
    </row>
    <row r="4465" spans="14:14" ht="18.95" hidden="1" customHeight="1" x14ac:dyDescent="0.25">
      <c r="N4465" s="126"/>
    </row>
    <row r="4466" spans="14:14" ht="18.95" hidden="1" customHeight="1" x14ac:dyDescent="0.25">
      <c r="N4466" s="126"/>
    </row>
    <row r="4467" spans="14:14" ht="18.95" hidden="1" customHeight="1" x14ac:dyDescent="0.25">
      <c r="N4467" s="126"/>
    </row>
    <row r="4468" spans="14:14" ht="18.95" hidden="1" customHeight="1" x14ac:dyDescent="0.25">
      <c r="N4468" s="126"/>
    </row>
    <row r="4469" spans="14:14" ht="18.95" hidden="1" customHeight="1" x14ac:dyDescent="0.25">
      <c r="N4469" s="126"/>
    </row>
    <row r="4470" spans="14:14" ht="18.95" hidden="1" customHeight="1" x14ac:dyDescent="0.25">
      <c r="N4470" s="126"/>
    </row>
    <row r="4471" spans="14:14" ht="18.95" hidden="1" customHeight="1" x14ac:dyDescent="0.25">
      <c r="N4471" s="126"/>
    </row>
    <row r="4472" spans="14:14" ht="18.95" hidden="1" customHeight="1" x14ac:dyDescent="0.25">
      <c r="N4472" s="126"/>
    </row>
    <row r="4473" spans="14:14" ht="18.95" hidden="1" customHeight="1" x14ac:dyDescent="0.25">
      <c r="N4473" s="126"/>
    </row>
    <row r="4474" spans="14:14" ht="18.95" hidden="1" customHeight="1" x14ac:dyDescent="0.25">
      <c r="N4474" s="126"/>
    </row>
    <row r="4475" spans="14:14" ht="18.95" hidden="1" customHeight="1" x14ac:dyDescent="0.25">
      <c r="N4475" s="126"/>
    </row>
    <row r="4476" spans="14:14" ht="18.95" hidden="1" customHeight="1" x14ac:dyDescent="0.25">
      <c r="N4476" s="126"/>
    </row>
    <row r="4477" spans="14:14" ht="18.95" hidden="1" customHeight="1" x14ac:dyDescent="0.25">
      <c r="N4477" s="126"/>
    </row>
    <row r="4478" spans="14:14" ht="18.95" hidden="1" customHeight="1" x14ac:dyDescent="0.25">
      <c r="N4478" s="126"/>
    </row>
    <row r="4479" spans="14:14" ht="18.95" hidden="1" customHeight="1" x14ac:dyDescent="0.25">
      <c r="N4479" s="126"/>
    </row>
    <row r="4480" spans="14:14" ht="18.95" hidden="1" customHeight="1" x14ac:dyDescent="0.25">
      <c r="N4480" s="126"/>
    </row>
    <row r="4481" spans="14:14" ht="18.95" hidden="1" customHeight="1" x14ac:dyDescent="0.25">
      <c r="N4481" s="126"/>
    </row>
    <row r="4482" spans="14:14" ht="18.95" hidden="1" customHeight="1" x14ac:dyDescent="0.25">
      <c r="N4482" s="126"/>
    </row>
    <row r="4483" spans="14:14" ht="18.95" hidden="1" customHeight="1" x14ac:dyDescent="0.25">
      <c r="N4483" s="126"/>
    </row>
    <row r="4484" spans="14:14" ht="18.95" hidden="1" customHeight="1" x14ac:dyDescent="0.25">
      <c r="N4484" s="126"/>
    </row>
    <row r="4485" spans="14:14" ht="18.95" hidden="1" customHeight="1" x14ac:dyDescent="0.25">
      <c r="N4485" s="126"/>
    </row>
    <row r="4486" spans="14:14" ht="18.95" hidden="1" customHeight="1" x14ac:dyDescent="0.25">
      <c r="N4486" s="126"/>
    </row>
    <row r="4487" spans="14:14" ht="18.95" hidden="1" customHeight="1" x14ac:dyDescent="0.25">
      <c r="N4487" s="126"/>
    </row>
    <row r="4488" spans="14:14" ht="18.95" hidden="1" customHeight="1" x14ac:dyDescent="0.25">
      <c r="N4488" s="126"/>
    </row>
    <row r="4489" spans="14:14" ht="18.95" hidden="1" customHeight="1" x14ac:dyDescent="0.25">
      <c r="N4489" s="126"/>
    </row>
    <row r="4490" spans="14:14" ht="18.95" hidden="1" customHeight="1" x14ac:dyDescent="0.25">
      <c r="N4490" s="126"/>
    </row>
    <row r="4491" spans="14:14" ht="18.95" hidden="1" customHeight="1" x14ac:dyDescent="0.25">
      <c r="N4491" s="126"/>
    </row>
    <row r="4492" spans="14:14" ht="18.95" hidden="1" customHeight="1" x14ac:dyDescent="0.25">
      <c r="N4492" s="126"/>
    </row>
    <row r="4493" spans="14:14" ht="18.95" hidden="1" customHeight="1" x14ac:dyDescent="0.25">
      <c r="N4493" s="126"/>
    </row>
    <row r="4494" spans="14:14" ht="18.95" hidden="1" customHeight="1" x14ac:dyDescent="0.25">
      <c r="N4494" s="126"/>
    </row>
    <row r="4495" spans="14:14" ht="18.95" hidden="1" customHeight="1" x14ac:dyDescent="0.25">
      <c r="N4495" s="126"/>
    </row>
    <row r="4496" spans="14:14" ht="18.95" hidden="1" customHeight="1" x14ac:dyDescent="0.25">
      <c r="N4496" s="126"/>
    </row>
    <row r="4497" spans="14:14" ht="18.95" hidden="1" customHeight="1" x14ac:dyDescent="0.25">
      <c r="N4497" s="126"/>
    </row>
    <row r="4498" spans="14:14" ht="18.95" hidden="1" customHeight="1" x14ac:dyDescent="0.25">
      <c r="N4498" s="126"/>
    </row>
    <row r="4499" spans="14:14" ht="18.95" hidden="1" customHeight="1" x14ac:dyDescent="0.25">
      <c r="N4499" s="126"/>
    </row>
    <row r="4500" spans="14:14" ht="18.95" hidden="1" customHeight="1" x14ac:dyDescent="0.25">
      <c r="N4500" s="126"/>
    </row>
    <row r="4501" spans="14:14" ht="18.95" hidden="1" customHeight="1" x14ac:dyDescent="0.25">
      <c r="N4501" s="126"/>
    </row>
    <row r="4502" spans="14:14" ht="18.95" hidden="1" customHeight="1" x14ac:dyDescent="0.25">
      <c r="N4502" s="126"/>
    </row>
    <row r="4503" spans="14:14" ht="18.95" hidden="1" customHeight="1" x14ac:dyDescent="0.25">
      <c r="N4503" s="126"/>
    </row>
    <row r="4504" spans="14:14" ht="18.95" hidden="1" customHeight="1" x14ac:dyDescent="0.25">
      <c r="N4504" s="126"/>
    </row>
    <row r="4505" spans="14:14" ht="18.95" hidden="1" customHeight="1" x14ac:dyDescent="0.25">
      <c r="N4505" s="126"/>
    </row>
    <row r="4506" spans="14:14" ht="18.95" hidden="1" customHeight="1" x14ac:dyDescent="0.25">
      <c r="N4506" s="126"/>
    </row>
    <row r="4507" spans="14:14" ht="18.95" hidden="1" customHeight="1" x14ac:dyDescent="0.25">
      <c r="N4507" s="126"/>
    </row>
    <row r="4508" spans="14:14" ht="18.95" hidden="1" customHeight="1" x14ac:dyDescent="0.25">
      <c r="N4508" s="126"/>
    </row>
    <row r="4509" spans="14:14" ht="18.95" hidden="1" customHeight="1" x14ac:dyDescent="0.25">
      <c r="N4509" s="126"/>
    </row>
    <row r="4510" spans="14:14" ht="18.95" hidden="1" customHeight="1" x14ac:dyDescent="0.25">
      <c r="N4510" s="126"/>
    </row>
    <row r="4511" spans="14:14" ht="18.95" hidden="1" customHeight="1" x14ac:dyDescent="0.25">
      <c r="N4511" s="126"/>
    </row>
    <row r="4512" spans="14:14" ht="18.95" hidden="1" customHeight="1" x14ac:dyDescent="0.25">
      <c r="N4512" s="126"/>
    </row>
    <row r="4513" spans="14:14" ht="18.95" hidden="1" customHeight="1" x14ac:dyDescent="0.25">
      <c r="N4513" s="126"/>
    </row>
    <row r="4514" spans="14:14" ht="18.95" hidden="1" customHeight="1" x14ac:dyDescent="0.25">
      <c r="N4514" s="126"/>
    </row>
    <row r="4515" spans="14:14" ht="18.95" hidden="1" customHeight="1" x14ac:dyDescent="0.25">
      <c r="N4515" s="126"/>
    </row>
    <row r="4516" spans="14:14" ht="18.95" hidden="1" customHeight="1" x14ac:dyDescent="0.25">
      <c r="N4516" s="126"/>
    </row>
    <row r="4517" spans="14:14" ht="18.95" hidden="1" customHeight="1" x14ac:dyDescent="0.25">
      <c r="N4517" s="126"/>
    </row>
    <row r="4518" spans="14:14" ht="18.95" hidden="1" customHeight="1" x14ac:dyDescent="0.25">
      <c r="N4518" s="126"/>
    </row>
    <row r="4519" spans="14:14" ht="18.95" hidden="1" customHeight="1" x14ac:dyDescent="0.25">
      <c r="N4519" s="126"/>
    </row>
    <row r="4520" spans="14:14" ht="18.95" hidden="1" customHeight="1" x14ac:dyDescent="0.25">
      <c r="N4520" s="126"/>
    </row>
    <row r="4521" spans="14:14" ht="18.95" hidden="1" customHeight="1" x14ac:dyDescent="0.25">
      <c r="N4521" s="126"/>
    </row>
    <row r="4522" spans="14:14" ht="18.95" hidden="1" customHeight="1" x14ac:dyDescent="0.25">
      <c r="N4522" s="126"/>
    </row>
    <row r="4523" spans="14:14" ht="18.95" hidden="1" customHeight="1" x14ac:dyDescent="0.25">
      <c r="N4523" s="126"/>
    </row>
    <row r="4524" spans="14:14" ht="18.95" hidden="1" customHeight="1" x14ac:dyDescent="0.25">
      <c r="N4524" s="126"/>
    </row>
    <row r="4525" spans="14:14" ht="18.95" hidden="1" customHeight="1" x14ac:dyDescent="0.25">
      <c r="N4525" s="126"/>
    </row>
    <row r="4526" spans="14:14" ht="18.95" hidden="1" customHeight="1" x14ac:dyDescent="0.25">
      <c r="N4526" s="126"/>
    </row>
    <row r="4527" spans="14:14" ht="18.95" hidden="1" customHeight="1" x14ac:dyDescent="0.25">
      <c r="N4527" s="126"/>
    </row>
    <row r="4528" spans="14:14" ht="18.95" hidden="1" customHeight="1" x14ac:dyDescent="0.25">
      <c r="N4528" s="126"/>
    </row>
    <row r="4529" spans="14:14" ht="18.95" hidden="1" customHeight="1" x14ac:dyDescent="0.25">
      <c r="N4529" s="126"/>
    </row>
    <row r="4530" spans="14:14" ht="18.95" hidden="1" customHeight="1" x14ac:dyDescent="0.25">
      <c r="N4530" s="126"/>
    </row>
    <row r="4531" spans="14:14" ht="18.95" hidden="1" customHeight="1" x14ac:dyDescent="0.25">
      <c r="N4531" s="126"/>
    </row>
    <row r="4532" spans="14:14" ht="18.95" hidden="1" customHeight="1" x14ac:dyDescent="0.25">
      <c r="N4532" s="126"/>
    </row>
    <row r="4533" spans="14:14" ht="18.95" hidden="1" customHeight="1" x14ac:dyDescent="0.25">
      <c r="N4533" s="126"/>
    </row>
    <row r="4534" spans="14:14" ht="18.95" hidden="1" customHeight="1" x14ac:dyDescent="0.25">
      <c r="N4534" s="126"/>
    </row>
    <row r="4535" spans="14:14" ht="18.95" hidden="1" customHeight="1" x14ac:dyDescent="0.25">
      <c r="N4535" s="126"/>
    </row>
    <row r="4536" spans="14:14" ht="18.95" hidden="1" customHeight="1" x14ac:dyDescent="0.25">
      <c r="N4536" s="126"/>
    </row>
    <row r="4537" spans="14:14" ht="18.95" hidden="1" customHeight="1" x14ac:dyDescent="0.25">
      <c r="N4537" s="126"/>
    </row>
    <row r="4538" spans="14:14" ht="18.95" hidden="1" customHeight="1" x14ac:dyDescent="0.25">
      <c r="N4538" s="126"/>
    </row>
    <row r="4539" spans="14:14" ht="18.95" hidden="1" customHeight="1" x14ac:dyDescent="0.25">
      <c r="N4539" s="126"/>
    </row>
    <row r="4540" spans="14:14" ht="18.95" hidden="1" customHeight="1" x14ac:dyDescent="0.25">
      <c r="N4540" s="126"/>
    </row>
    <row r="4541" spans="14:14" ht="18.95" hidden="1" customHeight="1" x14ac:dyDescent="0.25">
      <c r="N4541" s="126"/>
    </row>
    <row r="4542" spans="14:14" ht="18.95" hidden="1" customHeight="1" x14ac:dyDescent="0.25">
      <c r="N4542" s="126"/>
    </row>
    <row r="4543" spans="14:14" ht="18.95" hidden="1" customHeight="1" x14ac:dyDescent="0.25">
      <c r="N4543" s="126"/>
    </row>
    <row r="4544" spans="14:14" ht="18.95" hidden="1" customHeight="1" x14ac:dyDescent="0.25">
      <c r="N4544" s="126"/>
    </row>
    <row r="4545" spans="14:14" ht="18.95" hidden="1" customHeight="1" x14ac:dyDescent="0.25">
      <c r="N4545" s="126"/>
    </row>
    <row r="4546" spans="14:14" ht="18.95" hidden="1" customHeight="1" x14ac:dyDescent="0.25">
      <c r="N4546" s="126"/>
    </row>
    <row r="4547" spans="14:14" ht="18.95" hidden="1" customHeight="1" x14ac:dyDescent="0.25">
      <c r="N4547" s="126"/>
    </row>
    <row r="4548" spans="14:14" ht="18.95" hidden="1" customHeight="1" x14ac:dyDescent="0.25">
      <c r="N4548" s="126"/>
    </row>
    <row r="4549" spans="14:14" ht="18.95" hidden="1" customHeight="1" x14ac:dyDescent="0.25">
      <c r="N4549" s="126"/>
    </row>
    <row r="4550" spans="14:14" ht="18.95" hidden="1" customHeight="1" x14ac:dyDescent="0.25">
      <c r="N4550" s="126"/>
    </row>
    <row r="4551" spans="14:14" ht="18.95" hidden="1" customHeight="1" x14ac:dyDescent="0.25">
      <c r="N4551" s="126"/>
    </row>
    <row r="4552" spans="14:14" ht="18.95" hidden="1" customHeight="1" x14ac:dyDescent="0.25">
      <c r="N4552" s="126"/>
    </row>
    <row r="4553" spans="14:14" ht="18.95" hidden="1" customHeight="1" x14ac:dyDescent="0.25">
      <c r="N4553" s="126"/>
    </row>
    <row r="4554" spans="14:14" ht="18.95" hidden="1" customHeight="1" x14ac:dyDescent="0.25">
      <c r="N4554" s="126"/>
    </row>
    <row r="4555" spans="14:14" ht="18.95" hidden="1" customHeight="1" x14ac:dyDescent="0.25">
      <c r="N4555" s="126"/>
    </row>
    <row r="4556" spans="14:14" ht="18.95" hidden="1" customHeight="1" x14ac:dyDescent="0.25">
      <c r="N4556" s="126"/>
    </row>
    <row r="4557" spans="14:14" ht="18.95" hidden="1" customHeight="1" x14ac:dyDescent="0.25">
      <c r="N4557" s="126"/>
    </row>
    <row r="4558" spans="14:14" ht="18.95" hidden="1" customHeight="1" x14ac:dyDescent="0.25">
      <c r="N4558" s="126"/>
    </row>
    <row r="4559" spans="14:14" ht="18.95" hidden="1" customHeight="1" x14ac:dyDescent="0.25">
      <c r="N4559" s="126"/>
    </row>
    <row r="4560" spans="14:14" ht="18.95" hidden="1" customHeight="1" x14ac:dyDescent="0.25">
      <c r="N4560" s="126"/>
    </row>
    <row r="4561" spans="14:14" ht="18.95" hidden="1" customHeight="1" x14ac:dyDescent="0.25">
      <c r="N4561" s="126"/>
    </row>
    <row r="4562" spans="14:14" ht="18.95" hidden="1" customHeight="1" x14ac:dyDescent="0.25">
      <c r="N4562" s="126"/>
    </row>
    <row r="4563" spans="14:14" ht="18.95" hidden="1" customHeight="1" x14ac:dyDescent="0.25">
      <c r="N4563" s="126"/>
    </row>
    <row r="4564" spans="14:14" ht="18.95" hidden="1" customHeight="1" x14ac:dyDescent="0.25">
      <c r="N4564" s="126"/>
    </row>
    <row r="4565" spans="14:14" ht="18.95" hidden="1" customHeight="1" x14ac:dyDescent="0.25">
      <c r="N4565" s="126"/>
    </row>
    <row r="4566" spans="14:14" ht="18.95" hidden="1" customHeight="1" x14ac:dyDescent="0.25">
      <c r="N4566" s="126"/>
    </row>
    <row r="4567" spans="14:14" ht="18.95" hidden="1" customHeight="1" x14ac:dyDescent="0.25">
      <c r="N4567" s="126"/>
    </row>
    <row r="4568" spans="14:14" ht="18.95" hidden="1" customHeight="1" x14ac:dyDescent="0.25">
      <c r="N4568" s="126"/>
    </row>
    <row r="4569" spans="14:14" ht="18.95" hidden="1" customHeight="1" x14ac:dyDescent="0.25">
      <c r="N4569" s="126"/>
    </row>
    <row r="4570" spans="14:14" ht="18.95" hidden="1" customHeight="1" x14ac:dyDescent="0.25">
      <c r="N4570" s="126"/>
    </row>
    <row r="4571" spans="14:14" ht="18.95" hidden="1" customHeight="1" x14ac:dyDescent="0.25">
      <c r="N4571" s="126"/>
    </row>
    <row r="4572" spans="14:14" ht="18.95" hidden="1" customHeight="1" x14ac:dyDescent="0.25">
      <c r="N4572" s="126"/>
    </row>
    <row r="4573" spans="14:14" ht="18.95" hidden="1" customHeight="1" x14ac:dyDescent="0.25">
      <c r="N4573" s="126"/>
    </row>
    <row r="4574" spans="14:14" ht="18.95" hidden="1" customHeight="1" x14ac:dyDescent="0.25">
      <c r="N4574" s="126"/>
    </row>
    <row r="4575" spans="14:14" ht="18.95" hidden="1" customHeight="1" x14ac:dyDescent="0.25">
      <c r="N4575" s="126"/>
    </row>
    <row r="4576" spans="14:14" ht="18.95" hidden="1" customHeight="1" x14ac:dyDescent="0.25">
      <c r="N4576" s="126"/>
    </row>
    <row r="4577" spans="14:14" ht="18.95" hidden="1" customHeight="1" x14ac:dyDescent="0.25">
      <c r="N4577" s="126"/>
    </row>
    <row r="4578" spans="14:14" ht="18.95" hidden="1" customHeight="1" x14ac:dyDescent="0.25">
      <c r="N4578" s="126"/>
    </row>
    <row r="4579" spans="14:14" ht="18.95" hidden="1" customHeight="1" x14ac:dyDescent="0.25">
      <c r="N4579" s="126"/>
    </row>
    <row r="4580" spans="14:14" ht="18.95" hidden="1" customHeight="1" x14ac:dyDescent="0.25">
      <c r="N4580" s="126"/>
    </row>
    <row r="4581" spans="14:14" ht="18.95" hidden="1" customHeight="1" x14ac:dyDescent="0.25">
      <c r="N4581" s="126"/>
    </row>
    <row r="4582" spans="14:14" ht="18.95" hidden="1" customHeight="1" x14ac:dyDescent="0.25">
      <c r="N4582" s="126"/>
    </row>
    <row r="4583" spans="14:14" ht="18.95" hidden="1" customHeight="1" x14ac:dyDescent="0.25">
      <c r="N4583" s="126"/>
    </row>
    <row r="4584" spans="14:14" ht="18.95" hidden="1" customHeight="1" x14ac:dyDescent="0.25">
      <c r="N4584" s="126"/>
    </row>
    <row r="4585" spans="14:14" ht="18.95" hidden="1" customHeight="1" x14ac:dyDescent="0.25">
      <c r="N4585" s="126"/>
    </row>
    <row r="4586" spans="14:14" ht="18.95" hidden="1" customHeight="1" x14ac:dyDescent="0.25">
      <c r="N4586" s="126"/>
    </row>
    <row r="4587" spans="14:14" ht="18.95" hidden="1" customHeight="1" x14ac:dyDescent="0.25">
      <c r="N4587" s="126"/>
    </row>
    <row r="4588" spans="14:14" ht="18.95" hidden="1" customHeight="1" x14ac:dyDescent="0.25">
      <c r="N4588" s="126"/>
    </row>
    <row r="4589" spans="14:14" ht="18.95" hidden="1" customHeight="1" x14ac:dyDescent="0.25">
      <c r="N4589" s="126"/>
    </row>
    <row r="4590" spans="14:14" ht="18.95" hidden="1" customHeight="1" x14ac:dyDescent="0.25">
      <c r="N4590" s="126"/>
    </row>
    <row r="4591" spans="14:14" ht="18.95" hidden="1" customHeight="1" x14ac:dyDescent="0.25">
      <c r="N4591" s="126"/>
    </row>
    <row r="4592" spans="14:14" ht="18.95" hidden="1" customHeight="1" x14ac:dyDescent="0.25">
      <c r="N4592" s="126"/>
    </row>
    <row r="4593" spans="14:14" ht="18.95" hidden="1" customHeight="1" x14ac:dyDescent="0.25">
      <c r="N4593" s="126"/>
    </row>
    <row r="4594" spans="14:14" ht="18.95" hidden="1" customHeight="1" x14ac:dyDescent="0.25">
      <c r="N4594" s="126"/>
    </row>
    <row r="4595" spans="14:14" ht="18.95" hidden="1" customHeight="1" x14ac:dyDescent="0.25">
      <c r="N4595" s="126"/>
    </row>
    <row r="4596" spans="14:14" ht="18.95" hidden="1" customHeight="1" x14ac:dyDescent="0.25">
      <c r="N4596" s="126"/>
    </row>
    <row r="4597" spans="14:14" ht="18.95" hidden="1" customHeight="1" x14ac:dyDescent="0.25">
      <c r="N4597" s="126"/>
    </row>
    <row r="4598" spans="14:14" ht="18.95" hidden="1" customHeight="1" x14ac:dyDescent="0.25">
      <c r="N4598" s="126"/>
    </row>
    <row r="4599" spans="14:14" ht="18.95" hidden="1" customHeight="1" x14ac:dyDescent="0.25">
      <c r="N4599" s="126"/>
    </row>
    <row r="4600" spans="14:14" ht="18.95" hidden="1" customHeight="1" x14ac:dyDescent="0.25">
      <c r="N4600" s="126"/>
    </row>
    <row r="4601" spans="14:14" ht="18.95" hidden="1" customHeight="1" x14ac:dyDescent="0.25">
      <c r="N4601" s="126"/>
    </row>
    <row r="4602" spans="14:14" ht="18.95" hidden="1" customHeight="1" x14ac:dyDescent="0.25">
      <c r="N4602" s="126"/>
    </row>
    <row r="4603" spans="14:14" ht="18.95" hidden="1" customHeight="1" x14ac:dyDescent="0.25">
      <c r="N4603" s="126"/>
    </row>
    <row r="4604" spans="14:14" ht="18.95" hidden="1" customHeight="1" x14ac:dyDescent="0.25">
      <c r="N4604" s="126"/>
    </row>
    <row r="4605" spans="14:14" ht="18.95" hidden="1" customHeight="1" x14ac:dyDescent="0.25">
      <c r="N4605" s="126"/>
    </row>
    <row r="4606" spans="14:14" ht="18.95" hidden="1" customHeight="1" x14ac:dyDescent="0.25">
      <c r="N4606" s="126"/>
    </row>
    <row r="4607" spans="14:14" ht="18.95" hidden="1" customHeight="1" x14ac:dyDescent="0.25">
      <c r="N4607" s="126"/>
    </row>
    <row r="4608" spans="14:14" ht="18.95" hidden="1" customHeight="1" x14ac:dyDescent="0.25">
      <c r="N4608" s="126"/>
    </row>
    <row r="4609" spans="14:14" ht="18.95" hidden="1" customHeight="1" x14ac:dyDescent="0.25">
      <c r="N4609" s="126"/>
    </row>
    <row r="4610" spans="14:14" ht="18.95" hidden="1" customHeight="1" x14ac:dyDescent="0.25">
      <c r="N4610" s="126"/>
    </row>
    <row r="4611" spans="14:14" ht="18.95" hidden="1" customHeight="1" x14ac:dyDescent="0.25">
      <c r="N4611" s="126"/>
    </row>
    <row r="4612" spans="14:14" ht="18.95" hidden="1" customHeight="1" x14ac:dyDescent="0.25">
      <c r="N4612" s="126"/>
    </row>
    <row r="4613" spans="14:14" ht="18.95" hidden="1" customHeight="1" x14ac:dyDescent="0.25">
      <c r="N4613" s="126"/>
    </row>
    <row r="4614" spans="14:14" ht="18.95" hidden="1" customHeight="1" x14ac:dyDescent="0.25">
      <c r="N4614" s="126"/>
    </row>
    <row r="4615" spans="14:14" ht="18.95" hidden="1" customHeight="1" x14ac:dyDescent="0.25">
      <c r="N4615" s="126"/>
    </row>
    <row r="4616" spans="14:14" ht="18.95" hidden="1" customHeight="1" x14ac:dyDescent="0.25">
      <c r="N4616" s="126"/>
    </row>
    <row r="4617" spans="14:14" ht="18.95" hidden="1" customHeight="1" x14ac:dyDescent="0.25">
      <c r="N4617" s="126"/>
    </row>
    <row r="4618" spans="14:14" ht="18.95" hidden="1" customHeight="1" x14ac:dyDescent="0.25">
      <c r="N4618" s="126"/>
    </row>
    <row r="4619" spans="14:14" ht="18.95" hidden="1" customHeight="1" x14ac:dyDescent="0.25">
      <c r="N4619" s="126"/>
    </row>
    <row r="4620" spans="14:14" ht="18.95" hidden="1" customHeight="1" x14ac:dyDescent="0.25">
      <c r="N4620" s="126"/>
    </row>
    <row r="4621" spans="14:14" ht="18.95" hidden="1" customHeight="1" x14ac:dyDescent="0.25">
      <c r="N4621" s="126"/>
    </row>
    <row r="4622" spans="14:14" ht="18.95" hidden="1" customHeight="1" x14ac:dyDescent="0.25">
      <c r="N4622" s="126"/>
    </row>
    <row r="4623" spans="14:14" ht="18.95" hidden="1" customHeight="1" x14ac:dyDescent="0.25">
      <c r="N4623" s="126"/>
    </row>
    <row r="4624" spans="14:14" ht="18.95" hidden="1" customHeight="1" x14ac:dyDescent="0.25">
      <c r="N4624" s="126"/>
    </row>
    <row r="4625" spans="14:14" ht="18.95" hidden="1" customHeight="1" x14ac:dyDescent="0.25">
      <c r="N4625" s="126"/>
    </row>
    <row r="4626" spans="14:14" ht="18.95" hidden="1" customHeight="1" x14ac:dyDescent="0.25">
      <c r="N4626" s="126"/>
    </row>
    <row r="4627" spans="14:14" ht="18.95" hidden="1" customHeight="1" x14ac:dyDescent="0.25">
      <c r="N4627" s="126"/>
    </row>
    <row r="4628" spans="14:14" ht="18.95" hidden="1" customHeight="1" x14ac:dyDescent="0.25">
      <c r="N4628" s="126"/>
    </row>
    <row r="4629" spans="14:14" ht="18.95" hidden="1" customHeight="1" x14ac:dyDescent="0.25">
      <c r="N4629" s="126"/>
    </row>
    <row r="4630" spans="14:14" ht="18.95" hidden="1" customHeight="1" x14ac:dyDescent="0.25">
      <c r="N4630" s="126"/>
    </row>
    <row r="4631" spans="14:14" ht="18.95" hidden="1" customHeight="1" x14ac:dyDescent="0.25">
      <c r="N4631" s="126"/>
    </row>
    <row r="4632" spans="14:14" ht="18.95" hidden="1" customHeight="1" x14ac:dyDescent="0.25">
      <c r="N4632" s="126"/>
    </row>
    <row r="4633" spans="14:14" ht="18.95" hidden="1" customHeight="1" x14ac:dyDescent="0.25">
      <c r="N4633" s="126"/>
    </row>
    <row r="4634" spans="14:14" ht="18.95" hidden="1" customHeight="1" x14ac:dyDescent="0.25">
      <c r="N4634" s="126"/>
    </row>
    <row r="4635" spans="14:14" ht="18.95" hidden="1" customHeight="1" x14ac:dyDescent="0.25">
      <c r="N4635" s="126"/>
    </row>
    <row r="4636" spans="14:14" ht="18.95" hidden="1" customHeight="1" x14ac:dyDescent="0.25">
      <c r="N4636" s="126"/>
    </row>
    <row r="4637" spans="14:14" ht="18.95" hidden="1" customHeight="1" x14ac:dyDescent="0.25">
      <c r="N4637" s="126"/>
    </row>
    <row r="4638" spans="14:14" ht="18.95" hidden="1" customHeight="1" x14ac:dyDescent="0.25">
      <c r="N4638" s="126"/>
    </row>
    <row r="4639" spans="14:14" ht="18.95" hidden="1" customHeight="1" x14ac:dyDescent="0.25">
      <c r="N4639" s="126"/>
    </row>
    <row r="4640" spans="14:14" ht="18.95" hidden="1" customHeight="1" x14ac:dyDescent="0.25">
      <c r="N4640" s="126"/>
    </row>
    <row r="4641" spans="14:14" ht="18.95" hidden="1" customHeight="1" x14ac:dyDescent="0.25">
      <c r="N4641" s="126"/>
    </row>
    <row r="4642" spans="14:14" ht="18.95" hidden="1" customHeight="1" x14ac:dyDescent="0.25">
      <c r="N4642" s="126"/>
    </row>
    <row r="4643" spans="14:14" ht="18.95" hidden="1" customHeight="1" x14ac:dyDescent="0.25">
      <c r="N4643" s="126"/>
    </row>
    <row r="4644" spans="14:14" ht="18.95" hidden="1" customHeight="1" x14ac:dyDescent="0.25">
      <c r="N4644" s="126"/>
    </row>
    <row r="4645" spans="14:14" ht="18.95" hidden="1" customHeight="1" x14ac:dyDescent="0.25">
      <c r="N4645" s="126"/>
    </row>
    <row r="4646" spans="14:14" ht="18.95" hidden="1" customHeight="1" x14ac:dyDescent="0.25">
      <c r="N4646" s="126"/>
    </row>
    <row r="4647" spans="14:14" ht="18.95" hidden="1" customHeight="1" x14ac:dyDescent="0.25">
      <c r="N4647" s="126"/>
    </row>
    <row r="4648" spans="14:14" ht="18.95" hidden="1" customHeight="1" x14ac:dyDescent="0.25">
      <c r="N4648" s="126"/>
    </row>
    <row r="4649" spans="14:14" ht="18.95" hidden="1" customHeight="1" x14ac:dyDescent="0.25">
      <c r="N4649" s="126"/>
    </row>
    <row r="4650" spans="14:14" ht="18.95" hidden="1" customHeight="1" x14ac:dyDescent="0.25">
      <c r="N4650" s="126"/>
    </row>
    <row r="4651" spans="14:14" ht="18.95" hidden="1" customHeight="1" x14ac:dyDescent="0.25">
      <c r="N4651" s="126"/>
    </row>
    <row r="4652" spans="14:14" ht="18.95" hidden="1" customHeight="1" x14ac:dyDescent="0.25">
      <c r="N4652" s="126"/>
    </row>
    <row r="4653" spans="14:14" ht="18.95" hidden="1" customHeight="1" x14ac:dyDescent="0.25">
      <c r="N4653" s="126"/>
    </row>
    <row r="4654" spans="14:14" ht="18.95" hidden="1" customHeight="1" x14ac:dyDescent="0.25">
      <c r="N4654" s="126"/>
    </row>
    <row r="4655" spans="14:14" ht="18.95" hidden="1" customHeight="1" x14ac:dyDescent="0.25">
      <c r="N4655" s="126"/>
    </row>
    <row r="4656" spans="14:14" ht="18.95" hidden="1" customHeight="1" x14ac:dyDescent="0.25">
      <c r="N4656" s="126"/>
    </row>
    <row r="4657" spans="14:14" ht="18.95" hidden="1" customHeight="1" x14ac:dyDescent="0.25">
      <c r="N4657" s="126"/>
    </row>
    <row r="4658" spans="14:14" ht="18.95" hidden="1" customHeight="1" x14ac:dyDescent="0.25">
      <c r="N4658" s="126"/>
    </row>
    <row r="4659" spans="14:14" ht="18.95" hidden="1" customHeight="1" x14ac:dyDescent="0.25">
      <c r="N4659" s="126"/>
    </row>
    <row r="4660" spans="14:14" ht="18.95" hidden="1" customHeight="1" x14ac:dyDescent="0.25">
      <c r="N4660" s="126"/>
    </row>
    <row r="4661" spans="14:14" ht="18.95" hidden="1" customHeight="1" x14ac:dyDescent="0.25">
      <c r="N4661" s="126"/>
    </row>
    <row r="4662" spans="14:14" ht="18.95" hidden="1" customHeight="1" x14ac:dyDescent="0.25">
      <c r="N4662" s="126"/>
    </row>
    <row r="4663" spans="14:14" ht="18.95" hidden="1" customHeight="1" x14ac:dyDescent="0.25">
      <c r="N4663" s="126"/>
    </row>
    <row r="4664" spans="14:14" ht="18.95" hidden="1" customHeight="1" x14ac:dyDescent="0.25">
      <c r="N4664" s="126"/>
    </row>
    <row r="4665" spans="14:14" ht="18.95" hidden="1" customHeight="1" x14ac:dyDescent="0.25">
      <c r="N4665" s="126"/>
    </row>
    <row r="4666" spans="14:14" ht="18.95" hidden="1" customHeight="1" x14ac:dyDescent="0.25">
      <c r="N4666" s="126"/>
    </row>
    <row r="4667" spans="14:14" ht="18.95" hidden="1" customHeight="1" x14ac:dyDescent="0.25">
      <c r="N4667" s="126"/>
    </row>
    <row r="4668" spans="14:14" ht="18.95" hidden="1" customHeight="1" x14ac:dyDescent="0.25">
      <c r="N4668" s="126"/>
    </row>
    <row r="4669" spans="14:14" ht="18.95" hidden="1" customHeight="1" x14ac:dyDescent="0.25">
      <c r="N4669" s="126"/>
    </row>
    <row r="4670" spans="14:14" ht="18.95" hidden="1" customHeight="1" x14ac:dyDescent="0.25">
      <c r="N4670" s="126"/>
    </row>
    <row r="4671" spans="14:14" ht="18.95" hidden="1" customHeight="1" x14ac:dyDescent="0.25">
      <c r="N4671" s="126"/>
    </row>
    <row r="4672" spans="14:14" ht="18.95" hidden="1" customHeight="1" x14ac:dyDescent="0.25">
      <c r="N4672" s="126"/>
    </row>
    <row r="4673" spans="14:14" ht="18.95" hidden="1" customHeight="1" x14ac:dyDescent="0.25">
      <c r="N4673" s="126"/>
    </row>
    <row r="4674" spans="14:14" ht="18.95" hidden="1" customHeight="1" x14ac:dyDescent="0.25">
      <c r="N4674" s="126"/>
    </row>
    <row r="4675" spans="14:14" ht="18.95" hidden="1" customHeight="1" x14ac:dyDescent="0.25">
      <c r="N4675" s="126"/>
    </row>
    <row r="4676" spans="14:14" ht="18.95" hidden="1" customHeight="1" x14ac:dyDescent="0.25">
      <c r="N4676" s="126"/>
    </row>
    <row r="4677" spans="14:14" ht="18.95" hidden="1" customHeight="1" x14ac:dyDescent="0.25">
      <c r="N4677" s="126"/>
    </row>
    <row r="4678" spans="14:14" ht="18.95" hidden="1" customHeight="1" x14ac:dyDescent="0.25">
      <c r="N4678" s="126"/>
    </row>
    <row r="4679" spans="14:14" ht="18.95" hidden="1" customHeight="1" x14ac:dyDescent="0.25">
      <c r="N4679" s="126"/>
    </row>
    <row r="4680" spans="14:14" ht="18.95" hidden="1" customHeight="1" x14ac:dyDescent="0.25">
      <c r="N4680" s="126"/>
    </row>
    <row r="4681" spans="14:14" ht="18.95" hidden="1" customHeight="1" x14ac:dyDescent="0.25">
      <c r="N4681" s="126"/>
    </row>
    <row r="4682" spans="14:14" ht="18.95" hidden="1" customHeight="1" x14ac:dyDescent="0.25">
      <c r="N4682" s="126"/>
    </row>
    <row r="4683" spans="14:14" ht="18.95" hidden="1" customHeight="1" x14ac:dyDescent="0.25">
      <c r="N4683" s="126"/>
    </row>
    <row r="4684" spans="14:14" ht="18.95" hidden="1" customHeight="1" x14ac:dyDescent="0.25">
      <c r="N4684" s="126"/>
    </row>
    <row r="4685" spans="14:14" ht="18.95" hidden="1" customHeight="1" x14ac:dyDescent="0.25">
      <c r="N4685" s="126"/>
    </row>
    <row r="4686" spans="14:14" ht="18.95" hidden="1" customHeight="1" x14ac:dyDescent="0.25">
      <c r="N4686" s="126"/>
    </row>
    <row r="4687" spans="14:14" ht="18.95" hidden="1" customHeight="1" x14ac:dyDescent="0.25">
      <c r="N4687" s="126"/>
    </row>
    <row r="4688" spans="14:14" ht="18.95" hidden="1" customHeight="1" x14ac:dyDescent="0.25">
      <c r="N4688" s="126"/>
    </row>
    <row r="4689" spans="14:14" ht="18.95" hidden="1" customHeight="1" x14ac:dyDescent="0.25">
      <c r="N4689" s="126"/>
    </row>
    <row r="4690" spans="14:14" ht="18.95" hidden="1" customHeight="1" x14ac:dyDescent="0.25">
      <c r="N4690" s="126"/>
    </row>
    <row r="4691" spans="14:14" ht="18.95" hidden="1" customHeight="1" x14ac:dyDescent="0.25">
      <c r="N4691" s="126"/>
    </row>
    <row r="4692" spans="14:14" ht="18.95" hidden="1" customHeight="1" x14ac:dyDescent="0.25">
      <c r="N4692" s="126"/>
    </row>
    <row r="4693" spans="14:14" ht="18.95" hidden="1" customHeight="1" x14ac:dyDescent="0.25">
      <c r="N4693" s="126"/>
    </row>
    <row r="4694" spans="14:14" ht="18.95" hidden="1" customHeight="1" x14ac:dyDescent="0.25">
      <c r="N4694" s="126"/>
    </row>
    <row r="4695" spans="14:14" ht="18.95" hidden="1" customHeight="1" x14ac:dyDescent="0.25">
      <c r="N4695" s="126"/>
    </row>
    <row r="4696" spans="14:14" ht="18.95" hidden="1" customHeight="1" x14ac:dyDescent="0.25">
      <c r="N4696" s="126"/>
    </row>
    <row r="4697" spans="14:14" ht="18.95" hidden="1" customHeight="1" x14ac:dyDescent="0.25">
      <c r="N4697" s="126"/>
    </row>
    <row r="4698" spans="14:14" ht="18.95" hidden="1" customHeight="1" x14ac:dyDescent="0.25">
      <c r="N4698" s="126"/>
    </row>
    <row r="4699" spans="14:14" ht="18.95" hidden="1" customHeight="1" x14ac:dyDescent="0.25">
      <c r="N4699" s="126"/>
    </row>
    <row r="4700" spans="14:14" ht="18.95" hidden="1" customHeight="1" x14ac:dyDescent="0.25">
      <c r="N4700" s="126"/>
    </row>
    <row r="4701" spans="14:14" ht="18.95" hidden="1" customHeight="1" x14ac:dyDescent="0.25">
      <c r="N4701" s="126"/>
    </row>
    <row r="4702" spans="14:14" ht="18.95" hidden="1" customHeight="1" x14ac:dyDescent="0.25">
      <c r="N4702" s="126"/>
    </row>
    <row r="4703" spans="14:14" ht="18.95" hidden="1" customHeight="1" x14ac:dyDescent="0.25">
      <c r="N4703" s="126"/>
    </row>
    <row r="4704" spans="14:14" ht="18.95" hidden="1" customHeight="1" x14ac:dyDescent="0.25">
      <c r="N4704" s="126"/>
    </row>
    <row r="4705" spans="14:14" ht="18.95" hidden="1" customHeight="1" x14ac:dyDescent="0.25">
      <c r="N4705" s="126"/>
    </row>
    <row r="4706" spans="14:14" ht="18.95" hidden="1" customHeight="1" x14ac:dyDescent="0.25">
      <c r="N4706" s="126"/>
    </row>
    <row r="4707" spans="14:14" ht="18.95" hidden="1" customHeight="1" x14ac:dyDescent="0.25">
      <c r="N4707" s="126"/>
    </row>
    <row r="4708" spans="14:14" ht="18.95" hidden="1" customHeight="1" x14ac:dyDescent="0.25">
      <c r="N4708" s="126"/>
    </row>
    <row r="4709" spans="14:14" ht="18.95" hidden="1" customHeight="1" x14ac:dyDescent="0.25">
      <c r="N4709" s="126"/>
    </row>
    <row r="4710" spans="14:14" ht="18.95" hidden="1" customHeight="1" x14ac:dyDescent="0.25">
      <c r="N4710" s="126"/>
    </row>
    <row r="4711" spans="14:14" ht="18.95" hidden="1" customHeight="1" x14ac:dyDescent="0.25">
      <c r="N4711" s="126"/>
    </row>
    <row r="4712" spans="14:14" ht="18.95" hidden="1" customHeight="1" x14ac:dyDescent="0.25">
      <c r="N4712" s="126"/>
    </row>
    <row r="4713" spans="14:14" ht="18.95" hidden="1" customHeight="1" x14ac:dyDescent="0.25">
      <c r="N4713" s="126"/>
    </row>
    <row r="4714" spans="14:14" ht="18.95" hidden="1" customHeight="1" x14ac:dyDescent="0.25">
      <c r="N4714" s="126"/>
    </row>
    <row r="4715" spans="14:14" ht="18.95" hidden="1" customHeight="1" x14ac:dyDescent="0.25">
      <c r="N4715" s="126"/>
    </row>
    <row r="4716" spans="14:14" ht="18.95" hidden="1" customHeight="1" x14ac:dyDescent="0.25">
      <c r="N4716" s="126"/>
    </row>
    <row r="4717" spans="14:14" ht="18.95" hidden="1" customHeight="1" x14ac:dyDescent="0.25">
      <c r="N4717" s="126"/>
    </row>
    <row r="4718" spans="14:14" ht="18.95" hidden="1" customHeight="1" x14ac:dyDescent="0.25">
      <c r="N4718" s="126"/>
    </row>
    <row r="4719" spans="14:14" ht="18.95" hidden="1" customHeight="1" x14ac:dyDescent="0.25">
      <c r="N4719" s="126"/>
    </row>
    <row r="4720" spans="14:14" ht="18.95" hidden="1" customHeight="1" x14ac:dyDescent="0.25">
      <c r="N4720" s="126"/>
    </row>
    <row r="4721" spans="14:14" ht="18.95" hidden="1" customHeight="1" x14ac:dyDescent="0.25">
      <c r="N4721" s="126"/>
    </row>
    <row r="4722" spans="14:14" ht="18.95" hidden="1" customHeight="1" x14ac:dyDescent="0.25">
      <c r="N4722" s="126"/>
    </row>
    <row r="4723" spans="14:14" ht="18.95" hidden="1" customHeight="1" x14ac:dyDescent="0.25">
      <c r="N4723" s="126"/>
    </row>
    <row r="4724" spans="14:14" ht="18.95" hidden="1" customHeight="1" x14ac:dyDescent="0.25">
      <c r="N4724" s="126"/>
    </row>
    <row r="4725" spans="14:14" ht="18.95" hidden="1" customHeight="1" x14ac:dyDescent="0.25">
      <c r="N4725" s="126"/>
    </row>
    <row r="4726" spans="14:14" ht="18.95" hidden="1" customHeight="1" x14ac:dyDescent="0.25">
      <c r="N4726" s="126"/>
    </row>
    <row r="4727" spans="14:14" ht="18.95" hidden="1" customHeight="1" x14ac:dyDescent="0.25">
      <c r="N4727" s="126"/>
    </row>
    <row r="4728" spans="14:14" ht="18.95" hidden="1" customHeight="1" x14ac:dyDescent="0.25">
      <c r="N4728" s="126"/>
    </row>
    <row r="4729" spans="14:14" ht="18.95" hidden="1" customHeight="1" x14ac:dyDescent="0.25">
      <c r="N4729" s="126"/>
    </row>
    <row r="4730" spans="14:14" ht="18.95" hidden="1" customHeight="1" x14ac:dyDescent="0.25">
      <c r="N4730" s="126"/>
    </row>
    <row r="4731" spans="14:14" ht="18.95" hidden="1" customHeight="1" x14ac:dyDescent="0.25">
      <c r="N4731" s="126"/>
    </row>
    <row r="4732" spans="14:14" ht="18.95" hidden="1" customHeight="1" x14ac:dyDescent="0.25">
      <c r="N4732" s="126"/>
    </row>
    <row r="4733" spans="14:14" ht="18.95" hidden="1" customHeight="1" x14ac:dyDescent="0.25">
      <c r="N4733" s="126"/>
    </row>
    <row r="4734" spans="14:14" ht="18.95" hidden="1" customHeight="1" x14ac:dyDescent="0.25">
      <c r="N4734" s="126"/>
    </row>
    <row r="4735" spans="14:14" ht="18.95" hidden="1" customHeight="1" x14ac:dyDescent="0.25">
      <c r="N4735" s="126"/>
    </row>
    <row r="4736" spans="14:14" ht="18.95" hidden="1" customHeight="1" x14ac:dyDescent="0.25">
      <c r="N4736" s="126"/>
    </row>
    <row r="4737" spans="14:14" ht="18.95" hidden="1" customHeight="1" x14ac:dyDescent="0.25">
      <c r="N4737" s="126"/>
    </row>
    <row r="4738" spans="14:14" ht="18.95" hidden="1" customHeight="1" x14ac:dyDescent="0.25">
      <c r="N4738" s="126"/>
    </row>
    <row r="4739" spans="14:14" ht="18.95" hidden="1" customHeight="1" x14ac:dyDescent="0.25">
      <c r="N4739" s="126"/>
    </row>
    <row r="4740" spans="14:14" ht="18.95" hidden="1" customHeight="1" x14ac:dyDescent="0.25">
      <c r="N4740" s="126"/>
    </row>
    <row r="4741" spans="14:14" ht="18.95" hidden="1" customHeight="1" x14ac:dyDescent="0.25">
      <c r="N4741" s="126"/>
    </row>
    <row r="4742" spans="14:14" ht="18.95" hidden="1" customHeight="1" x14ac:dyDescent="0.25">
      <c r="N4742" s="126"/>
    </row>
    <row r="4743" spans="14:14" ht="18.95" hidden="1" customHeight="1" x14ac:dyDescent="0.25">
      <c r="N4743" s="126"/>
    </row>
    <row r="4744" spans="14:14" ht="18.95" hidden="1" customHeight="1" x14ac:dyDescent="0.25">
      <c r="N4744" s="126"/>
    </row>
    <row r="4745" spans="14:14" ht="18.95" hidden="1" customHeight="1" x14ac:dyDescent="0.25">
      <c r="N4745" s="126"/>
    </row>
    <row r="4746" spans="14:14" ht="18.95" hidden="1" customHeight="1" x14ac:dyDescent="0.25">
      <c r="N4746" s="126"/>
    </row>
    <row r="4747" spans="14:14" ht="18.95" hidden="1" customHeight="1" x14ac:dyDescent="0.25">
      <c r="N4747" s="126"/>
    </row>
    <row r="4748" spans="14:14" ht="18.95" hidden="1" customHeight="1" x14ac:dyDescent="0.25">
      <c r="N4748" s="126"/>
    </row>
    <row r="4749" spans="14:14" ht="18.95" hidden="1" customHeight="1" x14ac:dyDescent="0.25">
      <c r="N4749" s="126"/>
    </row>
    <row r="4750" spans="14:14" ht="18.95" hidden="1" customHeight="1" x14ac:dyDescent="0.25">
      <c r="N4750" s="126"/>
    </row>
    <row r="4751" spans="14:14" ht="18.95" hidden="1" customHeight="1" x14ac:dyDescent="0.25">
      <c r="N4751" s="126"/>
    </row>
    <row r="4752" spans="14:14" ht="18.95" hidden="1" customHeight="1" x14ac:dyDescent="0.25">
      <c r="N4752" s="126"/>
    </row>
    <row r="4753" spans="14:14" ht="18.95" hidden="1" customHeight="1" x14ac:dyDescent="0.25">
      <c r="N4753" s="126"/>
    </row>
    <row r="4754" spans="14:14" ht="18.95" hidden="1" customHeight="1" x14ac:dyDescent="0.25">
      <c r="N4754" s="126"/>
    </row>
    <row r="4755" spans="14:14" ht="18.95" hidden="1" customHeight="1" x14ac:dyDescent="0.25">
      <c r="N4755" s="126"/>
    </row>
    <row r="4756" spans="14:14" ht="18.95" hidden="1" customHeight="1" x14ac:dyDescent="0.25">
      <c r="N4756" s="126"/>
    </row>
    <row r="4757" spans="14:14" ht="18.95" hidden="1" customHeight="1" x14ac:dyDescent="0.25">
      <c r="N4757" s="126"/>
    </row>
    <row r="4758" spans="14:14" ht="18.95" hidden="1" customHeight="1" x14ac:dyDescent="0.25">
      <c r="N4758" s="126"/>
    </row>
    <row r="4759" spans="14:14" ht="18.95" hidden="1" customHeight="1" x14ac:dyDescent="0.25">
      <c r="N4759" s="126"/>
    </row>
    <row r="4760" spans="14:14" ht="18.95" hidden="1" customHeight="1" x14ac:dyDescent="0.25">
      <c r="N4760" s="126"/>
    </row>
    <row r="4761" spans="14:14" ht="18.95" hidden="1" customHeight="1" x14ac:dyDescent="0.25">
      <c r="N4761" s="126"/>
    </row>
    <row r="4762" spans="14:14" ht="18.95" hidden="1" customHeight="1" x14ac:dyDescent="0.25">
      <c r="N4762" s="126"/>
    </row>
    <row r="4763" spans="14:14" ht="18.95" hidden="1" customHeight="1" x14ac:dyDescent="0.25">
      <c r="N4763" s="126"/>
    </row>
    <row r="4764" spans="14:14" ht="18.95" hidden="1" customHeight="1" x14ac:dyDescent="0.25">
      <c r="N4764" s="126"/>
    </row>
    <row r="4765" spans="14:14" ht="18.95" hidden="1" customHeight="1" x14ac:dyDescent="0.25">
      <c r="N4765" s="126"/>
    </row>
    <row r="4766" spans="14:14" ht="18.95" hidden="1" customHeight="1" x14ac:dyDescent="0.25">
      <c r="N4766" s="126"/>
    </row>
    <row r="4767" spans="14:14" ht="18.95" hidden="1" customHeight="1" x14ac:dyDescent="0.25">
      <c r="N4767" s="126"/>
    </row>
    <row r="4768" spans="14:14" ht="18.95" hidden="1" customHeight="1" x14ac:dyDescent="0.25">
      <c r="N4768" s="126"/>
    </row>
    <row r="4769" spans="14:14" ht="18.95" hidden="1" customHeight="1" x14ac:dyDescent="0.25">
      <c r="N4769" s="126"/>
    </row>
    <row r="4770" spans="14:14" ht="18.95" hidden="1" customHeight="1" x14ac:dyDescent="0.25">
      <c r="N4770" s="126"/>
    </row>
    <row r="4771" spans="14:14" ht="18.95" hidden="1" customHeight="1" x14ac:dyDescent="0.25">
      <c r="N4771" s="126"/>
    </row>
    <row r="4772" spans="14:14" ht="18.95" hidden="1" customHeight="1" x14ac:dyDescent="0.25">
      <c r="N4772" s="126"/>
    </row>
    <row r="4773" spans="14:14" ht="18.95" hidden="1" customHeight="1" x14ac:dyDescent="0.25">
      <c r="N4773" s="126"/>
    </row>
    <row r="4774" spans="14:14" ht="18.95" hidden="1" customHeight="1" x14ac:dyDescent="0.25">
      <c r="N4774" s="126"/>
    </row>
    <row r="4775" spans="14:14" ht="18.95" hidden="1" customHeight="1" x14ac:dyDescent="0.25">
      <c r="N4775" s="126"/>
    </row>
    <row r="4776" spans="14:14" ht="18.95" hidden="1" customHeight="1" x14ac:dyDescent="0.25">
      <c r="N4776" s="126"/>
    </row>
    <row r="4777" spans="14:14" ht="18.95" hidden="1" customHeight="1" x14ac:dyDescent="0.25">
      <c r="N4777" s="126"/>
    </row>
    <row r="4778" spans="14:14" ht="18.95" hidden="1" customHeight="1" x14ac:dyDescent="0.25">
      <c r="N4778" s="126"/>
    </row>
    <row r="4779" spans="14:14" ht="18.95" hidden="1" customHeight="1" x14ac:dyDescent="0.25">
      <c r="N4779" s="126"/>
    </row>
    <row r="4780" spans="14:14" ht="18.95" hidden="1" customHeight="1" x14ac:dyDescent="0.25">
      <c r="N4780" s="126"/>
    </row>
    <row r="4781" spans="14:14" ht="18.95" hidden="1" customHeight="1" x14ac:dyDescent="0.25">
      <c r="N4781" s="126"/>
    </row>
    <row r="4782" spans="14:14" ht="18.95" hidden="1" customHeight="1" x14ac:dyDescent="0.25">
      <c r="N4782" s="126"/>
    </row>
    <row r="4783" spans="14:14" ht="18.95" hidden="1" customHeight="1" x14ac:dyDescent="0.25">
      <c r="N4783" s="126"/>
    </row>
    <row r="4784" spans="14:14" ht="18.95" hidden="1" customHeight="1" x14ac:dyDescent="0.25">
      <c r="N4784" s="126"/>
    </row>
    <row r="4785" spans="14:14" ht="18.95" hidden="1" customHeight="1" x14ac:dyDescent="0.25">
      <c r="N4785" s="126"/>
    </row>
    <row r="4786" spans="14:14" ht="18.95" hidden="1" customHeight="1" x14ac:dyDescent="0.25">
      <c r="N4786" s="126"/>
    </row>
    <row r="4787" spans="14:14" ht="18.95" hidden="1" customHeight="1" x14ac:dyDescent="0.25">
      <c r="N4787" s="126"/>
    </row>
    <row r="4788" spans="14:14" ht="18.95" hidden="1" customHeight="1" x14ac:dyDescent="0.25">
      <c r="N4788" s="126"/>
    </row>
    <row r="4789" spans="14:14" ht="18.95" hidden="1" customHeight="1" x14ac:dyDescent="0.25">
      <c r="N4789" s="126"/>
    </row>
    <row r="4790" spans="14:14" ht="18.95" hidden="1" customHeight="1" x14ac:dyDescent="0.25">
      <c r="N4790" s="126"/>
    </row>
    <row r="4791" spans="14:14" ht="18.95" hidden="1" customHeight="1" x14ac:dyDescent="0.25">
      <c r="N4791" s="126"/>
    </row>
    <row r="4792" spans="14:14" ht="18.95" hidden="1" customHeight="1" x14ac:dyDescent="0.25">
      <c r="N4792" s="126"/>
    </row>
    <row r="4793" spans="14:14" ht="18.95" hidden="1" customHeight="1" x14ac:dyDescent="0.25">
      <c r="N4793" s="126"/>
    </row>
    <row r="4794" spans="14:14" ht="18.95" hidden="1" customHeight="1" x14ac:dyDescent="0.25">
      <c r="N4794" s="126"/>
    </row>
    <row r="4795" spans="14:14" ht="18.95" hidden="1" customHeight="1" x14ac:dyDescent="0.25">
      <c r="N4795" s="126"/>
    </row>
    <row r="4796" spans="14:14" ht="18.95" hidden="1" customHeight="1" x14ac:dyDescent="0.25">
      <c r="N4796" s="126"/>
    </row>
    <row r="4797" spans="14:14" ht="18.95" hidden="1" customHeight="1" x14ac:dyDescent="0.25">
      <c r="N4797" s="126"/>
    </row>
    <row r="4798" spans="14:14" ht="18.95" hidden="1" customHeight="1" x14ac:dyDescent="0.25">
      <c r="N4798" s="126"/>
    </row>
    <row r="4799" spans="14:14" ht="18.95" hidden="1" customHeight="1" x14ac:dyDescent="0.25">
      <c r="N4799" s="126"/>
    </row>
    <row r="4800" spans="14:14" ht="18.95" hidden="1" customHeight="1" x14ac:dyDescent="0.25">
      <c r="N4800" s="126"/>
    </row>
    <row r="4801" spans="14:14" ht="18.95" hidden="1" customHeight="1" x14ac:dyDescent="0.25">
      <c r="N4801" s="126"/>
    </row>
    <row r="4802" spans="14:14" ht="18.95" hidden="1" customHeight="1" x14ac:dyDescent="0.25">
      <c r="N4802" s="126"/>
    </row>
    <row r="4803" spans="14:14" ht="18.95" hidden="1" customHeight="1" x14ac:dyDescent="0.25">
      <c r="N4803" s="126"/>
    </row>
    <row r="4804" spans="14:14" ht="18.95" hidden="1" customHeight="1" x14ac:dyDescent="0.25">
      <c r="N4804" s="126"/>
    </row>
    <row r="4805" spans="14:14" ht="18.95" hidden="1" customHeight="1" x14ac:dyDescent="0.25">
      <c r="N4805" s="126"/>
    </row>
    <row r="4806" spans="14:14" ht="18.95" hidden="1" customHeight="1" x14ac:dyDescent="0.25">
      <c r="N4806" s="126"/>
    </row>
    <row r="4807" spans="14:14" ht="18.95" hidden="1" customHeight="1" x14ac:dyDescent="0.25">
      <c r="N4807" s="126"/>
    </row>
    <row r="4808" spans="14:14" ht="18.95" hidden="1" customHeight="1" x14ac:dyDescent="0.25">
      <c r="N4808" s="126"/>
    </row>
    <row r="4809" spans="14:14" ht="18.95" hidden="1" customHeight="1" x14ac:dyDescent="0.25">
      <c r="N4809" s="126"/>
    </row>
    <row r="4810" spans="14:14" ht="18.95" hidden="1" customHeight="1" x14ac:dyDescent="0.25">
      <c r="N4810" s="126"/>
    </row>
    <row r="4811" spans="14:14" ht="18.95" hidden="1" customHeight="1" x14ac:dyDescent="0.25">
      <c r="N4811" s="126"/>
    </row>
    <row r="4812" spans="14:14" ht="18.95" hidden="1" customHeight="1" x14ac:dyDescent="0.25">
      <c r="N4812" s="126"/>
    </row>
    <row r="4813" spans="14:14" ht="18.95" hidden="1" customHeight="1" x14ac:dyDescent="0.25">
      <c r="N4813" s="126"/>
    </row>
    <row r="4814" spans="14:14" ht="18.95" hidden="1" customHeight="1" x14ac:dyDescent="0.25">
      <c r="N4814" s="126"/>
    </row>
    <row r="4815" spans="14:14" ht="18.95" hidden="1" customHeight="1" x14ac:dyDescent="0.25">
      <c r="N4815" s="126"/>
    </row>
    <row r="4816" spans="14:14" ht="18.95" hidden="1" customHeight="1" x14ac:dyDescent="0.25">
      <c r="N4816" s="126"/>
    </row>
    <row r="4817" spans="14:14" ht="18.95" hidden="1" customHeight="1" x14ac:dyDescent="0.25">
      <c r="N4817" s="126"/>
    </row>
    <row r="4818" spans="14:14" ht="18.95" hidden="1" customHeight="1" x14ac:dyDescent="0.25">
      <c r="N4818" s="126"/>
    </row>
    <row r="4819" spans="14:14" ht="18.95" hidden="1" customHeight="1" x14ac:dyDescent="0.25">
      <c r="N4819" s="126"/>
    </row>
    <row r="4820" spans="14:14" ht="18.95" hidden="1" customHeight="1" x14ac:dyDescent="0.25">
      <c r="N4820" s="126"/>
    </row>
    <row r="4821" spans="14:14" ht="18.95" hidden="1" customHeight="1" x14ac:dyDescent="0.25">
      <c r="N4821" s="126"/>
    </row>
    <row r="4822" spans="14:14" ht="18.95" hidden="1" customHeight="1" x14ac:dyDescent="0.25">
      <c r="N4822" s="126"/>
    </row>
    <row r="4823" spans="14:14" ht="18.95" hidden="1" customHeight="1" x14ac:dyDescent="0.25">
      <c r="N4823" s="126"/>
    </row>
    <row r="4824" spans="14:14" ht="18.95" hidden="1" customHeight="1" x14ac:dyDescent="0.25">
      <c r="N4824" s="126"/>
    </row>
    <row r="4825" spans="14:14" ht="18.95" hidden="1" customHeight="1" x14ac:dyDescent="0.25">
      <c r="N4825" s="126"/>
    </row>
    <row r="4826" spans="14:14" ht="18.95" hidden="1" customHeight="1" x14ac:dyDescent="0.25">
      <c r="N4826" s="126"/>
    </row>
    <row r="4827" spans="14:14" ht="18.95" hidden="1" customHeight="1" x14ac:dyDescent="0.25">
      <c r="N4827" s="126"/>
    </row>
    <row r="4828" spans="14:14" ht="18.95" hidden="1" customHeight="1" x14ac:dyDescent="0.25">
      <c r="N4828" s="126"/>
    </row>
    <row r="4829" spans="14:14" ht="18.95" hidden="1" customHeight="1" x14ac:dyDescent="0.25">
      <c r="N4829" s="126"/>
    </row>
    <row r="4830" spans="14:14" ht="18.95" hidden="1" customHeight="1" x14ac:dyDescent="0.25">
      <c r="N4830" s="126"/>
    </row>
    <row r="4831" spans="14:14" ht="18.95" hidden="1" customHeight="1" x14ac:dyDescent="0.25">
      <c r="N4831" s="126"/>
    </row>
    <row r="4832" spans="14:14" ht="18.95" hidden="1" customHeight="1" x14ac:dyDescent="0.25">
      <c r="N4832" s="126"/>
    </row>
    <row r="4833" spans="14:14" ht="18.95" hidden="1" customHeight="1" x14ac:dyDescent="0.25">
      <c r="N4833" s="126"/>
    </row>
    <row r="4834" spans="14:14" ht="18.95" hidden="1" customHeight="1" x14ac:dyDescent="0.25">
      <c r="N4834" s="126"/>
    </row>
    <row r="4835" spans="14:14" ht="18.95" hidden="1" customHeight="1" x14ac:dyDescent="0.25">
      <c r="N4835" s="126"/>
    </row>
    <row r="4836" spans="14:14" ht="18.95" hidden="1" customHeight="1" x14ac:dyDescent="0.25">
      <c r="N4836" s="126"/>
    </row>
    <row r="4837" spans="14:14" ht="18.95" hidden="1" customHeight="1" x14ac:dyDescent="0.25">
      <c r="N4837" s="126"/>
    </row>
    <row r="4838" spans="14:14" ht="18.95" hidden="1" customHeight="1" x14ac:dyDescent="0.25">
      <c r="N4838" s="126"/>
    </row>
    <row r="4839" spans="14:14" ht="18.95" hidden="1" customHeight="1" x14ac:dyDescent="0.25">
      <c r="N4839" s="126"/>
    </row>
    <row r="4840" spans="14:14" ht="18.95" hidden="1" customHeight="1" x14ac:dyDescent="0.25">
      <c r="N4840" s="126"/>
    </row>
    <row r="4841" spans="14:14" ht="18.95" hidden="1" customHeight="1" x14ac:dyDescent="0.25">
      <c r="N4841" s="126"/>
    </row>
    <row r="4842" spans="14:14" ht="18.95" hidden="1" customHeight="1" x14ac:dyDescent="0.25">
      <c r="N4842" s="126"/>
    </row>
    <row r="4843" spans="14:14" ht="18.95" hidden="1" customHeight="1" x14ac:dyDescent="0.25">
      <c r="N4843" s="126"/>
    </row>
    <row r="4844" spans="14:14" ht="18.95" hidden="1" customHeight="1" x14ac:dyDescent="0.25">
      <c r="N4844" s="126"/>
    </row>
    <row r="4845" spans="14:14" ht="18.95" hidden="1" customHeight="1" x14ac:dyDescent="0.25">
      <c r="N4845" s="126"/>
    </row>
    <row r="4846" spans="14:14" ht="18.95" hidden="1" customHeight="1" x14ac:dyDescent="0.25">
      <c r="N4846" s="126"/>
    </row>
    <row r="4847" spans="14:14" ht="18.95" hidden="1" customHeight="1" x14ac:dyDescent="0.25">
      <c r="N4847" s="126"/>
    </row>
    <row r="4848" spans="14:14" ht="18.95" hidden="1" customHeight="1" x14ac:dyDescent="0.25">
      <c r="N4848" s="126"/>
    </row>
    <row r="4849" spans="14:14" ht="18.95" hidden="1" customHeight="1" x14ac:dyDescent="0.25">
      <c r="N4849" s="126"/>
    </row>
    <row r="4850" spans="14:14" ht="18.95" hidden="1" customHeight="1" x14ac:dyDescent="0.25">
      <c r="N4850" s="126"/>
    </row>
    <row r="4851" spans="14:14" ht="18.95" hidden="1" customHeight="1" x14ac:dyDescent="0.25">
      <c r="N4851" s="126"/>
    </row>
    <row r="4852" spans="14:14" ht="18.95" hidden="1" customHeight="1" x14ac:dyDescent="0.25">
      <c r="N4852" s="126"/>
    </row>
    <row r="4853" spans="14:14" ht="18.95" hidden="1" customHeight="1" x14ac:dyDescent="0.25">
      <c r="N4853" s="126"/>
    </row>
    <row r="4854" spans="14:14" ht="18.95" hidden="1" customHeight="1" x14ac:dyDescent="0.25">
      <c r="N4854" s="126"/>
    </row>
    <row r="4855" spans="14:14" ht="18.95" hidden="1" customHeight="1" x14ac:dyDescent="0.25">
      <c r="N4855" s="126"/>
    </row>
    <row r="4856" spans="14:14" ht="18.95" hidden="1" customHeight="1" x14ac:dyDescent="0.25">
      <c r="N4856" s="126"/>
    </row>
    <row r="4857" spans="14:14" ht="18.95" hidden="1" customHeight="1" x14ac:dyDescent="0.25">
      <c r="N4857" s="126"/>
    </row>
    <row r="4858" spans="14:14" ht="18.95" hidden="1" customHeight="1" x14ac:dyDescent="0.25">
      <c r="N4858" s="126"/>
    </row>
    <row r="4859" spans="14:14" ht="18.95" hidden="1" customHeight="1" x14ac:dyDescent="0.25">
      <c r="N4859" s="126"/>
    </row>
    <row r="4860" spans="14:14" ht="18.95" hidden="1" customHeight="1" x14ac:dyDescent="0.25">
      <c r="N4860" s="126"/>
    </row>
    <row r="4861" spans="14:14" ht="18.95" hidden="1" customHeight="1" x14ac:dyDescent="0.25">
      <c r="N4861" s="126"/>
    </row>
    <row r="4862" spans="14:14" ht="18.95" hidden="1" customHeight="1" x14ac:dyDescent="0.25">
      <c r="N4862" s="126"/>
    </row>
    <row r="4863" spans="14:14" ht="18.95" hidden="1" customHeight="1" x14ac:dyDescent="0.25">
      <c r="N4863" s="126"/>
    </row>
    <row r="4864" spans="14:14" ht="18.95" hidden="1" customHeight="1" x14ac:dyDescent="0.25">
      <c r="N4864" s="126"/>
    </row>
    <row r="4865" spans="14:14" ht="18.95" hidden="1" customHeight="1" x14ac:dyDescent="0.25">
      <c r="N4865" s="126"/>
    </row>
    <row r="4866" spans="14:14" ht="18.95" hidden="1" customHeight="1" x14ac:dyDescent="0.25">
      <c r="N4866" s="126"/>
    </row>
    <row r="4867" spans="14:14" ht="18.95" hidden="1" customHeight="1" x14ac:dyDescent="0.25">
      <c r="N4867" s="126"/>
    </row>
    <row r="4868" spans="14:14" ht="18.95" hidden="1" customHeight="1" x14ac:dyDescent="0.25">
      <c r="N4868" s="126"/>
    </row>
    <row r="4869" spans="14:14" ht="18.95" hidden="1" customHeight="1" x14ac:dyDescent="0.25">
      <c r="N4869" s="126"/>
    </row>
    <row r="4870" spans="14:14" ht="18.95" hidden="1" customHeight="1" x14ac:dyDescent="0.25">
      <c r="N4870" s="126"/>
    </row>
    <row r="4871" spans="14:14" ht="18.95" hidden="1" customHeight="1" x14ac:dyDescent="0.25">
      <c r="N4871" s="126"/>
    </row>
    <row r="4872" spans="14:14" ht="18.95" hidden="1" customHeight="1" x14ac:dyDescent="0.25">
      <c r="N4872" s="126"/>
    </row>
    <row r="4873" spans="14:14" ht="18.95" hidden="1" customHeight="1" x14ac:dyDescent="0.25">
      <c r="N4873" s="126"/>
    </row>
    <row r="4874" spans="14:14" ht="18.95" hidden="1" customHeight="1" x14ac:dyDescent="0.25">
      <c r="N4874" s="126"/>
    </row>
    <row r="4875" spans="14:14" ht="18.95" hidden="1" customHeight="1" x14ac:dyDescent="0.25">
      <c r="N4875" s="126"/>
    </row>
    <row r="4876" spans="14:14" ht="18.95" hidden="1" customHeight="1" x14ac:dyDescent="0.25">
      <c r="N4876" s="126"/>
    </row>
    <row r="4877" spans="14:14" ht="18.95" hidden="1" customHeight="1" x14ac:dyDescent="0.25">
      <c r="N4877" s="126"/>
    </row>
    <row r="4878" spans="14:14" ht="18.95" hidden="1" customHeight="1" x14ac:dyDescent="0.25">
      <c r="N4878" s="126"/>
    </row>
    <row r="4879" spans="14:14" ht="18.95" hidden="1" customHeight="1" x14ac:dyDescent="0.25">
      <c r="N4879" s="126"/>
    </row>
    <row r="4880" spans="14:14" ht="18.95" hidden="1" customHeight="1" x14ac:dyDescent="0.25">
      <c r="N4880" s="126"/>
    </row>
    <row r="4881" spans="14:14" ht="18.95" hidden="1" customHeight="1" x14ac:dyDescent="0.25">
      <c r="N4881" s="126"/>
    </row>
    <row r="4882" spans="14:14" ht="18.95" hidden="1" customHeight="1" x14ac:dyDescent="0.25">
      <c r="N4882" s="126"/>
    </row>
    <row r="4883" spans="14:14" ht="18.95" hidden="1" customHeight="1" x14ac:dyDescent="0.25">
      <c r="N4883" s="126"/>
    </row>
    <row r="4884" spans="14:14" ht="18.95" hidden="1" customHeight="1" x14ac:dyDescent="0.25">
      <c r="N4884" s="126"/>
    </row>
    <row r="4885" spans="14:14" ht="18.95" hidden="1" customHeight="1" x14ac:dyDescent="0.25">
      <c r="N4885" s="126"/>
    </row>
    <row r="4886" spans="14:14" ht="18.95" hidden="1" customHeight="1" x14ac:dyDescent="0.25">
      <c r="N4886" s="126"/>
    </row>
    <row r="4887" spans="14:14" ht="18.95" hidden="1" customHeight="1" x14ac:dyDescent="0.25">
      <c r="N4887" s="126"/>
    </row>
    <row r="4888" spans="14:14" ht="18.95" hidden="1" customHeight="1" x14ac:dyDescent="0.25">
      <c r="N4888" s="126"/>
    </row>
    <row r="4889" spans="14:14" ht="18.95" hidden="1" customHeight="1" x14ac:dyDescent="0.25">
      <c r="N4889" s="126"/>
    </row>
    <row r="4890" spans="14:14" ht="18.95" hidden="1" customHeight="1" x14ac:dyDescent="0.25">
      <c r="N4890" s="126"/>
    </row>
    <row r="4891" spans="14:14" ht="18.95" hidden="1" customHeight="1" x14ac:dyDescent="0.25">
      <c r="N4891" s="126"/>
    </row>
    <row r="4892" spans="14:14" ht="18.95" hidden="1" customHeight="1" x14ac:dyDescent="0.25">
      <c r="N4892" s="126"/>
    </row>
    <row r="4893" spans="14:14" ht="18.95" hidden="1" customHeight="1" x14ac:dyDescent="0.25">
      <c r="N4893" s="126"/>
    </row>
    <row r="4894" spans="14:14" ht="18.95" hidden="1" customHeight="1" x14ac:dyDescent="0.25">
      <c r="N4894" s="126"/>
    </row>
    <row r="4895" spans="14:14" ht="18.95" hidden="1" customHeight="1" x14ac:dyDescent="0.25">
      <c r="N4895" s="126"/>
    </row>
    <row r="4896" spans="14:14" ht="18.95" hidden="1" customHeight="1" x14ac:dyDescent="0.25">
      <c r="N4896" s="126"/>
    </row>
    <row r="4897" spans="14:14" ht="18.95" hidden="1" customHeight="1" x14ac:dyDescent="0.25">
      <c r="N4897" s="126"/>
    </row>
    <row r="4898" spans="14:14" ht="18.95" hidden="1" customHeight="1" x14ac:dyDescent="0.25">
      <c r="N4898" s="126"/>
    </row>
    <row r="4899" spans="14:14" ht="18.95" hidden="1" customHeight="1" x14ac:dyDescent="0.25">
      <c r="N4899" s="126"/>
    </row>
    <row r="4900" spans="14:14" ht="18.95" hidden="1" customHeight="1" x14ac:dyDescent="0.25">
      <c r="N4900" s="126"/>
    </row>
    <row r="4901" spans="14:14" ht="18.95" hidden="1" customHeight="1" x14ac:dyDescent="0.25">
      <c r="N4901" s="126"/>
    </row>
    <row r="4902" spans="14:14" ht="18.95" hidden="1" customHeight="1" x14ac:dyDescent="0.25">
      <c r="N4902" s="126"/>
    </row>
    <row r="4903" spans="14:14" ht="18.95" hidden="1" customHeight="1" x14ac:dyDescent="0.25">
      <c r="N4903" s="126"/>
    </row>
    <row r="4904" spans="14:14" ht="18.95" hidden="1" customHeight="1" x14ac:dyDescent="0.25">
      <c r="N4904" s="126"/>
    </row>
    <row r="4905" spans="14:14" ht="18.95" hidden="1" customHeight="1" x14ac:dyDescent="0.25">
      <c r="N4905" s="126"/>
    </row>
    <row r="4906" spans="14:14" ht="18.95" hidden="1" customHeight="1" x14ac:dyDescent="0.25">
      <c r="N4906" s="126"/>
    </row>
    <row r="4907" spans="14:14" ht="18.95" hidden="1" customHeight="1" x14ac:dyDescent="0.25">
      <c r="N4907" s="126"/>
    </row>
    <row r="4908" spans="14:14" ht="18.95" hidden="1" customHeight="1" x14ac:dyDescent="0.25">
      <c r="N4908" s="126"/>
    </row>
    <row r="4909" spans="14:14" ht="18.95" hidden="1" customHeight="1" x14ac:dyDescent="0.25">
      <c r="N4909" s="126"/>
    </row>
    <row r="4910" spans="14:14" ht="18.95" hidden="1" customHeight="1" x14ac:dyDescent="0.25">
      <c r="N4910" s="126"/>
    </row>
    <row r="4911" spans="14:14" ht="18.95" hidden="1" customHeight="1" x14ac:dyDescent="0.25">
      <c r="N4911" s="126"/>
    </row>
    <row r="4912" spans="14:14" ht="18.95" hidden="1" customHeight="1" x14ac:dyDescent="0.25">
      <c r="N4912" s="126"/>
    </row>
    <row r="4913" spans="14:14" ht="18.95" hidden="1" customHeight="1" x14ac:dyDescent="0.25">
      <c r="N4913" s="126"/>
    </row>
    <row r="4914" spans="14:14" ht="18.95" hidden="1" customHeight="1" x14ac:dyDescent="0.25">
      <c r="N4914" s="126"/>
    </row>
    <row r="4915" spans="14:14" ht="18.95" hidden="1" customHeight="1" x14ac:dyDescent="0.25">
      <c r="N4915" s="126"/>
    </row>
    <row r="4916" spans="14:14" ht="18.95" hidden="1" customHeight="1" x14ac:dyDescent="0.25">
      <c r="N4916" s="126"/>
    </row>
    <row r="4917" spans="14:14" ht="18.95" hidden="1" customHeight="1" x14ac:dyDescent="0.25">
      <c r="N4917" s="126"/>
    </row>
    <row r="4918" spans="14:14" ht="18.95" hidden="1" customHeight="1" x14ac:dyDescent="0.25">
      <c r="N4918" s="126"/>
    </row>
    <row r="4919" spans="14:14" ht="18.95" hidden="1" customHeight="1" x14ac:dyDescent="0.25">
      <c r="N4919" s="126"/>
    </row>
    <row r="4920" spans="14:14" ht="18.95" hidden="1" customHeight="1" x14ac:dyDescent="0.25">
      <c r="N4920" s="126"/>
    </row>
    <row r="4921" spans="14:14" ht="18.95" hidden="1" customHeight="1" x14ac:dyDescent="0.25">
      <c r="N4921" s="126"/>
    </row>
    <row r="4922" spans="14:14" ht="18.95" hidden="1" customHeight="1" x14ac:dyDescent="0.25">
      <c r="N4922" s="126"/>
    </row>
    <row r="4923" spans="14:14" ht="18.95" hidden="1" customHeight="1" x14ac:dyDescent="0.25">
      <c r="N4923" s="126"/>
    </row>
    <row r="4924" spans="14:14" ht="18.95" hidden="1" customHeight="1" x14ac:dyDescent="0.25">
      <c r="N4924" s="126"/>
    </row>
    <row r="4925" spans="14:14" ht="18.95" hidden="1" customHeight="1" x14ac:dyDescent="0.25">
      <c r="N4925" s="126"/>
    </row>
    <row r="4926" spans="14:14" ht="18.95" hidden="1" customHeight="1" x14ac:dyDescent="0.25">
      <c r="N4926" s="126"/>
    </row>
    <row r="4927" spans="14:14" ht="18.95" hidden="1" customHeight="1" x14ac:dyDescent="0.25">
      <c r="N4927" s="126"/>
    </row>
    <row r="4928" spans="14:14" ht="18.95" hidden="1" customHeight="1" x14ac:dyDescent="0.25">
      <c r="N4928" s="126"/>
    </row>
    <row r="4929" spans="14:14" ht="18.95" hidden="1" customHeight="1" x14ac:dyDescent="0.25">
      <c r="N4929" s="126"/>
    </row>
    <row r="4930" spans="14:14" ht="18.95" hidden="1" customHeight="1" x14ac:dyDescent="0.25">
      <c r="N4930" s="126"/>
    </row>
    <row r="4931" spans="14:14" ht="18.95" hidden="1" customHeight="1" x14ac:dyDescent="0.25">
      <c r="N4931" s="126"/>
    </row>
    <row r="4932" spans="14:14" ht="18.95" hidden="1" customHeight="1" x14ac:dyDescent="0.25">
      <c r="N4932" s="126"/>
    </row>
    <row r="4933" spans="14:14" ht="18.95" hidden="1" customHeight="1" x14ac:dyDescent="0.25">
      <c r="N4933" s="126"/>
    </row>
    <row r="4934" spans="14:14" ht="18.95" hidden="1" customHeight="1" x14ac:dyDescent="0.25">
      <c r="N4934" s="126"/>
    </row>
    <row r="4935" spans="14:14" ht="18.95" hidden="1" customHeight="1" x14ac:dyDescent="0.25">
      <c r="N4935" s="126"/>
    </row>
    <row r="4936" spans="14:14" ht="18.95" hidden="1" customHeight="1" x14ac:dyDescent="0.25">
      <c r="N4936" s="126"/>
    </row>
    <row r="4937" spans="14:14" ht="18.95" hidden="1" customHeight="1" x14ac:dyDescent="0.25">
      <c r="N4937" s="126"/>
    </row>
    <row r="4938" spans="14:14" ht="18.95" hidden="1" customHeight="1" x14ac:dyDescent="0.25">
      <c r="N4938" s="126"/>
    </row>
    <row r="4939" spans="14:14" ht="18.95" hidden="1" customHeight="1" x14ac:dyDescent="0.25">
      <c r="N4939" s="126"/>
    </row>
    <row r="4940" spans="14:14" ht="18.95" hidden="1" customHeight="1" x14ac:dyDescent="0.25">
      <c r="N4940" s="126"/>
    </row>
    <row r="4941" spans="14:14" ht="18.95" hidden="1" customHeight="1" x14ac:dyDescent="0.25">
      <c r="N4941" s="126"/>
    </row>
    <row r="4942" spans="14:14" ht="18.95" hidden="1" customHeight="1" x14ac:dyDescent="0.25">
      <c r="N4942" s="126"/>
    </row>
    <row r="4943" spans="14:14" ht="18.95" hidden="1" customHeight="1" x14ac:dyDescent="0.25">
      <c r="N4943" s="126"/>
    </row>
    <row r="4944" spans="14:14" ht="18.95" hidden="1" customHeight="1" x14ac:dyDescent="0.25">
      <c r="N4944" s="126"/>
    </row>
    <row r="4945" spans="14:14" ht="18.95" hidden="1" customHeight="1" x14ac:dyDescent="0.25">
      <c r="N4945" s="126"/>
    </row>
    <row r="4946" spans="14:14" ht="18.95" hidden="1" customHeight="1" x14ac:dyDescent="0.25">
      <c r="N4946" s="126"/>
    </row>
    <row r="4947" spans="14:14" ht="18.95" hidden="1" customHeight="1" x14ac:dyDescent="0.25">
      <c r="N4947" s="126"/>
    </row>
    <row r="4948" spans="14:14" ht="18.95" hidden="1" customHeight="1" x14ac:dyDescent="0.25">
      <c r="N4948" s="126"/>
    </row>
    <row r="4949" spans="14:14" ht="18.95" hidden="1" customHeight="1" x14ac:dyDescent="0.25">
      <c r="N4949" s="126"/>
    </row>
    <row r="4950" spans="14:14" ht="18.95" hidden="1" customHeight="1" x14ac:dyDescent="0.25">
      <c r="N4950" s="126"/>
    </row>
    <row r="4951" spans="14:14" ht="18.95" hidden="1" customHeight="1" x14ac:dyDescent="0.25">
      <c r="N4951" s="126"/>
    </row>
    <row r="4952" spans="14:14" ht="18.95" hidden="1" customHeight="1" x14ac:dyDescent="0.25">
      <c r="N4952" s="126"/>
    </row>
    <row r="4953" spans="14:14" ht="18.95" hidden="1" customHeight="1" x14ac:dyDescent="0.25">
      <c r="N4953" s="126"/>
    </row>
    <row r="4954" spans="14:14" ht="18.95" hidden="1" customHeight="1" x14ac:dyDescent="0.25">
      <c r="N4954" s="126"/>
    </row>
    <row r="4955" spans="14:14" ht="18.95" hidden="1" customHeight="1" x14ac:dyDescent="0.25">
      <c r="N4955" s="126"/>
    </row>
    <row r="4956" spans="14:14" ht="18.95" hidden="1" customHeight="1" x14ac:dyDescent="0.25">
      <c r="N4956" s="126"/>
    </row>
    <row r="4957" spans="14:14" ht="18.95" hidden="1" customHeight="1" x14ac:dyDescent="0.25">
      <c r="N4957" s="126"/>
    </row>
    <row r="4958" spans="14:14" ht="18.95" hidden="1" customHeight="1" x14ac:dyDescent="0.25">
      <c r="N4958" s="126"/>
    </row>
    <row r="4959" spans="14:14" ht="18.95" hidden="1" customHeight="1" x14ac:dyDescent="0.25">
      <c r="N4959" s="126"/>
    </row>
    <row r="4960" spans="14:14" ht="18.95" hidden="1" customHeight="1" x14ac:dyDescent="0.25">
      <c r="N4960" s="126"/>
    </row>
    <row r="4961" spans="14:14" ht="18.95" hidden="1" customHeight="1" x14ac:dyDescent="0.25">
      <c r="N4961" s="126"/>
    </row>
    <row r="4962" spans="14:14" ht="18.95" hidden="1" customHeight="1" x14ac:dyDescent="0.25">
      <c r="N4962" s="126"/>
    </row>
    <row r="4963" spans="14:14" ht="18.95" hidden="1" customHeight="1" x14ac:dyDescent="0.25">
      <c r="N4963" s="126"/>
    </row>
    <row r="4964" spans="14:14" ht="18.95" hidden="1" customHeight="1" x14ac:dyDescent="0.25">
      <c r="N4964" s="126"/>
    </row>
    <row r="4965" spans="14:14" ht="18.95" hidden="1" customHeight="1" x14ac:dyDescent="0.25">
      <c r="N4965" s="126"/>
    </row>
    <row r="4966" spans="14:14" ht="18.95" hidden="1" customHeight="1" x14ac:dyDescent="0.25">
      <c r="N4966" s="126"/>
    </row>
    <row r="4967" spans="14:14" ht="18.95" hidden="1" customHeight="1" x14ac:dyDescent="0.25">
      <c r="N4967" s="126"/>
    </row>
    <row r="4968" spans="14:14" ht="18.95" hidden="1" customHeight="1" x14ac:dyDescent="0.25">
      <c r="N4968" s="126"/>
    </row>
    <row r="4969" spans="14:14" ht="18.95" hidden="1" customHeight="1" x14ac:dyDescent="0.25">
      <c r="N4969" s="126"/>
    </row>
    <row r="4970" spans="14:14" ht="18.95" hidden="1" customHeight="1" x14ac:dyDescent="0.25">
      <c r="N4970" s="126"/>
    </row>
    <row r="4971" spans="14:14" ht="18.95" hidden="1" customHeight="1" x14ac:dyDescent="0.25">
      <c r="N4971" s="126"/>
    </row>
    <row r="4972" spans="14:14" ht="18.95" hidden="1" customHeight="1" x14ac:dyDescent="0.25">
      <c r="N4972" s="126"/>
    </row>
    <row r="4973" spans="14:14" ht="18.95" hidden="1" customHeight="1" x14ac:dyDescent="0.25">
      <c r="N4973" s="126"/>
    </row>
    <row r="4974" spans="14:14" ht="18.95" hidden="1" customHeight="1" x14ac:dyDescent="0.25">
      <c r="N4974" s="126"/>
    </row>
    <row r="4975" spans="14:14" ht="18.95" hidden="1" customHeight="1" x14ac:dyDescent="0.25">
      <c r="N4975" s="126"/>
    </row>
    <row r="4976" spans="14:14" ht="18.95" hidden="1" customHeight="1" x14ac:dyDescent="0.25">
      <c r="N4976" s="126"/>
    </row>
    <row r="4977" spans="14:14" ht="18.95" hidden="1" customHeight="1" x14ac:dyDescent="0.25">
      <c r="N4977" s="126"/>
    </row>
    <row r="4978" spans="14:14" ht="18.95" hidden="1" customHeight="1" x14ac:dyDescent="0.25">
      <c r="N4978" s="126"/>
    </row>
    <row r="4979" spans="14:14" ht="18.95" hidden="1" customHeight="1" x14ac:dyDescent="0.25">
      <c r="N4979" s="126"/>
    </row>
    <row r="4980" spans="14:14" ht="18.95" hidden="1" customHeight="1" x14ac:dyDescent="0.25">
      <c r="N4980" s="126"/>
    </row>
    <row r="4981" spans="14:14" ht="18.95" hidden="1" customHeight="1" x14ac:dyDescent="0.25">
      <c r="N4981" s="126"/>
    </row>
    <row r="4982" spans="14:14" ht="18.95" hidden="1" customHeight="1" x14ac:dyDescent="0.25">
      <c r="N4982" s="126"/>
    </row>
    <row r="4983" spans="14:14" ht="18.95" hidden="1" customHeight="1" x14ac:dyDescent="0.25">
      <c r="N4983" s="126"/>
    </row>
    <row r="4984" spans="14:14" ht="18.95" hidden="1" customHeight="1" x14ac:dyDescent="0.25">
      <c r="N4984" s="126"/>
    </row>
    <row r="4985" spans="14:14" ht="18.95" hidden="1" customHeight="1" x14ac:dyDescent="0.25">
      <c r="N4985" s="126"/>
    </row>
    <row r="4986" spans="14:14" ht="18.95" hidden="1" customHeight="1" x14ac:dyDescent="0.25">
      <c r="N4986" s="126"/>
    </row>
    <row r="4987" spans="14:14" ht="18.95" hidden="1" customHeight="1" x14ac:dyDescent="0.25">
      <c r="N4987" s="126"/>
    </row>
    <row r="4988" spans="14:14" ht="18.95" hidden="1" customHeight="1" x14ac:dyDescent="0.25">
      <c r="N4988" s="126"/>
    </row>
    <row r="4989" spans="14:14" ht="18.95" hidden="1" customHeight="1" x14ac:dyDescent="0.25">
      <c r="N4989" s="126"/>
    </row>
    <row r="4990" spans="14:14" ht="18.95" hidden="1" customHeight="1" x14ac:dyDescent="0.25">
      <c r="N4990" s="126"/>
    </row>
    <row r="4991" spans="14:14" ht="18.95" hidden="1" customHeight="1" x14ac:dyDescent="0.25">
      <c r="N4991" s="126"/>
    </row>
    <row r="4992" spans="14:14" ht="18.95" hidden="1" customHeight="1" x14ac:dyDescent="0.25">
      <c r="N4992" s="126"/>
    </row>
    <row r="4993" spans="14:14" ht="18.95" hidden="1" customHeight="1" x14ac:dyDescent="0.25">
      <c r="N4993" s="126"/>
    </row>
    <row r="4994" spans="14:14" ht="18.95" hidden="1" customHeight="1" x14ac:dyDescent="0.25">
      <c r="N4994" s="126"/>
    </row>
    <row r="4995" spans="14:14" ht="18.95" hidden="1" customHeight="1" x14ac:dyDescent="0.25">
      <c r="N4995" s="126"/>
    </row>
    <row r="4996" spans="14:14" ht="18.95" hidden="1" customHeight="1" x14ac:dyDescent="0.25">
      <c r="N4996" s="126"/>
    </row>
    <row r="4997" spans="14:14" ht="18.95" hidden="1" customHeight="1" x14ac:dyDescent="0.25">
      <c r="N4997" s="126"/>
    </row>
    <row r="4998" spans="14:14" ht="18.95" hidden="1" customHeight="1" x14ac:dyDescent="0.25">
      <c r="N4998" s="126"/>
    </row>
    <row r="4999" spans="14:14" ht="18.95" hidden="1" customHeight="1" x14ac:dyDescent="0.25">
      <c r="N4999" s="126"/>
    </row>
    <row r="5000" spans="14:14" ht="18.95" hidden="1" customHeight="1" x14ac:dyDescent="0.25">
      <c r="N5000" s="126"/>
    </row>
    <row r="5001" spans="14:14" ht="18.95" hidden="1" customHeight="1" x14ac:dyDescent="0.25">
      <c r="N5001" s="126"/>
    </row>
    <row r="5002" spans="14:14" ht="18.95" hidden="1" customHeight="1" x14ac:dyDescent="0.25">
      <c r="N5002" s="126"/>
    </row>
    <row r="5003" spans="14:14" ht="18.95" hidden="1" customHeight="1" x14ac:dyDescent="0.25">
      <c r="N5003" s="126"/>
    </row>
    <row r="5004" spans="14:14" ht="18.95" hidden="1" customHeight="1" x14ac:dyDescent="0.25">
      <c r="N5004" s="126"/>
    </row>
    <row r="5005" spans="14:14" ht="18.95" hidden="1" customHeight="1" x14ac:dyDescent="0.25">
      <c r="N5005" s="126"/>
    </row>
    <row r="5006" spans="14:14" ht="18.95" hidden="1" customHeight="1" x14ac:dyDescent="0.25">
      <c r="N5006" s="126"/>
    </row>
    <row r="5007" spans="14:14" ht="18.95" hidden="1" customHeight="1" x14ac:dyDescent="0.25">
      <c r="N5007" s="126"/>
    </row>
    <row r="5008" spans="14:14" ht="18.95" hidden="1" customHeight="1" x14ac:dyDescent="0.25">
      <c r="N5008" s="126"/>
    </row>
    <row r="5009" spans="14:14" ht="18.95" hidden="1" customHeight="1" x14ac:dyDescent="0.25">
      <c r="N5009" s="126"/>
    </row>
    <row r="5010" spans="14:14" ht="18.95" hidden="1" customHeight="1" x14ac:dyDescent="0.25">
      <c r="N5010" s="126"/>
    </row>
    <row r="5011" spans="14:14" ht="18.95" hidden="1" customHeight="1" x14ac:dyDescent="0.25">
      <c r="N5011" s="126"/>
    </row>
    <row r="5012" spans="14:14" ht="18.95" hidden="1" customHeight="1" x14ac:dyDescent="0.25">
      <c r="N5012" s="126"/>
    </row>
    <row r="5013" spans="14:14" ht="18.95" hidden="1" customHeight="1" x14ac:dyDescent="0.25">
      <c r="N5013" s="126"/>
    </row>
    <row r="5014" spans="14:14" ht="18.95" hidden="1" customHeight="1" x14ac:dyDescent="0.25">
      <c r="N5014" s="126"/>
    </row>
    <row r="5015" spans="14:14" ht="18.95" hidden="1" customHeight="1" x14ac:dyDescent="0.25">
      <c r="N5015" s="126"/>
    </row>
    <row r="5016" spans="14:14" ht="18.95" hidden="1" customHeight="1" x14ac:dyDescent="0.25">
      <c r="N5016" s="126"/>
    </row>
    <row r="5017" spans="14:14" ht="18.95" hidden="1" customHeight="1" x14ac:dyDescent="0.25">
      <c r="N5017" s="126"/>
    </row>
    <row r="5018" spans="14:14" ht="18.95" hidden="1" customHeight="1" x14ac:dyDescent="0.25">
      <c r="N5018" s="126"/>
    </row>
    <row r="5019" spans="14:14" ht="18.95" hidden="1" customHeight="1" x14ac:dyDescent="0.25">
      <c r="N5019" s="126"/>
    </row>
    <row r="5020" spans="14:14" ht="18.95" hidden="1" customHeight="1" x14ac:dyDescent="0.25">
      <c r="N5020" s="126"/>
    </row>
    <row r="5021" spans="14:14" ht="18.95" hidden="1" customHeight="1" x14ac:dyDescent="0.25">
      <c r="N5021" s="126"/>
    </row>
    <row r="5022" spans="14:14" ht="18.95" hidden="1" customHeight="1" x14ac:dyDescent="0.25">
      <c r="N5022" s="126"/>
    </row>
    <row r="5023" spans="14:14" ht="18.95" hidden="1" customHeight="1" x14ac:dyDescent="0.25">
      <c r="N5023" s="126"/>
    </row>
    <row r="5024" spans="14:14" ht="18.95" hidden="1" customHeight="1" x14ac:dyDescent="0.25">
      <c r="N5024" s="126"/>
    </row>
    <row r="5025" spans="14:14" ht="18.95" hidden="1" customHeight="1" x14ac:dyDescent="0.25">
      <c r="N5025" s="126"/>
    </row>
    <row r="5026" spans="14:14" ht="18.95" hidden="1" customHeight="1" x14ac:dyDescent="0.25">
      <c r="N5026" s="126"/>
    </row>
    <row r="5027" spans="14:14" ht="18.95" hidden="1" customHeight="1" x14ac:dyDescent="0.25">
      <c r="N5027" s="126"/>
    </row>
    <row r="5028" spans="14:14" ht="18.95" hidden="1" customHeight="1" x14ac:dyDescent="0.25">
      <c r="N5028" s="126"/>
    </row>
    <row r="5029" spans="14:14" ht="18.95" hidden="1" customHeight="1" x14ac:dyDescent="0.25">
      <c r="N5029" s="126"/>
    </row>
    <row r="5030" spans="14:14" ht="18.95" hidden="1" customHeight="1" x14ac:dyDescent="0.25">
      <c r="N5030" s="126"/>
    </row>
    <row r="5031" spans="14:14" ht="18.95" hidden="1" customHeight="1" x14ac:dyDescent="0.25">
      <c r="N5031" s="126"/>
    </row>
    <row r="5032" spans="14:14" ht="18.95" hidden="1" customHeight="1" x14ac:dyDescent="0.25">
      <c r="N5032" s="126"/>
    </row>
    <row r="5033" spans="14:14" ht="18.95" hidden="1" customHeight="1" x14ac:dyDescent="0.25">
      <c r="N5033" s="126"/>
    </row>
    <row r="5034" spans="14:14" ht="18.95" hidden="1" customHeight="1" x14ac:dyDescent="0.25">
      <c r="N5034" s="126"/>
    </row>
    <row r="5035" spans="14:14" ht="18.95" hidden="1" customHeight="1" x14ac:dyDescent="0.25">
      <c r="N5035" s="126"/>
    </row>
    <row r="5036" spans="14:14" ht="18.95" hidden="1" customHeight="1" x14ac:dyDescent="0.25">
      <c r="N5036" s="126"/>
    </row>
    <row r="5037" spans="14:14" ht="18.95" hidden="1" customHeight="1" x14ac:dyDescent="0.25">
      <c r="N5037" s="126"/>
    </row>
    <row r="5038" spans="14:14" ht="18.95" hidden="1" customHeight="1" x14ac:dyDescent="0.25">
      <c r="N5038" s="126"/>
    </row>
    <row r="5039" spans="14:14" ht="18.95" hidden="1" customHeight="1" x14ac:dyDescent="0.25">
      <c r="N5039" s="126"/>
    </row>
    <row r="5040" spans="14:14" ht="18.95" hidden="1" customHeight="1" x14ac:dyDescent="0.25">
      <c r="N5040" s="126"/>
    </row>
    <row r="5041" spans="14:14" ht="18.95" hidden="1" customHeight="1" x14ac:dyDescent="0.25">
      <c r="N5041" s="126"/>
    </row>
    <row r="5042" spans="14:14" ht="18.95" hidden="1" customHeight="1" x14ac:dyDescent="0.25">
      <c r="N5042" s="126"/>
    </row>
    <row r="5043" spans="14:14" ht="18.95" hidden="1" customHeight="1" x14ac:dyDescent="0.25">
      <c r="N5043" s="126"/>
    </row>
    <row r="5044" spans="14:14" ht="18.95" hidden="1" customHeight="1" x14ac:dyDescent="0.25">
      <c r="N5044" s="126"/>
    </row>
    <row r="5045" spans="14:14" ht="18.95" hidden="1" customHeight="1" x14ac:dyDescent="0.25">
      <c r="N5045" s="126"/>
    </row>
    <row r="5046" spans="14:14" ht="18.95" hidden="1" customHeight="1" x14ac:dyDescent="0.25">
      <c r="N5046" s="126"/>
    </row>
    <row r="5047" spans="14:14" ht="18.95" hidden="1" customHeight="1" x14ac:dyDescent="0.25">
      <c r="N5047" s="126"/>
    </row>
    <row r="5048" spans="14:14" ht="18.95" hidden="1" customHeight="1" x14ac:dyDescent="0.25">
      <c r="N5048" s="126"/>
    </row>
    <row r="5049" spans="14:14" ht="18.95" hidden="1" customHeight="1" x14ac:dyDescent="0.25">
      <c r="N5049" s="126"/>
    </row>
    <row r="5050" spans="14:14" ht="18.95" hidden="1" customHeight="1" x14ac:dyDescent="0.25">
      <c r="N5050" s="126"/>
    </row>
    <row r="5051" spans="14:14" ht="18.95" hidden="1" customHeight="1" x14ac:dyDescent="0.25">
      <c r="N5051" s="126"/>
    </row>
    <row r="5052" spans="14:14" ht="18.95" hidden="1" customHeight="1" x14ac:dyDescent="0.25">
      <c r="N5052" s="126"/>
    </row>
    <row r="5053" spans="14:14" ht="18.95" hidden="1" customHeight="1" x14ac:dyDescent="0.25">
      <c r="N5053" s="126"/>
    </row>
    <row r="5054" spans="14:14" ht="18.95" hidden="1" customHeight="1" x14ac:dyDescent="0.25">
      <c r="N5054" s="126"/>
    </row>
    <row r="5055" spans="14:14" ht="18.95" hidden="1" customHeight="1" x14ac:dyDescent="0.25">
      <c r="N5055" s="126"/>
    </row>
    <row r="5056" spans="14:14" ht="18.95" hidden="1" customHeight="1" x14ac:dyDescent="0.25">
      <c r="N5056" s="126"/>
    </row>
    <row r="5057" spans="14:14" ht="18.95" hidden="1" customHeight="1" x14ac:dyDescent="0.25">
      <c r="N5057" s="126"/>
    </row>
    <row r="5058" spans="14:14" ht="18.95" hidden="1" customHeight="1" x14ac:dyDescent="0.25">
      <c r="N5058" s="126"/>
    </row>
    <row r="5059" spans="14:14" ht="18.95" hidden="1" customHeight="1" x14ac:dyDescent="0.25">
      <c r="N5059" s="126"/>
    </row>
    <row r="5060" spans="14:14" ht="18.95" hidden="1" customHeight="1" x14ac:dyDescent="0.25">
      <c r="N5060" s="126"/>
    </row>
    <row r="5061" spans="14:14" ht="18.95" hidden="1" customHeight="1" x14ac:dyDescent="0.25">
      <c r="N5061" s="126"/>
    </row>
    <row r="5062" spans="14:14" ht="18.95" hidden="1" customHeight="1" x14ac:dyDescent="0.25">
      <c r="N5062" s="126"/>
    </row>
    <row r="5063" spans="14:14" ht="18.95" hidden="1" customHeight="1" x14ac:dyDescent="0.25">
      <c r="N5063" s="126"/>
    </row>
    <row r="5064" spans="14:14" ht="18.95" hidden="1" customHeight="1" x14ac:dyDescent="0.25">
      <c r="N5064" s="126"/>
    </row>
    <row r="5065" spans="14:14" ht="18.95" hidden="1" customHeight="1" x14ac:dyDescent="0.25">
      <c r="N5065" s="126"/>
    </row>
    <row r="5066" spans="14:14" ht="18.95" hidden="1" customHeight="1" x14ac:dyDescent="0.25">
      <c r="N5066" s="126"/>
    </row>
    <row r="5067" spans="14:14" ht="18.95" hidden="1" customHeight="1" x14ac:dyDescent="0.25">
      <c r="N5067" s="126"/>
    </row>
    <row r="5068" spans="14:14" ht="18.95" hidden="1" customHeight="1" x14ac:dyDescent="0.25">
      <c r="N5068" s="126"/>
    </row>
    <row r="5069" spans="14:14" ht="18.95" hidden="1" customHeight="1" x14ac:dyDescent="0.25">
      <c r="N5069" s="126"/>
    </row>
    <row r="5070" spans="14:14" ht="18.95" hidden="1" customHeight="1" x14ac:dyDescent="0.25">
      <c r="N5070" s="126"/>
    </row>
    <row r="5071" spans="14:14" ht="18.95" hidden="1" customHeight="1" x14ac:dyDescent="0.25">
      <c r="N5071" s="126"/>
    </row>
    <row r="5072" spans="14:14" ht="18.95" hidden="1" customHeight="1" x14ac:dyDescent="0.25">
      <c r="N5072" s="126"/>
    </row>
    <row r="5073" spans="14:14" ht="18.95" hidden="1" customHeight="1" x14ac:dyDescent="0.25">
      <c r="N5073" s="126"/>
    </row>
    <row r="5074" spans="14:14" ht="18.95" hidden="1" customHeight="1" x14ac:dyDescent="0.25">
      <c r="N5074" s="126"/>
    </row>
    <row r="5075" spans="14:14" ht="18.95" hidden="1" customHeight="1" x14ac:dyDescent="0.25">
      <c r="N5075" s="126"/>
    </row>
    <row r="5076" spans="14:14" ht="18.95" hidden="1" customHeight="1" x14ac:dyDescent="0.25">
      <c r="N5076" s="126"/>
    </row>
    <row r="5077" spans="14:14" ht="18.95" hidden="1" customHeight="1" x14ac:dyDescent="0.25">
      <c r="N5077" s="126"/>
    </row>
    <row r="5078" spans="14:14" ht="18.95" hidden="1" customHeight="1" x14ac:dyDescent="0.25">
      <c r="N5078" s="126"/>
    </row>
    <row r="5079" spans="14:14" ht="18.95" hidden="1" customHeight="1" x14ac:dyDescent="0.25">
      <c r="N5079" s="126"/>
    </row>
    <row r="5080" spans="14:14" ht="18.95" hidden="1" customHeight="1" x14ac:dyDescent="0.25">
      <c r="N5080" s="126"/>
    </row>
    <row r="5081" spans="14:14" ht="18.95" hidden="1" customHeight="1" x14ac:dyDescent="0.25">
      <c r="N5081" s="126"/>
    </row>
    <row r="5082" spans="14:14" ht="18.95" hidden="1" customHeight="1" x14ac:dyDescent="0.25">
      <c r="N5082" s="126"/>
    </row>
    <row r="5083" spans="14:14" ht="18.95" hidden="1" customHeight="1" x14ac:dyDescent="0.25">
      <c r="N5083" s="126"/>
    </row>
    <row r="5084" spans="14:14" ht="18.95" hidden="1" customHeight="1" x14ac:dyDescent="0.25">
      <c r="N5084" s="126"/>
    </row>
    <row r="5085" spans="14:14" ht="18.95" hidden="1" customHeight="1" x14ac:dyDescent="0.25">
      <c r="N5085" s="126"/>
    </row>
    <row r="5086" spans="14:14" ht="18.95" hidden="1" customHeight="1" x14ac:dyDescent="0.25">
      <c r="N5086" s="126"/>
    </row>
    <row r="5087" spans="14:14" ht="18.95" hidden="1" customHeight="1" x14ac:dyDescent="0.25">
      <c r="N5087" s="126"/>
    </row>
    <row r="5088" spans="14:14" ht="18.95" hidden="1" customHeight="1" x14ac:dyDescent="0.25">
      <c r="N5088" s="126"/>
    </row>
    <row r="5089" spans="14:14" ht="18.95" hidden="1" customHeight="1" x14ac:dyDescent="0.25">
      <c r="N5089" s="126"/>
    </row>
    <row r="5090" spans="14:14" ht="18.95" hidden="1" customHeight="1" x14ac:dyDescent="0.25">
      <c r="N5090" s="126"/>
    </row>
    <row r="5091" spans="14:14" ht="18.95" hidden="1" customHeight="1" x14ac:dyDescent="0.25">
      <c r="N5091" s="126"/>
    </row>
    <row r="5092" spans="14:14" ht="18.95" hidden="1" customHeight="1" x14ac:dyDescent="0.25">
      <c r="N5092" s="126"/>
    </row>
    <row r="5093" spans="14:14" ht="18.95" hidden="1" customHeight="1" x14ac:dyDescent="0.25">
      <c r="N5093" s="126"/>
    </row>
    <row r="5094" spans="14:14" ht="18.95" hidden="1" customHeight="1" x14ac:dyDescent="0.25">
      <c r="N5094" s="126"/>
    </row>
    <row r="5095" spans="14:14" ht="18.95" hidden="1" customHeight="1" x14ac:dyDescent="0.25">
      <c r="N5095" s="126"/>
    </row>
    <row r="5096" spans="14:14" ht="18.95" hidden="1" customHeight="1" x14ac:dyDescent="0.25">
      <c r="N5096" s="126"/>
    </row>
    <row r="5097" spans="14:14" ht="18.95" hidden="1" customHeight="1" x14ac:dyDescent="0.25">
      <c r="N5097" s="126"/>
    </row>
    <row r="5098" spans="14:14" ht="18.95" hidden="1" customHeight="1" x14ac:dyDescent="0.25">
      <c r="N5098" s="126"/>
    </row>
    <row r="5099" spans="14:14" ht="18.95" hidden="1" customHeight="1" x14ac:dyDescent="0.25">
      <c r="N5099" s="126"/>
    </row>
    <row r="5100" spans="14:14" ht="18.95" hidden="1" customHeight="1" x14ac:dyDescent="0.25">
      <c r="N5100" s="126"/>
    </row>
    <row r="5101" spans="14:14" ht="18.95" hidden="1" customHeight="1" x14ac:dyDescent="0.25">
      <c r="N5101" s="126"/>
    </row>
    <row r="5102" spans="14:14" ht="18.95" hidden="1" customHeight="1" x14ac:dyDescent="0.25">
      <c r="N5102" s="126"/>
    </row>
    <row r="5103" spans="14:14" ht="18.95" hidden="1" customHeight="1" x14ac:dyDescent="0.25">
      <c r="N5103" s="126"/>
    </row>
    <row r="5104" spans="14:14" ht="18.95" hidden="1" customHeight="1" x14ac:dyDescent="0.25">
      <c r="N5104" s="126"/>
    </row>
    <row r="5105" spans="14:14" ht="18.95" hidden="1" customHeight="1" x14ac:dyDescent="0.25">
      <c r="N5105" s="126"/>
    </row>
    <row r="5106" spans="14:14" ht="18.95" hidden="1" customHeight="1" x14ac:dyDescent="0.25">
      <c r="N5106" s="126"/>
    </row>
    <row r="5107" spans="14:14" ht="18.95" hidden="1" customHeight="1" x14ac:dyDescent="0.25">
      <c r="N5107" s="126"/>
    </row>
    <row r="5108" spans="14:14" ht="18.95" hidden="1" customHeight="1" x14ac:dyDescent="0.25">
      <c r="N5108" s="126"/>
    </row>
    <row r="5109" spans="14:14" ht="18.95" hidden="1" customHeight="1" x14ac:dyDescent="0.25">
      <c r="N5109" s="126"/>
    </row>
    <row r="5110" spans="14:14" ht="18.95" hidden="1" customHeight="1" x14ac:dyDescent="0.25">
      <c r="N5110" s="126"/>
    </row>
    <row r="5111" spans="14:14" ht="18.95" hidden="1" customHeight="1" x14ac:dyDescent="0.25">
      <c r="N5111" s="126"/>
    </row>
    <row r="5112" spans="14:14" ht="18.95" hidden="1" customHeight="1" x14ac:dyDescent="0.25">
      <c r="N5112" s="126"/>
    </row>
    <row r="5113" spans="14:14" ht="18.95" hidden="1" customHeight="1" x14ac:dyDescent="0.25">
      <c r="N5113" s="126"/>
    </row>
    <row r="5114" spans="14:14" ht="18.95" hidden="1" customHeight="1" x14ac:dyDescent="0.25">
      <c r="N5114" s="126"/>
    </row>
    <row r="5115" spans="14:14" ht="18.95" hidden="1" customHeight="1" x14ac:dyDescent="0.25">
      <c r="N5115" s="126"/>
    </row>
    <row r="5116" spans="14:14" ht="18.95" hidden="1" customHeight="1" x14ac:dyDescent="0.25">
      <c r="N5116" s="126"/>
    </row>
    <row r="5117" spans="14:14" ht="18.95" hidden="1" customHeight="1" x14ac:dyDescent="0.25">
      <c r="N5117" s="126"/>
    </row>
    <row r="5118" spans="14:14" ht="18.95" hidden="1" customHeight="1" x14ac:dyDescent="0.25">
      <c r="N5118" s="126"/>
    </row>
    <row r="5119" spans="14:14" ht="18.95" hidden="1" customHeight="1" x14ac:dyDescent="0.25">
      <c r="N5119" s="126"/>
    </row>
    <row r="5120" spans="14:14" ht="18.95" hidden="1" customHeight="1" x14ac:dyDescent="0.25">
      <c r="N5120" s="126"/>
    </row>
    <row r="5121" spans="14:14" ht="18.95" hidden="1" customHeight="1" x14ac:dyDescent="0.25">
      <c r="N5121" s="126"/>
    </row>
    <row r="5122" spans="14:14" ht="18.95" hidden="1" customHeight="1" x14ac:dyDescent="0.25">
      <c r="N5122" s="126"/>
    </row>
    <row r="5123" spans="14:14" ht="18.95" hidden="1" customHeight="1" x14ac:dyDescent="0.25">
      <c r="N5123" s="126"/>
    </row>
    <row r="5124" spans="14:14" ht="18.95" hidden="1" customHeight="1" x14ac:dyDescent="0.25">
      <c r="N5124" s="126"/>
    </row>
    <row r="5125" spans="14:14" ht="18.95" hidden="1" customHeight="1" x14ac:dyDescent="0.25">
      <c r="N5125" s="126"/>
    </row>
    <row r="5126" spans="14:14" ht="18.95" hidden="1" customHeight="1" x14ac:dyDescent="0.25">
      <c r="N5126" s="126"/>
    </row>
    <row r="5127" spans="14:14" ht="18.95" hidden="1" customHeight="1" x14ac:dyDescent="0.25">
      <c r="N5127" s="126"/>
    </row>
    <row r="5128" spans="14:14" ht="18.95" hidden="1" customHeight="1" x14ac:dyDescent="0.25">
      <c r="N5128" s="126"/>
    </row>
    <row r="5129" spans="14:14" ht="18.95" hidden="1" customHeight="1" x14ac:dyDescent="0.25">
      <c r="N5129" s="126"/>
    </row>
    <row r="5130" spans="14:14" ht="18.95" hidden="1" customHeight="1" x14ac:dyDescent="0.25">
      <c r="N5130" s="126"/>
    </row>
    <row r="5131" spans="14:14" ht="18.95" hidden="1" customHeight="1" x14ac:dyDescent="0.25">
      <c r="N5131" s="126"/>
    </row>
    <row r="5132" spans="14:14" ht="18.95" hidden="1" customHeight="1" x14ac:dyDescent="0.25">
      <c r="N5132" s="126"/>
    </row>
    <row r="5133" spans="14:14" ht="18.95" hidden="1" customHeight="1" x14ac:dyDescent="0.25">
      <c r="N5133" s="126"/>
    </row>
    <row r="5134" spans="14:14" ht="18.95" hidden="1" customHeight="1" x14ac:dyDescent="0.25">
      <c r="N5134" s="126"/>
    </row>
    <row r="5135" spans="14:14" ht="18.95" hidden="1" customHeight="1" x14ac:dyDescent="0.25">
      <c r="N5135" s="126"/>
    </row>
    <row r="5136" spans="14:14" ht="18.95" hidden="1" customHeight="1" x14ac:dyDescent="0.25">
      <c r="N5136" s="126"/>
    </row>
    <row r="5137" spans="14:14" ht="18.95" hidden="1" customHeight="1" x14ac:dyDescent="0.25">
      <c r="N5137" s="126"/>
    </row>
    <row r="5138" spans="14:14" ht="18.95" hidden="1" customHeight="1" x14ac:dyDescent="0.25">
      <c r="N5138" s="126"/>
    </row>
    <row r="5139" spans="14:14" ht="18.95" hidden="1" customHeight="1" x14ac:dyDescent="0.25">
      <c r="N5139" s="126"/>
    </row>
    <row r="5140" spans="14:14" ht="18.95" hidden="1" customHeight="1" x14ac:dyDescent="0.25">
      <c r="N5140" s="126"/>
    </row>
    <row r="5141" spans="14:14" ht="18.95" hidden="1" customHeight="1" x14ac:dyDescent="0.25">
      <c r="N5141" s="126"/>
    </row>
    <row r="5142" spans="14:14" ht="18.95" hidden="1" customHeight="1" x14ac:dyDescent="0.25">
      <c r="N5142" s="126"/>
    </row>
    <row r="5143" spans="14:14" ht="18.95" hidden="1" customHeight="1" x14ac:dyDescent="0.25">
      <c r="N5143" s="126"/>
    </row>
    <row r="5144" spans="14:14" ht="18.95" hidden="1" customHeight="1" x14ac:dyDescent="0.25">
      <c r="N5144" s="126"/>
    </row>
    <row r="5145" spans="14:14" ht="18.95" hidden="1" customHeight="1" x14ac:dyDescent="0.25">
      <c r="N5145" s="126"/>
    </row>
    <row r="5146" spans="14:14" ht="18.95" hidden="1" customHeight="1" x14ac:dyDescent="0.25">
      <c r="N5146" s="126"/>
    </row>
    <row r="5147" spans="14:14" ht="18.95" hidden="1" customHeight="1" x14ac:dyDescent="0.25">
      <c r="N5147" s="126"/>
    </row>
    <row r="5148" spans="14:14" ht="18.95" hidden="1" customHeight="1" x14ac:dyDescent="0.25">
      <c r="N5148" s="126"/>
    </row>
    <row r="5149" spans="14:14" ht="18.95" hidden="1" customHeight="1" x14ac:dyDescent="0.25">
      <c r="N5149" s="126"/>
    </row>
    <row r="5150" spans="14:14" ht="18.95" hidden="1" customHeight="1" x14ac:dyDescent="0.25">
      <c r="N5150" s="126"/>
    </row>
    <row r="5151" spans="14:14" ht="18.95" hidden="1" customHeight="1" x14ac:dyDescent="0.25">
      <c r="N5151" s="126"/>
    </row>
    <row r="5152" spans="14:14" ht="18.95" hidden="1" customHeight="1" x14ac:dyDescent="0.25">
      <c r="N5152" s="126"/>
    </row>
    <row r="5153" spans="14:14" ht="18.95" hidden="1" customHeight="1" x14ac:dyDescent="0.25">
      <c r="N5153" s="126"/>
    </row>
    <row r="5154" spans="14:14" ht="18.95" hidden="1" customHeight="1" x14ac:dyDescent="0.25">
      <c r="N5154" s="126"/>
    </row>
    <row r="5155" spans="14:14" ht="18.95" hidden="1" customHeight="1" x14ac:dyDescent="0.25">
      <c r="N5155" s="126"/>
    </row>
    <row r="5156" spans="14:14" ht="18.95" hidden="1" customHeight="1" x14ac:dyDescent="0.25">
      <c r="N5156" s="126"/>
    </row>
    <row r="5157" spans="14:14" ht="18.95" hidden="1" customHeight="1" x14ac:dyDescent="0.25">
      <c r="N5157" s="126"/>
    </row>
    <row r="5158" spans="14:14" ht="18.95" hidden="1" customHeight="1" x14ac:dyDescent="0.25">
      <c r="N5158" s="126"/>
    </row>
    <row r="5159" spans="14:14" ht="18.95" hidden="1" customHeight="1" x14ac:dyDescent="0.25">
      <c r="N5159" s="126"/>
    </row>
    <row r="5160" spans="14:14" ht="18.95" hidden="1" customHeight="1" x14ac:dyDescent="0.25">
      <c r="N5160" s="126"/>
    </row>
    <row r="5161" spans="14:14" ht="18.95" hidden="1" customHeight="1" x14ac:dyDescent="0.25">
      <c r="N5161" s="126"/>
    </row>
    <row r="5162" spans="14:14" ht="18.95" hidden="1" customHeight="1" x14ac:dyDescent="0.25">
      <c r="N5162" s="126"/>
    </row>
    <row r="5163" spans="14:14" ht="18.95" hidden="1" customHeight="1" x14ac:dyDescent="0.25">
      <c r="N5163" s="126"/>
    </row>
    <row r="5164" spans="14:14" ht="18.95" hidden="1" customHeight="1" x14ac:dyDescent="0.25">
      <c r="N5164" s="126"/>
    </row>
    <row r="5165" spans="14:14" ht="18.95" hidden="1" customHeight="1" x14ac:dyDescent="0.25">
      <c r="N5165" s="126"/>
    </row>
    <row r="5166" spans="14:14" ht="18.95" hidden="1" customHeight="1" x14ac:dyDescent="0.25">
      <c r="N5166" s="126"/>
    </row>
    <row r="5167" spans="14:14" ht="18.95" hidden="1" customHeight="1" x14ac:dyDescent="0.25">
      <c r="N5167" s="126"/>
    </row>
    <row r="5168" spans="14:14" ht="18.95" hidden="1" customHeight="1" x14ac:dyDescent="0.25">
      <c r="N5168" s="126"/>
    </row>
    <row r="5169" spans="14:14" ht="18.95" hidden="1" customHeight="1" x14ac:dyDescent="0.25">
      <c r="N5169" s="126"/>
    </row>
    <row r="5170" spans="14:14" ht="18.95" hidden="1" customHeight="1" x14ac:dyDescent="0.25">
      <c r="N5170" s="126"/>
    </row>
    <row r="5171" spans="14:14" ht="18.95" hidden="1" customHeight="1" x14ac:dyDescent="0.25">
      <c r="N5171" s="126"/>
    </row>
    <row r="5172" spans="14:14" ht="18.95" hidden="1" customHeight="1" x14ac:dyDescent="0.25">
      <c r="N5172" s="126"/>
    </row>
    <row r="5173" spans="14:14" ht="18.95" hidden="1" customHeight="1" x14ac:dyDescent="0.25">
      <c r="N5173" s="126"/>
    </row>
    <row r="5174" spans="14:14" ht="18.95" hidden="1" customHeight="1" x14ac:dyDescent="0.25">
      <c r="N5174" s="126"/>
    </row>
    <row r="5175" spans="14:14" ht="18.95" hidden="1" customHeight="1" x14ac:dyDescent="0.25">
      <c r="N5175" s="126"/>
    </row>
    <row r="5176" spans="14:14" ht="18.95" hidden="1" customHeight="1" x14ac:dyDescent="0.25">
      <c r="N5176" s="126"/>
    </row>
    <row r="5177" spans="14:14" ht="18.95" hidden="1" customHeight="1" x14ac:dyDescent="0.25">
      <c r="N5177" s="126"/>
    </row>
    <row r="5178" spans="14:14" ht="18.95" hidden="1" customHeight="1" x14ac:dyDescent="0.25">
      <c r="N5178" s="126"/>
    </row>
    <row r="5179" spans="14:14" ht="18.95" hidden="1" customHeight="1" x14ac:dyDescent="0.25">
      <c r="N5179" s="126"/>
    </row>
    <row r="5180" spans="14:14" ht="18.95" hidden="1" customHeight="1" x14ac:dyDescent="0.25">
      <c r="N5180" s="126"/>
    </row>
    <row r="5181" spans="14:14" ht="18.95" hidden="1" customHeight="1" x14ac:dyDescent="0.25">
      <c r="N5181" s="126"/>
    </row>
    <row r="5182" spans="14:14" ht="18.95" hidden="1" customHeight="1" x14ac:dyDescent="0.25">
      <c r="N5182" s="126"/>
    </row>
    <row r="5183" spans="14:14" ht="18.95" hidden="1" customHeight="1" x14ac:dyDescent="0.25">
      <c r="N5183" s="126"/>
    </row>
    <row r="5184" spans="14:14" ht="18.95" hidden="1" customHeight="1" x14ac:dyDescent="0.25">
      <c r="N5184" s="126"/>
    </row>
    <row r="5185" spans="14:14" ht="18.95" hidden="1" customHeight="1" x14ac:dyDescent="0.25">
      <c r="N5185" s="126"/>
    </row>
    <row r="5186" spans="14:14" ht="18.95" hidden="1" customHeight="1" x14ac:dyDescent="0.25">
      <c r="N5186" s="126"/>
    </row>
    <row r="5187" spans="14:14" ht="18.95" hidden="1" customHeight="1" x14ac:dyDescent="0.25">
      <c r="N5187" s="126"/>
    </row>
    <row r="5188" spans="14:14" ht="18.95" hidden="1" customHeight="1" x14ac:dyDescent="0.25">
      <c r="N5188" s="126"/>
    </row>
    <row r="5189" spans="14:14" ht="18.95" hidden="1" customHeight="1" x14ac:dyDescent="0.25">
      <c r="N5189" s="126"/>
    </row>
    <row r="5190" spans="14:14" ht="18.95" hidden="1" customHeight="1" x14ac:dyDescent="0.25">
      <c r="N5190" s="126"/>
    </row>
    <row r="5191" spans="14:14" ht="18.95" hidden="1" customHeight="1" x14ac:dyDescent="0.25">
      <c r="N5191" s="126"/>
    </row>
    <row r="5192" spans="14:14" ht="18.95" hidden="1" customHeight="1" x14ac:dyDescent="0.25">
      <c r="N5192" s="126"/>
    </row>
    <row r="5193" spans="14:14" ht="18.95" hidden="1" customHeight="1" x14ac:dyDescent="0.25">
      <c r="N5193" s="126"/>
    </row>
    <row r="5194" spans="14:14" ht="18.95" hidden="1" customHeight="1" x14ac:dyDescent="0.25">
      <c r="N5194" s="126"/>
    </row>
    <row r="5195" spans="14:14" ht="18.95" hidden="1" customHeight="1" x14ac:dyDescent="0.25">
      <c r="N5195" s="126"/>
    </row>
    <row r="5196" spans="14:14" ht="18.95" hidden="1" customHeight="1" x14ac:dyDescent="0.25">
      <c r="N5196" s="126"/>
    </row>
    <row r="5197" spans="14:14" ht="18.95" hidden="1" customHeight="1" x14ac:dyDescent="0.25">
      <c r="N5197" s="126"/>
    </row>
    <row r="5198" spans="14:14" ht="18.95" hidden="1" customHeight="1" x14ac:dyDescent="0.25">
      <c r="N5198" s="126"/>
    </row>
    <row r="5199" spans="14:14" ht="18.95" hidden="1" customHeight="1" x14ac:dyDescent="0.25">
      <c r="N5199" s="126"/>
    </row>
    <row r="5200" spans="14:14" ht="18.95" hidden="1" customHeight="1" x14ac:dyDescent="0.25">
      <c r="N5200" s="126"/>
    </row>
    <row r="5201" spans="14:14" ht="18.95" hidden="1" customHeight="1" x14ac:dyDescent="0.25">
      <c r="N5201" s="126"/>
    </row>
    <row r="5202" spans="14:14" ht="18.95" hidden="1" customHeight="1" x14ac:dyDescent="0.25">
      <c r="N5202" s="126"/>
    </row>
    <row r="5203" spans="14:14" ht="18.95" hidden="1" customHeight="1" x14ac:dyDescent="0.25">
      <c r="N5203" s="126"/>
    </row>
    <row r="5204" spans="14:14" ht="18.95" hidden="1" customHeight="1" x14ac:dyDescent="0.25">
      <c r="N5204" s="126"/>
    </row>
    <row r="5205" spans="14:14" ht="18.95" hidden="1" customHeight="1" x14ac:dyDescent="0.25">
      <c r="N5205" s="126"/>
    </row>
    <row r="5206" spans="14:14" ht="18.95" hidden="1" customHeight="1" x14ac:dyDescent="0.25">
      <c r="N5206" s="126"/>
    </row>
    <row r="5207" spans="14:14" ht="18.95" hidden="1" customHeight="1" x14ac:dyDescent="0.25">
      <c r="N5207" s="126"/>
    </row>
    <row r="5208" spans="14:14" ht="18.95" hidden="1" customHeight="1" x14ac:dyDescent="0.25">
      <c r="N5208" s="126"/>
    </row>
    <row r="5209" spans="14:14" ht="18.95" hidden="1" customHeight="1" x14ac:dyDescent="0.25">
      <c r="N5209" s="126"/>
    </row>
    <row r="5210" spans="14:14" ht="18.95" hidden="1" customHeight="1" x14ac:dyDescent="0.25">
      <c r="N5210" s="126"/>
    </row>
    <row r="5211" spans="14:14" ht="18.95" hidden="1" customHeight="1" x14ac:dyDescent="0.25">
      <c r="N5211" s="126"/>
    </row>
    <row r="5212" spans="14:14" ht="18.95" hidden="1" customHeight="1" x14ac:dyDescent="0.25">
      <c r="N5212" s="126"/>
    </row>
    <row r="5213" spans="14:14" ht="18.95" hidden="1" customHeight="1" x14ac:dyDescent="0.25">
      <c r="N5213" s="126"/>
    </row>
    <row r="5214" spans="14:14" ht="18.95" hidden="1" customHeight="1" x14ac:dyDescent="0.25">
      <c r="N5214" s="126"/>
    </row>
    <row r="5215" spans="14:14" ht="18.95" hidden="1" customHeight="1" x14ac:dyDescent="0.25">
      <c r="N5215" s="126"/>
    </row>
    <row r="5216" spans="14:14" ht="18.95" hidden="1" customHeight="1" x14ac:dyDescent="0.25">
      <c r="N5216" s="126"/>
    </row>
    <row r="5217" spans="14:14" ht="18.95" hidden="1" customHeight="1" x14ac:dyDescent="0.25">
      <c r="N5217" s="126"/>
    </row>
    <row r="5218" spans="14:14" ht="18.95" hidden="1" customHeight="1" x14ac:dyDescent="0.25">
      <c r="N5218" s="126"/>
    </row>
    <row r="5219" spans="14:14" ht="18.95" hidden="1" customHeight="1" x14ac:dyDescent="0.25">
      <c r="N5219" s="126"/>
    </row>
    <row r="5220" spans="14:14" ht="18.95" hidden="1" customHeight="1" x14ac:dyDescent="0.25">
      <c r="N5220" s="126"/>
    </row>
    <row r="5221" spans="14:14" ht="18.95" hidden="1" customHeight="1" x14ac:dyDescent="0.25">
      <c r="N5221" s="126"/>
    </row>
    <row r="5222" spans="14:14" ht="18.95" hidden="1" customHeight="1" x14ac:dyDescent="0.25">
      <c r="N5222" s="126"/>
    </row>
    <row r="5223" spans="14:14" ht="18.95" hidden="1" customHeight="1" x14ac:dyDescent="0.25">
      <c r="N5223" s="126"/>
    </row>
    <row r="5224" spans="14:14" ht="18.95" hidden="1" customHeight="1" x14ac:dyDescent="0.25">
      <c r="N5224" s="126"/>
    </row>
    <row r="5225" spans="14:14" ht="18.95" hidden="1" customHeight="1" x14ac:dyDescent="0.25">
      <c r="N5225" s="126"/>
    </row>
    <row r="5226" spans="14:14" ht="18.95" hidden="1" customHeight="1" x14ac:dyDescent="0.25">
      <c r="N5226" s="126"/>
    </row>
    <row r="5227" spans="14:14" ht="18.95" hidden="1" customHeight="1" x14ac:dyDescent="0.25">
      <c r="N5227" s="126"/>
    </row>
    <row r="5228" spans="14:14" ht="18.95" hidden="1" customHeight="1" x14ac:dyDescent="0.25">
      <c r="N5228" s="126"/>
    </row>
    <row r="5229" spans="14:14" ht="18.95" hidden="1" customHeight="1" x14ac:dyDescent="0.25">
      <c r="N5229" s="126"/>
    </row>
    <row r="5230" spans="14:14" ht="18.95" hidden="1" customHeight="1" x14ac:dyDescent="0.25">
      <c r="N5230" s="126"/>
    </row>
    <row r="5231" spans="14:14" ht="18.95" hidden="1" customHeight="1" x14ac:dyDescent="0.25">
      <c r="N5231" s="126"/>
    </row>
    <row r="5232" spans="14:14" ht="18.95" hidden="1" customHeight="1" x14ac:dyDescent="0.25">
      <c r="N5232" s="126"/>
    </row>
    <row r="5233" spans="14:14" ht="18.95" hidden="1" customHeight="1" x14ac:dyDescent="0.25">
      <c r="N5233" s="126"/>
    </row>
    <row r="5234" spans="14:14" ht="18.95" hidden="1" customHeight="1" x14ac:dyDescent="0.25">
      <c r="N5234" s="126"/>
    </row>
    <row r="5235" spans="14:14" ht="18.95" hidden="1" customHeight="1" x14ac:dyDescent="0.25">
      <c r="N5235" s="126"/>
    </row>
    <row r="5236" spans="14:14" ht="18.95" hidden="1" customHeight="1" x14ac:dyDescent="0.25">
      <c r="N5236" s="126"/>
    </row>
    <row r="5237" spans="14:14" ht="18.95" hidden="1" customHeight="1" x14ac:dyDescent="0.25">
      <c r="N5237" s="126"/>
    </row>
    <row r="5238" spans="14:14" ht="18.95" hidden="1" customHeight="1" x14ac:dyDescent="0.25">
      <c r="N5238" s="126"/>
    </row>
    <row r="5239" spans="14:14" ht="18.95" hidden="1" customHeight="1" x14ac:dyDescent="0.25">
      <c r="N5239" s="126"/>
    </row>
    <row r="5240" spans="14:14" ht="18.95" hidden="1" customHeight="1" x14ac:dyDescent="0.25">
      <c r="N5240" s="126"/>
    </row>
    <row r="5241" spans="14:14" ht="18.95" hidden="1" customHeight="1" x14ac:dyDescent="0.25">
      <c r="N5241" s="126"/>
    </row>
    <row r="5242" spans="14:14" ht="18.95" hidden="1" customHeight="1" x14ac:dyDescent="0.25">
      <c r="N5242" s="126"/>
    </row>
    <row r="5243" spans="14:14" ht="18.95" hidden="1" customHeight="1" x14ac:dyDescent="0.25">
      <c r="N5243" s="126"/>
    </row>
    <row r="5244" spans="14:14" ht="18.95" hidden="1" customHeight="1" x14ac:dyDescent="0.25">
      <c r="N5244" s="126"/>
    </row>
    <row r="5245" spans="14:14" ht="18.95" hidden="1" customHeight="1" x14ac:dyDescent="0.25">
      <c r="N5245" s="126"/>
    </row>
    <row r="5246" spans="14:14" ht="18.95" hidden="1" customHeight="1" x14ac:dyDescent="0.25">
      <c r="N5246" s="126"/>
    </row>
    <row r="5247" spans="14:14" ht="18.95" hidden="1" customHeight="1" x14ac:dyDescent="0.25">
      <c r="N5247" s="126"/>
    </row>
    <row r="5248" spans="14:14" ht="18.95" hidden="1" customHeight="1" x14ac:dyDescent="0.25">
      <c r="N5248" s="126"/>
    </row>
    <row r="5249" spans="14:14" ht="18.95" hidden="1" customHeight="1" x14ac:dyDescent="0.25">
      <c r="N5249" s="126"/>
    </row>
    <row r="5250" spans="14:14" ht="18.95" hidden="1" customHeight="1" x14ac:dyDescent="0.25">
      <c r="N5250" s="126"/>
    </row>
    <row r="5251" spans="14:14" ht="18.95" hidden="1" customHeight="1" x14ac:dyDescent="0.25">
      <c r="N5251" s="126"/>
    </row>
    <row r="5252" spans="14:14" ht="18.95" hidden="1" customHeight="1" x14ac:dyDescent="0.25">
      <c r="N5252" s="126"/>
    </row>
    <row r="5253" spans="14:14" ht="18.95" hidden="1" customHeight="1" x14ac:dyDescent="0.25">
      <c r="N5253" s="126"/>
    </row>
    <row r="5254" spans="14:14" ht="18.95" hidden="1" customHeight="1" x14ac:dyDescent="0.25">
      <c r="N5254" s="126"/>
    </row>
    <row r="5255" spans="14:14" ht="18.95" hidden="1" customHeight="1" x14ac:dyDescent="0.25">
      <c r="N5255" s="126"/>
    </row>
    <row r="5256" spans="14:14" ht="18.95" hidden="1" customHeight="1" x14ac:dyDescent="0.25">
      <c r="N5256" s="126"/>
    </row>
    <row r="5257" spans="14:14" ht="18.95" hidden="1" customHeight="1" x14ac:dyDescent="0.25">
      <c r="N5257" s="126"/>
    </row>
    <row r="5258" spans="14:14" ht="18.95" hidden="1" customHeight="1" x14ac:dyDescent="0.25">
      <c r="N5258" s="126"/>
    </row>
    <row r="5259" spans="14:14" ht="18.95" hidden="1" customHeight="1" x14ac:dyDescent="0.25">
      <c r="N5259" s="126"/>
    </row>
    <row r="5260" spans="14:14" ht="18.95" hidden="1" customHeight="1" x14ac:dyDescent="0.25">
      <c r="N5260" s="126"/>
    </row>
    <row r="5261" spans="14:14" ht="18.95" hidden="1" customHeight="1" x14ac:dyDescent="0.25">
      <c r="N5261" s="126"/>
    </row>
    <row r="5262" spans="14:14" ht="18.95" hidden="1" customHeight="1" x14ac:dyDescent="0.25">
      <c r="N5262" s="126"/>
    </row>
    <row r="5263" spans="14:14" ht="18.95" hidden="1" customHeight="1" x14ac:dyDescent="0.25">
      <c r="N5263" s="126"/>
    </row>
    <row r="5264" spans="14:14" ht="18.95" hidden="1" customHeight="1" x14ac:dyDescent="0.25">
      <c r="N5264" s="126"/>
    </row>
    <row r="5265" spans="14:14" ht="18.95" hidden="1" customHeight="1" x14ac:dyDescent="0.25">
      <c r="N5265" s="126"/>
    </row>
    <row r="5266" spans="14:14" ht="18.95" hidden="1" customHeight="1" x14ac:dyDescent="0.25">
      <c r="N5266" s="126"/>
    </row>
    <row r="5267" spans="14:14" ht="18.95" hidden="1" customHeight="1" x14ac:dyDescent="0.25">
      <c r="N5267" s="126"/>
    </row>
    <row r="5268" spans="14:14" ht="18.95" hidden="1" customHeight="1" x14ac:dyDescent="0.25">
      <c r="N5268" s="126"/>
    </row>
    <row r="5269" spans="14:14" ht="18.95" hidden="1" customHeight="1" x14ac:dyDescent="0.25">
      <c r="N5269" s="126"/>
    </row>
    <row r="5270" spans="14:14" ht="18.95" hidden="1" customHeight="1" x14ac:dyDescent="0.25">
      <c r="N5270" s="126"/>
    </row>
    <row r="5271" spans="14:14" ht="18.95" hidden="1" customHeight="1" x14ac:dyDescent="0.25">
      <c r="N5271" s="126"/>
    </row>
    <row r="5272" spans="14:14" ht="18.95" hidden="1" customHeight="1" x14ac:dyDescent="0.25">
      <c r="N5272" s="126"/>
    </row>
    <row r="5273" spans="14:14" ht="18.95" hidden="1" customHeight="1" x14ac:dyDescent="0.25">
      <c r="N5273" s="126"/>
    </row>
    <row r="5274" spans="14:14" ht="18.95" hidden="1" customHeight="1" x14ac:dyDescent="0.25">
      <c r="N5274" s="126"/>
    </row>
    <row r="5275" spans="14:14" ht="18.95" hidden="1" customHeight="1" x14ac:dyDescent="0.25">
      <c r="N5275" s="126"/>
    </row>
    <row r="5276" spans="14:14" ht="18.95" hidden="1" customHeight="1" x14ac:dyDescent="0.25">
      <c r="N5276" s="126"/>
    </row>
    <row r="5277" spans="14:14" ht="18.95" hidden="1" customHeight="1" x14ac:dyDescent="0.25">
      <c r="N5277" s="126"/>
    </row>
    <row r="5278" spans="14:14" ht="18.95" hidden="1" customHeight="1" x14ac:dyDescent="0.25">
      <c r="N5278" s="126"/>
    </row>
    <row r="5279" spans="14:14" ht="18.95" hidden="1" customHeight="1" x14ac:dyDescent="0.25">
      <c r="N5279" s="126"/>
    </row>
    <row r="5280" spans="14:14" ht="18.95" hidden="1" customHeight="1" x14ac:dyDescent="0.25">
      <c r="N5280" s="126"/>
    </row>
    <row r="5281" spans="14:14" ht="18.95" hidden="1" customHeight="1" x14ac:dyDescent="0.25">
      <c r="N5281" s="126"/>
    </row>
    <row r="5282" spans="14:14" ht="18.95" hidden="1" customHeight="1" x14ac:dyDescent="0.25">
      <c r="N5282" s="126"/>
    </row>
    <row r="5283" spans="14:14" ht="18.95" hidden="1" customHeight="1" x14ac:dyDescent="0.25">
      <c r="N5283" s="126"/>
    </row>
    <row r="5284" spans="14:14" ht="18.95" hidden="1" customHeight="1" x14ac:dyDescent="0.25">
      <c r="N5284" s="126"/>
    </row>
    <row r="5285" spans="14:14" ht="18.95" hidden="1" customHeight="1" x14ac:dyDescent="0.25">
      <c r="N5285" s="126"/>
    </row>
    <row r="5286" spans="14:14" ht="18.95" hidden="1" customHeight="1" x14ac:dyDescent="0.25">
      <c r="N5286" s="126"/>
    </row>
    <row r="5287" spans="14:14" ht="18.95" hidden="1" customHeight="1" x14ac:dyDescent="0.25">
      <c r="N5287" s="126"/>
    </row>
    <row r="5288" spans="14:14" ht="18.95" hidden="1" customHeight="1" x14ac:dyDescent="0.25">
      <c r="N5288" s="126"/>
    </row>
    <row r="5289" spans="14:14" ht="18.95" hidden="1" customHeight="1" x14ac:dyDescent="0.25">
      <c r="N5289" s="126"/>
    </row>
    <row r="5290" spans="14:14" ht="18.95" hidden="1" customHeight="1" x14ac:dyDescent="0.25">
      <c r="N5290" s="126"/>
    </row>
    <row r="5291" spans="14:14" ht="18.95" hidden="1" customHeight="1" x14ac:dyDescent="0.25">
      <c r="N5291" s="126"/>
    </row>
    <row r="5292" spans="14:14" ht="18.95" hidden="1" customHeight="1" x14ac:dyDescent="0.25">
      <c r="N5292" s="126"/>
    </row>
    <row r="5293" spans="14:14" ht="18.95" hidden="1" customHeight="1" x14ac:dyDescent="0.25">
      <c r="N5293" s="126"/>
    </row>
    <row r="5294" spans="14:14" ht="18.95" hidden="1" customHeight="1" x14ac:dyDescent="0.25">
      <c r="N5294" s="126"/>
    </row>
    <row r="5295" spans="14:14" ht="18.95" hidden="1" customHeight="1" x14ac:dyDescent="0.25">
      <c r="N5295" s="126"/>
    </row>
    <row r="5296" spans="14:14" ht="18.95" hidden="1" customHeight="1" x14ac:dyDescent="0.25">
      <c r="N5296" s="126"/>
    </row>
    <row r="5297" spans="14:14" ht="18.95" hidden="1" customHeight="1" x14ac:dyDescent="0.25">
      <c r="N5297" s="126"/>
    </row>
    <row r="5298" spans="14:14" ht="18.95" hidden="1" customHeight="1" x14ac:dyDescent="0.25">
      <c r="N5298" s="126"/>
    </row>
    <row r="5299" spans="14:14" ht="18.95" hidden="1" customHeight="1" x14ac:dyDescent="0.25">
      <c r="N5299" s="126"/>
    </row>
    <row r="5300" spans="14:14" ht="18.95" hidden="1" customHeight="1" x14ac:dyDescent="0.25">
      <c r="N5300" s="126"/>
    </row>
    <row r="5301" spans="14:14" ht="18.95" hidden="1" customHeight="1" x14ac:dyDescent="0.25">
      <c r="N5301" s="126"/>
    </row>
    <row r="5302" spans="14:14" ht="18.95" hidden="1" customHeight="1" x14ac:dyDescent="0.25">
      <c r="N5302" s="126"/>
    </row>
    <row r="5303" spans="14:14" ht="18.95" hidden="1" customHeight="1" x14ac:dyDescent="0.25">
      <c r="N5303" s="126"/>
    </row>
    <row r="5304" spans="14:14" ht="18.95" hidden="1" customHeight="1" x14ac:dyDescent="0.25">
      <c r="N5304" s="126"/>
    </row>
    <row r="5305" spans="14:14" ht="18.95" hidden="1" customHeight="1" x14ac:dyDescent="0.25">
      <c r="N5305" s="126"/>
    </row>
    <row r="5306" spans="14:14" ht="18.95" hidden="1" customHeight="1" x14ac:dyDescent="0.25">
      <c r="N5306" s="126"/>
    </row>
    <row r="5307" spans="14:14" ht="18.95" hidden="1" customHeight="1" x14ac:dyDescent="0.25">
      <c r="N5307" s="126"/>
    </row>
    <row r="5308" spans="14:14" ht="18.95" hidden="1" customHeight="1" x14ac:dyDescent="0.25">
      <c r="N5308" s="126"/>
    </row>
    <row r="5309" spans="14:14" ht="18.95" hidden="1" customHeight="1" x14ac:dyDescent="0.25">
      <c r="N5309" s="126"/>
    </row>
    <row r="5310" spans="14:14" ht="18.95" hidden="1" customHeight="1" x14ac:dyDescent="0.25">
      <c r="N5310" s="126"/>
    </row>
    <row r="5311" spans="14:14" ht="18.95" hidden="1" customHeight="1" x14ac:dyDescent="0.25">
      <c r="N5311" s="126"/>
    </row>
    <row r="5312" spans="14:14" ht="18.95" hidden="1" customHeight="1" x14ac:dyDescent="0.25">
      <c r="N5312" s="126"/>
    </row>
    <row r="5313" spans="14:14" ht="18.95" hidden="1" customHeight="1" x14ac:dyDescent="0.25">
      <c r="N5313" s="126"/>
    </row>
    <row r="5314" spans="14:14" ht="18.95" hidden="1" customHeight="1" x14ac:dyDescent="0.25">
      <c r="N5314" s="126"/>
    </row>
    <row r="5315" spans="14:14" ht="18.95" hidden="1" customHeight="1" x14ac:dyDescent="0.25">
      <c r="N5315" s="126"/>
    </row>
    <row r="5316" spans="14:14" ht="18.95" hidden="1" customHeight="1" x14ac:dyDescent="0.25">
      <c r="N5316" s="126"/>
    </row>
    <row r="5317" spans="14:14" ht="18.95" hidden="1" customHeight="1" x14ac:dyDescent="0.25">
      <c r="N5317" s="126"/>
    </row>
    <row r="5318" spans="14:14" ht="18.95" hidden="1" customHeight="1" x14ac:dyDescent="0.25">
      <c r="N5318" s="126"/>
    </row>
    <row r="5319" spans="14:14" ht="18.95" hidden="1" customHeight="1" x14ac:dyDescent="0.25">
      <c r="N5319" s="126"/>
    </row>
    <row r="5320" spans="14:14" ht="18.95" hidden="1" customHeight="1" x14ac:dyDescent="0.25">
      <c r="N5320" s="126"/>
    </row>
    <row r="5321" spans="14:14" ht="18.95" hidden="1" customHeight="1" x14ac:dyDescent="0.25">
      <c r="N5321" s="126"/>
    </row>
    <row r="5322" spans="14:14" ht="18.95" hidden="1" customHeight="1" x14ac:dyDescent="0.25">
      <c r="N5322" s="126"/>
    </row>
    <row r="5323" spans="14:14" ht="18.95" hidden="1" customHeight="1" x14ac:dyDescent="0.25">
      <c r="N5323" s="126"/>
    </row>
    <row r="5324" spans="14:14" ht="18.95" hidden="1" customHeight="1" x14ac:dyDescent="0.25">
      <c r="N5324" s="126"/>
    </row>
    <row r="5325" spans="14:14" ht="18.95" hidden="1" customHeight="1" x14ac:dyDescent="0.25">
      <c r="N5325" s="126"/>
    </row>
    <row r="5326" spans="14:14" ht="18.95" hidden="1" customHeight="1" x14ac:dyDescent="0.25">
      <c r="N5326" s="126"/>
    </row>
    <row r="5327" spans="14:14" ht="18.95" hidden="1" customHeight="1" x14ac:dyDescent="0.25">
      <c r="N5327" s="126"/>
    </row>
    <row r="5328" spans="14:14" ht="18.95" hidden="1" customHeight="1" x14ac:dyDescent="0.25">
      <c r="N5328" s="126"/>
    </row>
    <row r="5329" spans="14:14" ht="18.95" hidden="1" customHeight="1" x14ac:dyDescent="0.25">
      <c r="N5329" s="126"/>
    </row>
    <row r="5330" spans="14:14" ht="18.95" hidden="1" customHeight="1" x14ac:dyDescent="0.25">
      <c r="N5330" s="126"/>
    </row>
    <row r="5331" spans="14:14" ht="18.95" hidden="1" customHeight="1" x14ac:dyDescent="0.25">
      <c r="N5331" s="126"/>
    </row>
    <row r="5332" spans="14:14" ht="18.95" hidden="1" customHeight="1" x14ac:dyDescent="0.25">
      <c r="N5332" s="126"/>
    </row>
    <row r="5333" spans="14:14" ht="18.95" hidden="1" customHeight="1" x14ac:dyDescent="0.25">
      <c r="N5333" s="126"/>
    </row>
    <row r="5334" spans="14:14" ht="18.95" hidden="1" customHeight="1" x14ac:dyDescent="0.25">
      <c r="N5334" s="126"/>
    </row>
    <row r="5335" spans="14:14" ht="18.95" hidden="1" customHeight="1" x14ac:dyDescent="0.25">
      <c r="N5335" s="126"/>
    </row>
    <row r="5336" spans="14:14" ht="18.95" hidden="1" customHeight="1" x14ac:dyDescent="0.25">
      <c r="N5336" s="126"/>
    </row>
    <row r="5337" spans="14:14" ht="18.95" hidden="1" customHeight="1" x14ac:dyDescent="0.25">
      <c r="N5337" s="126"/>
    </row>
    <row r="5338" spans="14:14" ht="18.95" hidden="1" customHeight="1" x14ac:dyDescent="0.25">
      <c r="N5338" s="126"/>
    </row>
    <row r="5339" spans="14:14" ht="18.95" hidden="1" customHeight="1" x14ac:dyDescent="0.25">
      <c r="N5339" s="126"/>
    </row>
    <row r="5340" spans="14:14" ht="18.95" hidden="1" customHeight="1" x14ac:dyDescent="0.25">
      <c r="N5340" s="126"/>
    </row>
    <row r="5341" spans="14:14" ht="18.95" hidden="1" customHeight="1" x14ac:dyDescent="0.25">
      <c r="N5341" s="126"/>
    </row>
    <row r="5342" spans="14:14" ht="18.95" hidden="1" customHeight="1" x14ac:dyDescent="0.25">
      <c r="N5342" s="126"/>
    </row>
    <row r="5343" spans="14:14" ht="18.95" hidden="1" customHeight="1" x14ac:dyDescent="0.25">
      <c r="N5343" s="126"/>
    </row>
    <row r="5344" spans="14:14" ht="18.95" hidden="1" customHeight="1" x14ac:dyDescent="0.25">
      <c r="N5344" s="126"/>
    </row>
    <row r="5345" spans="14:14" ht="18.95" hidden="1" customHeight="1" x14ac:dyDescent="0.25">
      <c r="N5345" s="126"/>
    </row>
    <row r="5346" spans="14:14" ht="18.95" hidden="1" customHeight="1" x14ac:dyDescent="0.25">
      <c r="N5346" s="126"/>
    </row>
    <row r="5347" spans="14:14" ht="18.95" hidden="1" customHeight="1" x14ac:dyDescent="0.25">
      <c r="N5347" s="126"/>
    </row>
    <row r="5348" spans="14:14" ht="18.95" hidden="1" customHeight="1" x14ac:dyDescent="0.25">
      <c r="N5348" s="126"/>
    </row>
    <row r="5349" spans="14:14" ht="18.95" hidden="1" customHeight="1" x14ac:dyDescent="0.25">
      <c r="N5349" s="126"/>
    </row>
    <row r="5350" spans="14:14" ht="18.95" hidden="1" customHeight="1" x14ac:dyDescent="0.25">
      <c r="N5350" s="126"/>
    </row>
    <row r="5351" spans="14:14" ht="18.95" hidden="1" customHeight="1" x14ac:dyDescent="0.25">
      <c r="N5351" s="126"/>
    </row>
    <row r="5352" spans="14:14" ht="18.95" hidden="1" customHeight="1" x14ac:dyDescent="0.25">
      <c r="N5352" s="126"/>
    </row>
    <row r="5353" spans="14:14" ht="18.95" hidden="1" customHeight="1" x14ac:dyDescent="0.25">
      <c r="N5353" s="126"/>
    </row>
    <row r="5354" spans="14:14" ht="18.95" hidden="1" customHeight="1" x14ac:dyDescent="0.25">
      <c r="N5354" s="126"/>
    </row>
    <row r="5355" spans="14:14" ht="18.95" hidden="1" customHeight="1" x14ac:dyDescent="0.25">
      <c r="N5355" s="126"/>
    </row>
    <row r="5356" spans="14:14" ht="18.95" hidden="1" customHeight="1" x14ac:dyDescent="0.25">
      <c r="N5356" s="126"/>
    </row>
    <row r="5357" spans="14:14" ht="18.95" hidden="1" customHeight="1" x14ac:dyDescent="0.25">
      <c r="N5357" s="126"/>
    </row>
    <row r="5358" spans="14:14" ht="18.95" hidden="1" customHeight="1" x14ac:dyDescent="0.25">
      <c r="N5358" s="126"/>
    </row>
    <row r="5359" spans="14:14" ht="18.95" hidden="1" customHeight="1" x14ac:dyDescent="0.25">
      <c r="N5359" s="126"/>
    </row>
    <row r="5360" spans="14:14" ht="18.95" hidden="1" customHeight="1" x14ac:dyDescent="0.25">
      <c r="N5360" s="126"/>
    </row>
    <row r="5361" spans="14:14" ht="18.95" hidden="1" customHeight="1" x14ac:dyDescent="0.25">
      <c r="N5361" s="126"/>
    </row>
    <row r="5362" spans="14:14" ht="18.95" hidden="1" customHeight="1" x14ac:dyDescent="0.25">
      <c r="N5362" s="126"/>
    </row>
    <row r="5363" spans="14:14" ht="18.95" hidden="1" customHeight="1" x14ac:dyDescent="0.25">
      <c r="N5363" s="126"/>
    </row>
    <row r="5364" spans="14:14" ht="18.95" hidden="1" customHeight="1" x14ac:dyDescent="0.25">
      <c r="N5364" s="126"/>
    </row>
    <row r="5365" spans="14:14" ht="18.95" hidden="1" customHeight="1" x14ac:dyDescent="0.25">
      <c r="N5365" s="126"/>
    </row>
    <row r="5366" spans="14:14" ht="18.95" hidden="1" customHeight="1" x14ac:dyDescent="0.25">
      <c r="N5366" s="126"/>
    </row>
    <row r="5367" spans="14:14" ht="18.95" hidden="1" customHeight="1" x14ac:dyDescent="0.25">
      <c r="N5367" s="126"/>
    </row>
    <row r="5368" spans="14:14" ht="18.95" hidden="1" customHeight="1" x14ac:dyDescent="0.25">
      <c r="N5368" s="126"/>
    </row>
    <row r="5369" spans="14:14" ht="18.95" hidden="1" customHeight="1" x14ac:dyDescent="0.25">
      <c r="N5369" s="126"/>
    </row>
    <row r="5370" spans="14:14" ht="18.95" hidden="1" customHeight="1" x14ac:dyDescent="0.25">
      <c r="N5370" s="126"/>
    </row>
    <row r="5371" spans="14:14" ht="18.95" hidden="1" customHeight="1" x14ac:dyDescent="0.25">
      <c r="N5371" s="126"/>
    </row>
    <row r="5372" spans="14:14" ht="18.95" hidden="1" customHeight="1" x14ac:dyDescent="0.25">
      <c r="N5372" s="126"/>
    </row>
    <row r="5373" spans="14:14" ht="18.95" hidden="1" customHeight="1" x14ac:dyDescent="0.25">
      <c r="N5373" s="126"/>
    </row>
    <row r="5374" spans="14:14" ht="18.95" hidden="1" customHeight="1" x14ac:dyDescent="0.25">
      <c r="N5374" s="126"/>
    </row>
    <row r="5375" spans="14:14" ht="18.95" hidden="1" customHeight="1" x14ac:dyDescent="0.25">
      <c r="N5375" s="126"/>
    </row>
    <row r="5376" spans="14:14" ht="18.95" hidden="1" customHeight="1" x14ac:dyDescent="0.25">
      <c r="N5376" s="126"/>
    </row>
    <row r="5377" spans="14:14" ht="18.95" hidden="1" customHeight="1" x14ac:dyDescent="0.25">
      <c r="N5377" s="126"/>
    </row>
    <row r="5378" spans="14:14" ht="18.95" hidden="1" customHeight="1" x14ac:dyDescent="0.25">
      <c r="N5378" s="126"/>
    </row>
    <row r="5379" spans="14:14" ht="18.95" hidden="1" customHeight="1" x14ac:dyDescent="0.25">
      <c r="N5379" s="126"/>
    </row>
    <row r="5380" spans="14:14" ht="18.95" hidden="1" customHeight="1" x14ac:dyDescent="0.25">
      <c r="N5380" s="126"/>
    </row>
    <row r="5381" spans="14:14" ht="18.95" hidden="1" customHeight="1" x14ac:dyDescent="0.25">
      <c r="N5381" s="126"/>
    </row>
    <row r="5382" spans="14:14" ht="18.95" hidden="1" customHeight="1" x14ac:dyDescent="0.25">
      <c r="N5382" s="126"/>
    </row>
    <row r="5383" spans="14:14" ht="18.95" hidden="1" customHeight="1" x14ac:dyDescent="0.25">
      <c r="N5383" s="126"/>
    </row>
    <row r="5384" spans="14:14" ht="18.95" hidden="1" customHeight="1" x14ac:dyDescent="0.25">
      <c r="N5384" s="126"/>
    </row>
    <row r="5385" spans="14:14" ht="18.95" hidden="1" customHeight="1" x14ac:dyDescent="0.25">
      <c r="N5385" s="126"/>
    </row>
    <row r="5386" spans="14:14" ht="18.95" hidden="1" customHeight="1" x14ac:dyDescent="0.25">
      <c r="N5386" s="126"/>
    </row>
    <row r="5387" spans="14:14" ht="18.95" hidden="1" customHeight="1" x14ac:dyDescent="0.25">
      <c r="N5387" s="126"/>
    </row>
    <row r="5388" spans="14:14" ht="18.95" hidden="1" customHeight="1" x14ac:dyDescent="0.25">
      <c r="N5388" s="126"/>
    </row>
    <row r="5389" spans="14:14" ht="18.95" hidden="1" customHeight="1" x14ac:dyDescent="0.25">
      <c r="N5389" s="126"/>
    </row>
    <row r="5390" spans="14:14" ht="18.95" hidden="1" customHeight="1" x14ac:dyDescent="0.25">
      <c r="N5390" s="126"/>
    </row>
    <row r="5391" spans="14:14" ht="18.95" hidden="1" customHeight="1" x14ac:dyDescent="0.25">
      <c r="N5391" s="126"/>
    </row>
    <row r="5392" spans="14:14" ht="18.95" hidden="1" customHeight="1" x14ac:dyDescent="0.25">
      <c r="N5392" s="126"/>
    </row>
    <row r="5393" spans="14:14" ht="18.95" hidden="1" customHeight="1" x14ac:dyDescent="0.25">
      <c r="N5393" s="126"/>
    </row>
    <row r="5394" spans="14:14" ht="18.95" hidden="1" customHeight="1" x14ac:dyDescent="0.25">
      <c r="N5394" s="126"/>
    </row>
    <row r="5395" spans="14:14" ht="18.95" hidden="1" customHeight="1" x14ac:dyDescent="0.25">
      <c r="N5395" s="126"/>
    </row>
    <row r="5396" spans="14:14" ht="18.95" hidden="1" customHeight="1" x14ac:dyDescent="0.25">
      <c r="N5396" s="126"/>
    </row>
    <row r="5397" spans="14:14" ht="18.95" hidden="1" customHeight="1" x14ac:dyDescent="0.25">
      <c r="N5397" s="126"/>
    </row>
    <row r="5398" spans="14:14" ht="18.95" hidden="1" customHeight="1" x14ac:dyDescent="0.25">
      <c r="N5398" s="126"/>
    </row>
    <row r="5399" spans="14:14" ht="18.95" hidden="1" customHeight="1" x14ac:dyDescent="0.25">
      <c r="N5399" s="126"/>
    </row>
    <row r="5400" spans="14:14" ht="18.95" hidden="1" customHeight="1" x14ac:dyDescent="0.25">
      <c r="N5400" s="126"/>
    </row>
    <row r="5401" spans="14:14" ht="18.95" hidden="1" customHeight="1" x14ac:dyDescent="0.25">
      <c r="N5401" s="126"/>
    </row>
    <row r="5402" spans="14:14" ht="18.95" hidden="1" customHeight="1" x14ac:dyDescent="0.25">
      <c r="N5402" s="126"/>
    </row>
    <row r="5403" spans="14:14" ht="18.95" hidden="1" customHeight="1" x14ac:dyDescent="0.25">
      <c r="N5403" s="126"/>
    </row>
    <row r="5404" spans="14:14" ht="18.95" hidden="1" customHeight="1" x14ac:dyDescent="0.25">
      <c r="N5404" s="126"/>
    </row>
    <row r="5405" spans="14:14" ht="18.95" hidden="1" customHeight="1" x14ac:dyDescent="0.25">
      <c r="N5405" s="126"/>
    </row>
    <row r="5406" spans="14:14" ht="18.95" hidden="1" customHeight="1" x14ac:dyDescent="0.25">
      <c r="N5406" s="126"/>
    </row>
    <row r="5407" spans="14:14" ht="18.95" hidden="1" customHeight="1" x14ac:dyDescent="0.25">
      <c r="N5407" s="126"/>
    </row>
    <row r="5408" spans="14:14" ht="18.95" hidden="1" customHeight="1" x14ac:dyDescent="0.25">
      <c r="N5408" s="126"/>
    </row>
    <row r="5409" spans="14:14" ht="18.95" hidden="1" customHeight="1" x14ac:dyDescent="0.25">
      <c r="N5409" s="126"/>
    </row>
    <row r="5410" spans="14:14" ht="18.95" hidden="1" customHeight="1" x14ac:dyDescent="0.25">
      <c r="N5410" s="126"/>
    </row>
    <row r="5411" spans="14:14" ht="18.95" hidden="1" customHeight="1" x14ac:dyDescent="0.25">
      <c r="N5411" s="126"/>
    </row>
    <row r="5412" spans="14:14" ht="18.95" hidden="1" customHeight="1" x14ac:dyDescent="0.25">
      <c r="N5412" s="126"/>
    </row>
    <row r="5413" spans="14:14" ht="18.95" hidden="1" customHeight="1" x14ac:dyDescent="0.25">
      <c r="N5413" s="126"/>
    </row>
    <row r="5414" spans="14:14" ht="18.95" hidden="1" customHeight="1" x14ac:dyDescent="0.25">
      <c r="N5414" s="126"/>
    </row>
    <row r="5415" spans="14:14" ht="18.95" hidden="1" customHeight="1" x14ac:dyDescent="0.25">
      <c r="N5415" s="126"/>
    </row>
    <row r="5416" spans="14:14" ht="18.95" hidden="1" customHeight="1" x14ac:dyDescent="0.25">
      <c r="N5416" s="126"/>
    </row>
    <row r="5417" spans="14:14" ht="18.95" hidden="1" customHeight="1" x14ac:dyDescent="0.25">
      <c r="N5417" s="126"/>
    </row>
    <row r="5418" spans="14:14" ht="18.95" hidden="1" customHeight="1" x14ac:dyDescent="0.25">
      <c r="N5418" s="126"/>
    </row>
    <row r="5419" spans="14:14" ht="18.95" hidden="1" customHeight="1" x14ac:dyDescent="0.25">
      <c r="N5419" s="126"/>
    </row>
    <row r="5420" spans="14:14" ht="18.95" hidden="1" customHeight="1" x14ac:dyDescent="0.25">
      <c r="N5420" s="126"/>
    </row>
    <row r="5421" spans="14:14" ht="18.95" hidden="1" customHeight="1" x14ac:dyDescent="0.25">
      <c r="N5421" s="126"/>
    </row>
    <row r="5422" spans="14:14" ht="18.95" hidden="1" customHeight="1" x14ac:dyDescent="0.25">
      <c r="N5422" s="126"/>
    </row>
    <row r="5423" spans="14:14" ht="18.95" hidden="1" customHeight="1" x14ac:dyDescent="0.25">
      <c r="N5423" s="126"/>
    </row>
    <row r="5424" spans="14:14" ht="18.95" hidden="1" customHeight="1" x14ac:dyDescent="0.25">
      <c r="N5424" s="126"/>
    </row>
    <row r="5425" spans="14:14" ht="18.95" hidden="1" customHeight="1" x14ac:dyDescent="0.25">
      <c r="N5425" s="126"/>
    </row>
    <row r="5426" spans="14:14" ht="18.95" hidden="1" customHeight="1" x14ac:dyDescent="0.25">
      <c r="N5426" s="126"/>
    </row>
    <row r="5427" spans="14:14" ht="18.95" hidden="1" customHeight="1" x14ac:dyDescent="0.25">
      <c r="N5427" s="126"/>
    </row>
    <row r="5428" spans="14:14" ht="18.95" hidden="1" customHeight="1" x14ac:dyDescent="0.25">
      <c r="N5428" s="126"/>
    </row>
    <row r="5429" spans="14:14" ht="18.95" hidden="1" customHeight="1" x14ac:dyDescent="0.25">
      <c r="N5429" s="126"/>
    </row>
    <row r="5430" spans="14:14" ht="18.95" hidden="1" customHeight="1" x14ac:dyDescent="0.25">
      <c r="N5430" s="126"/>
    </row>
    <row r="5431" spans="14:14" ht="18.95" hidden="1" customHeight="1" x14ac:dyDescent="0.25">
      <c r="N5431" s="126"/>
    </row>
    <row r="5432" spans="14:14" ht="18.95" hidden="1" customHeight="1" x14ac:dyDescent="0.25">
      <c r="N5432" s="126"/>
    </row>
    <row r="5433" spans="14:14" ht="18.95" hidden="1" customHeight="1" x14ac:dyDescent="0.25">
      <c r="N5433" s="126"/>
    </row>
    <row r="5434" spans="14:14" ht="18.95" hidden="1" customHeight="1" x14ac:dyDescent="0.25">
      <c r="N5434" s="126"/>
    </row>
    <row r="5435" spans="14:14" ht="18.95" hidden="1" customHeight="1" x14ac:dyDescent="0.25">
      <c r="N5435" s="126"/>
    </row>
    <row r="5436" spans="14:14" ht="18.95" hidden="1" customHeight="1" x14ac:dyDescent="0.25">
      <c r="N5436" s="126"/>
    </row>
    <row r="5437" spans="14:14" ht="18.95" hidden="1" customHeight="1" x14ac:dyDescent="0.25">
      <c r="N5437" s="126"/>
    </row>
    <row r="5438" spans="14:14" ht="18.95" hidden="1" customHeight="1" x14ac:dyDescent="0.25">
      <c r="N5438" s="126"/>
    </row>
    <row r="5439" spans="14:14" ht="18.95" hidden="1" customHeight="1" x14ac:dyDescent="0.25">
      <c r="N5439" s="126"/>
    </row>
    <row r="5440" spans="14:14" ht="18.95" hidden="1" customHeight="1" x14ac:dyDescent="0.25">
      <c r="N5440" s="126"/>
    </row>
    <row r="5441" spans="14:14" ht="18.95" hidden="1" customHeight="1" x14ac:dyDescent="0.25">
      <c r="N5441" s="126"/>
    </row>
    <row r="5442" spans="14:14" ht="18.95" hidden="1" customHeight="1" x14ac:dyDescent="0.25">
      <c r="N5442" s="126"/>
    </row>
    <row r="5443" spans="14:14" ht="18.95" hidden="1" customHeight="1" x14ac:dyDescent="0.25">
      <c r="N5443" s="126"/>
    </row>
    <row r="5444" spans="14:14" ht="18.95" hidden="1" customHeight="1" x14ac:dyDescent="0.25">
      <c r="N5444" s="126"/>
    </row>
    <row r="5445" spans="14:14" ht="18.95" hidden="1" customHeight="1" x14ac:dyDescent="0.25">
      <c r="N5445" s="126"/>
    </row>
    <row r="5446" spans="14:14" ht="18.95" hidden="1" customHeight="1" x14ac:dyDescent="0.25">
      <c r="N5446" s="126"/>
    </row>
    <row r="5447" spans="14:14" ht="18.95" hidden="1" customHeight="1" x14ac:dyDescent="0.25">
      <c r="N5447" s="126"/>
    </row>
    <row r="5448" spans="14:14" ht="18.95" hidden="1" customHeight="1" x14ac:dyDescent="0.25">
      <c r="N5448" s="126"/>
    </row>
    <row r="5449" spans="14:14" ht="18.95" hidden="1" customHeight="1" x14ac:dyDescent="0.25">
      <c r="N5449" s="126"/>
    </row>
    <row r="5450" spans="14:14" ht="18.95" hidden="1" customHeight="1" x14ac:dyDescent="0.25">
      <c r="N5450" s="126"/>
    </row>
    <row r="5451" spans="14:14" ht="18.95" hidden="1" customHeight="1" x14ac:dyDescent="0.25">
      <c r="N5451" s="126"/>
    </row>
    <row r="5452" spans="14:14" ht="18.95" hidden="1" customHeight="1" x14ac:dyDescent="0.25">
      <c r="N5452" s="126"/>
    </row>
    <row r="5453" spans="14:14" ht="18.95" hidden="1" customHeight="1" x14ac:dyDescent="0.25">
      <c r="N5453" s="126"/>
    </row>
    <row r="5454" spans="14:14" ht="18.95" hidden="1" customHeight="1" x14ac:dyDescent="0.25">
      <c r="N5454" s="126"/>
    </row>
    <row r="5455" spans="14:14" ht="18.95" hidden="1" customHeight="1" x14ac:dyDescent="0.25">
      <c r="N5455" s="126"/>
    </row>
    <row r="5456" spans="14:14" ht="18.95" hidden="1" customHeight="1" x14ac:dyDescent="0.25">
      <c r="N5456" s="126"/>
    </row>
    <row r="5457" spans="14:14" ht="18.95" hidden="1" customHeight="1" x14ac:dyDescent="0.25">
      <c r="N5457" s="126"/>
    </row>
    <row r="5458" spans="14:14" ht="18.95" hidden="1" customHeight="1" x14ac:dyDescent="0.25">
      <c r="N5458" s="126"/>
    </row>
    <row r="5459" spans="14:14" ht="18.95" hidden="1" customHeight="1" x14ac:dyDescent="0.25">
      <c r="N5459" s="126"/>
    </row>
    <row r="5460" spans="14:14" ht="18.95" hidden="1" customHeight="1" x14ac:dyDescent="0.25">
      <c r="N5460" s="126"/>
    </row>
    <row r="5461" spans="14:14" ht="18.95" hidden="1" customHeight="1" x14ac:dyDescent="0.25">
      <c r="N5461" s="126"/>
    </row>
    <row r="5462" spans="14:14" ht="18.95" hidden="1" customHeight="1" x14ac:dyDescent="0.25">
      <c r="N5462" s="126"/>
    </row>
    <row r="5463" spans="14:14" ht="18.95" hidden="1" customHeight="1" x14ac:dyDescent="0.25">
      <c r="N5463" s="126"/>
    </row>
    <row r="5464" spans="14:14" ht="18.95" hidden="1" customHeight="1" x14ac:dyDescent="0.25">
      <c r="N5464" s="126"/>
    </row>
    <row r="5465" spans="14:14" ht="18.95" hidden="1" customHeight="1" x14ac:dyDescent="0.25">
      <c r="N5465" s="126"/>
    </row>
    <row r="5466" spans="14:14" ht="18.95" hidden="1" customHeight="1" x14ac:dyDescent="0.25">
      <c r="N5466" s="126"/>
    </row>
    <row r="5467" spans="14:14" ht="18.95" hidden="1" customHeight="1" x14ac:dyDescent="0.25">
      <c r="N5467" s="126"/>
    </row>
    <row r="5468" spans="14:14" ht="18.95" hidden="1" customHeight="1" x14ac:dyDescent="0.25">
      <c r="N5468" s="126"/>
    </row>
    <row r="5469" spans="14:14" ht="18.95" hidden="1" customHeight="1" x14ac:dyDescent="0.25">
      <c r="N5469" s="126"/>
    </row>
    <row r="5470" spans="14:14" ht="18.95" hidden="1" customHeight="1" x14ac:dyDescent="0.25">
      <c r="N5470" s="126"/>
    </row>
    <row r="5471" spans="14:14" ht="18.95" hidden="1" customHeight="1" x14ac:dyDescent="0.25">
      <c r="N5471" s="126"/>
    </row>
    <row r="5472" spans="14:14" ht="18.95" hidden="1" customHeight="1" x14ac:dyDescent="0.25">
      <c r="N5472" s="126"/>
    </row>
    <row r="5473" spans="14:14" ht="18.95" hidden="1" customHeight="1" x14ac:dyDescent="0.25">
      <c r="N5473" s="126"/>
    </row>
    <row r="5474" spans="14:14" ht="18.95" hidden="1" customHeight="1" x14ac:dyDescent="0.25">
      <c r="N5474" s="126"/>
    </row>
    <row r="5475" spans="14:14" ht="18.95" hidden="1" customHeight="1" x14ac:dyDescent="0.25">
      <c r="N5475" s="126"/>
    </row>
    <row r="5476" spans="14:14" ht="18.95" hidden="1" customHeight="1" x14ac:dyDescent="0.25">
      <c r="N5476" s="126"/>
    </row>
    <row r="5477" spans="14:14" ht="18.95" hidden="1" customHeight="1" x14ac:dyDescent="0.25">
      <c r="N5477" s="126"/>
    </row>
    <row r="5478" spans="14:14" ht="18.95" hidden="1" customHeight="1" x14ac:dyDescent="0.25">
      <c r="N5478" s="126"/>
    </row>
    <row r="5479" spans="14:14" ht="18.95" hidden="1" customHeight="1" x14ac:dyDescent="0.25">
      <c r="N5479" s="126"/>
    </row>
    <row r="5480" spans="14:14" ht="18.95" hidden="1" customHeight="1" x14ac:dyDescent="0.25">
      <c r="N5480" s="126"/>
    </row>
    <row r="5481" spans="14:14" ht="18.95" hidden="1" customHeight="1" x14ac:dyDescent="0.25">
      <c r="N5481" s="126"/>
    </row>
    <row r="5482" spans="14:14" ht="18.95" hidden="1" customHeight="1" x14ac:dyDescent="0.25">
      <c r="N5482" s="126"/>
    </row>
    <row r="5483" spans="14:14" ht="18.95" hidden="1" customHeight="1" x14ac:dyDescent="0.25">
      <c r="N5483" s="126"/>
    </row>
    <row r="5484" spans="14:14" ht="18.95" hidden="1" customHeight="1" x14ac:dyDescent="0.25">
      <c r="N5484" s="126"/>
    </row>
    <row r="5485" spans="14:14" ht="18.95" hidden="1" customHeight="1" x14ac:dyDescent="0.25">
      <c r="N5485" s="126"/>
    </row>
    <row r="5486" spans="14:14" ht="18.95" hidden="1" customHeight="1" x14ac:dyDescent="0.25">
      <c r="N5486" s="126"/>
    </row>
    <row r="5487" spans="14:14" ht="18.95" hidden="1" customHeight="1" x14ac:dyDescent="0.25">
      <c r="N5487" s="126"/>
    </row>
    <row r="5488" spans="14:14" ht="18.95" hidden="1" customHeight="1" x14ac:dyDescent="0.25">
      <c r="N5488" s="126"/>
    </row>
    <row r="5489" spans="14:14" ht="18.95" hidden="1" customHeight="1" x14ac:dyDescent="0.25">
      <c r="N5489" s="126"/>
    </row>
    <row r="5490" spans="14:14" ht="18.95" hidden="1" customHeight="1" x14ac:dyDescent="0.25">
      <c r="N5490" s="126"/>
    </row>
    <row r="5491" spans="14:14" ht="18.95" hidden="1" customHeight="1" x14ac:dyDescent="0.25">
      <c r="N5491" s="126"/>
    </row>
    <row r="5492" spans="14:14" ht="18.95" hidden="1" customHeight="1" x14ac:dyDescent="0.25">
      <c r="N5492" s="126"/>
    </row>
    <row r="5493" spans="14:14" ht="18.95" hidden="1" customHeight="1" x14ac:dyDescent="0.25">
      <c r="N5493" s="126"/>
    </row>
    <row r="5494" spans="14:14" ht="18.95" hidden="1" customHeight="1" x14ac:dyDescent="0.25">
      <c r="N5494" s="126"/>
    </row>
    <row r="5495" spans="14:14" ht="18.95" hidden="1" customHeight="1" x14ac:dyDescent="0.25">
      <c r="N5495" s="126"/>
    </row>
    <row r="5496" spans="14:14" ht="18.95" hidden="1" customHeight="1" x14ac:dyDescent="0.25">
      <c r="N5496" s="126"/>
    </row>
    <row r="5497" spans="14:14" ht="18.95" hidden="1" customHeight="1" x14ac:dyDescent="0.25">
      <c r="N5497" s="126"/>
    </row>
    <row r="5498" spans="14:14" ht="18.95" hidden="1" customHeight="1" x14ac:dyDescent="0.25">
      <c r="N5498" s="126"/>
    </row>
    <row r="5499" spans="14:14" ht="18.95" hidden="1" customHeight="1" x14ac:dyDescent="0.25">
      <c r="N5499" s="126"/>
    </row>
    <row r="5500" spans="14:14" ht="18.95" hidden="1" customHeight="1" x14ac:dyDescent="0.25">
      <c r="N5500" s="126"/>
    </row>
    <row r="5501" spans="14:14" ht="18.95" hidden="1" customHeight="1" x14ac:dyDescent="0.25">
      <c r="N5501" s="126"/>
    </row>
    <row r="5502" spans="14:14" ht="18.95" hidden="1" customHeight="1" x14ac:dyDescent="0.25">
      <c r="N5502" s="126"/>
    </row>
    <row r="5503" spans="14:14" ht="18.95" hidden="1" customHeight="1" x14ac:dyDescent="0.25">
      <c r="N5503" s="126"/>
    </row>
    <row r="5504" spans="14:14" ht="18.95" hidden="1" customHeight="1" x14ac:dyDescent="0.25">
      <c r="N5504" s="126"/>
    </row>
    <row r="5505" spans="14:14" ht="18.95" hidden="1" customHeight="1" x14ac:dyDescent="0.25">
      <c r="N5505" s="126"/>
    </row>
    <row r="5506" spans="14:14" ht="18.95" hidden="1" customHeight="1" x14ac:dyDescent="0.25">
      <c r="N5506" s="126"/>
    </row>
    <row r="5507" spans="14:14" ht="18.95" hidden="1" customHeight="1" x14ac:dyDescent="0.25">
      <c r="N5507" s="126"/>
    </row>
    <row r="5508" spans="14:14" ht="18.95" hidden="1" customHeight="1" x14ac:dyDescent="0.25">
      <c r="N5508" s="126"/>
    </row>
    <row r="5509" spans="14:14" ht="18.95" hidden="1" customHeight="1" x14ac:dyDescent="0.25">
      <c r="N5509" s="126"/>
    </row>
    <row r="5510" spans="14:14" ht="18.95" hidden="1" customHeight="1" x14ac:dyDescent="0.25">
      <c r="N5510" s="126"/>
    </row>
    <row r="5511" spans="14:14" ht="18.95" hidden="1" customHeight="1" x14ac:dyDescent="0.25">
      <c r="N5511" s="126"/>
    </row>
    <row r="5512" spans="14:14" ht="18.95" hidden="1" customHeight="1" x14ac:dyDescent="0.25">
      <c r="N5512" s="126"/>
    </row>
    <row r="5513" spans="14:14" ht="18.95" hidden="1" customHeight="1" x14ac:dyDescent="0.25">
      <c r="N5513" s="126"/>
    </row>
    <row r="5514" spans="14:14" ht="18.95" hidden="1" customHeight="1" x14ac:dyDescent="0.25">
      <c r="N5514" s="126"/>
    </row>
    <row r="5515" spans="14:14" ht="18.95" hidden="1" customHeight="1" x14ac:dyDescent="0.25">
      <c r="N5515" s="126"/>
    </row>
    <row r="5516" spans="14:14" ht="18.95" hidden="1" customHeight="1" x14ac:dyDescent="0.25">
      <c r="N5516" s="126"/>
    </row>
    <row r="5517" spans="14:14" ht="18.95" hidden="1" customHeight="1" x14ac:dyDescent="0.25">
      <c r="N5517" s="126"/>
    </row>
    <row r="5518" spans="14:14" ht="18.95" hidden="1" customHeight="1" x14ac:dyDescent="0.25">
      <c r="N5518" s="126"/>
    </row>
    <row r="5519" spans="14:14" ht="18.95" hidden="1" customHeight="1" x14ac:dyDescent="0.25">
      <c r="N5519" s="126"/>
    </row>
    <row r="5520" spans="14:14" ht="18.95" hidden="1" customHeight="1" x14ac:dyDescent="0.25">
      <c r="N5520" s="126"/>
    </row>
    <row r="5521" spans="14:14" ht="18.95" hidden="1" customHeight="1" x14ac:dyDescent="0.25">
      <c r="N5521" s="126"/>
    </row>
    <row r="5522" spans="14:14" ht="18.95" hidden="1" customHeight="1" x14ac:dyDescent="0.25">
      <c r="N5522" s="126"/>
    </row>
    <row r="5523" spans="14:14" ht="18.95" hidden="1" customHeight="1" x14ac:dyDescent="0.25">
      <c r="N5523" s="126"/>
    </row>
    <row r="5524" spans="14:14" ht="18.95" hidden="1" customHeight="1" x14ac:dyDescent="0.25">
      <c r="N5524" s="126"/>
    </row>
    <row r="5525" spans="14:14" ht="18.95" hidden="1" customHeight="1" x14ac:dyDescent="0.25">
      <c r="N5525" s="126"/>
    </row>
    <row r="5526" spans="14:14" ht="18.95" hidden="1" customHeight="1" x14ac:dyDescent="0.25">
      <c r="N5526" s="126"/>
    </row>
    <row r="5527" spans="14:14" ht="18.95" hidden="1" customHeight="1" x14ac:dyDescent="0.25">
      <c r="N5527" s="126"/>
    </row>
    <row r="5528" spans="14:14" ht="18.95" hidden="1" customHeight="1" x14ac:dyDescent="0.25">
      <c r="N5528" s="126"/>
    </row>
    <row r="5529" spans="14:14" ht="18.95" hidden="1" customHeight="1" x14ac:dyDescent="0.25">
      <c r="N5529" s="126"/>
    </row>
    <row r="5530" spans="14:14" ht="18.95" hidden="1" customHeight="1" x14ac:dyDescent="0.25">
      <c r="N5530" s="126"/>
    </row>
    <row r="5531" spans="14:14" ht="18.95" hidden="1" customHeight="1" x14ac:dyDescent="0.25">
      <c r="N5531" s="126"/>
    </row>
    <row r="5532" spans="14:14" ht="18.95" hidden="1" customHeight="1" x14ac:dyDescent="0.25">
      <c r="N5532" s="126"/>
    </row>
    <row r="5533" spans="14:14" ht="18.95" hidden="1" customHeight="1" x14ac:dyDescent="0.25">
      <c r="N5533" s="126"/>
    </row>
    <row r="5534" spans="14:14" ht="18.95" hidden="1" customHeight="1" x14ac:dyDescent="0.25">
      <c r="N5534" s="126"/>
    </row>
    <row r="5535" spans="14:14" ht="18.95" hidden="1" customHeight="1" x14ac:dyDescent="0.25">
      <c r="N5535" s="126"/>
    </row>
    <row r="5536" spans="14:14" ht="18.95" hidden="1" customHeight="1" x14ac:dyDescent="0.25">
      <c r="N5536" s="126"/>
    </row>
    <row r="5537" spans="14:14" ht="18.95" hidden="1" customHeight="1" x14ac:dyDescent="0.25">
      <c r="N5537" s="126"/>
    </row>
    <row r="5538" spans="14:14" ht="18.95" hidden="1" customHeight="1" x14ac:dyDescent="0.25">
      <c r="N5538" s="126"/>
    </row>
    <row r="5539" spans="14:14" ht="18.95" hidden="1" customHeight="1" x14ac:dyDescent="0.25">
      <c r="N5539" s="126"/>
    </row>
    <row r="5540" spans="14:14" ht="18.95" hidden="1" customHeight="1" x14ac:dyDescent="0.25">
      <c r="N5540" s="126"/>
    </row>
    <row r="5541" spans="14:14" ht="18.95" hidden="1" customHeight="1" x14ac:dyDescent="0.25">
      <c r="N5541" s="126"/>
    </row>
    <row r="5542" spans="14:14" ht="18.95" hidden="1" customHeight="1" x14ac:dyDescent="0.25">
      <c r="N5542" s="126"/>
    </row>
    <row r="5543" spans="14:14" ht="18.95" hidden="1" customHeight="1" x14ac:dyDescent="0.25">
      <c r="N5543" s="126"/>
    </row>
    <row r="5544" spans="14:14" ht="18.95" hidden="1" customHeight="1" x14ac:dyDescent="0.25">
      <c r="N5544" s="126"/>
    </row>
    <row r="5545" spans="14:14" ht="18.95" hidden="1" customHeight="1" x14ac:dyDescent="0.25">
      <c r="N5545" s="126"/>
    </row>
    <row r="5546" spans="14:14" ht="18.95" hidden="1" customHeight="1" x14ac:dyDescent="0.25">
      <c r="N5546" s="126"/>
    </row>
    <row r="5547" spans="14:14" ht="18.95" hidden="1" customHeight="1" x14ac:dyDescent="0.25">
      <c r="N5547" s="126"/>
    </row>
    <row r="5548" spans="14:14" ht="18.95" hidden="1" customHeight="1" x14ac:dyDescent="0.25">
      <c r="N5548" s="126"/>
    </row>
    <row r="5549" spans="14:14" ht="18.95" hidden="1" customHeight="1" x14ac:dyDescent="0.25">
      <c r="N5549" s="126"/>
    </row>
    <row r="5550" spans="14:14" ht="18.95" hidden="1" customHeight="1" x14ac:dyDescent="0.25">
      <c r="N5550" s="126"/>
    </row>
    <row r="5551" spans="14:14" ht="18.95" hidden="1" customHeight="1" x14ac:dyDescent="0.25">
      <c r="N5551" s="126"/>
    </row>
    <row r="5552" spans="14:14" ht="18.95" hidden="1" customHeight="1" x14ac:dyDescent="0.25">
      <c r="N5552" s="126"/>
    </row>
    <row r="5553" spans="14:14" ht="18.95" hidden="1" customHeight="1" x14ac:dyDescent="0.25">
      <c r="N5553" s="126"/>
    </row>
    <row r="5554" spans="14:14" ht="18.95" hidden="1" customHeight="1" x14ac:dyDescent="0.25">
      <c r="N5554" s="126"/>
    </row>
    <row r="5555" spans="14:14" ht="18.95" hidden="1" customHeight="1" x14ac:dyDescent="0.25">
      <c r="N5555" s="126"/>
    </row>
    <row r="5556" spans="14:14" ht="18.95" hidden="1" customHeight="1" x14ac:dyDescent="0.25">
      <c r="N5556" s="126"/>
    </row>
    <row r="5557" spans="14:14" ht="18.95" hidden="1" customHeight="1" x14ac:dyDescent="0.25">
      <c r="N5557" s="126"/>
    </row>
    <row r="5558" spans="14:14" ht="18.95" hidden="1" customHeight="1" x14ac:dyDescent="0.25">
      <c r="N5558" s="126"/>
    </row>
    <row r="5559" spans="14:14" ht="18.95" hidden="1" customHeight="1" x14ac:dyDescent="0.25">
      <c r="N5559" s="126"/>
    </row>
    <row r="5560" spans="14:14" ht="18.95" hidden="1" customHeight="1" x14ac:dyDescent="0.25">
      <c r="N5560" s="126"/>
    </row>
    <row r="5561" spans="14:14" ht="18.95" hidden="1" customHeight="1" x14ac:dyDescent="0.25">
      <c r="N5561" s="126"/>
    </row>
    <row r="5562" spans="14:14" ht="18.95" hidden="1" customHeight="1" x14ac:dyDescent="0.25">
      <c r="N5562" s="126"/>
    </row>
    <row r="5563" spans="14:14" ht="18.95" hidden="1" customHeight="1" x14ac:dyDescent="0.25">
      <c r="N5563" s="126"/>
    </row>
    <row r="5564" spans="14:14" ht="18.95" hidden="1" customHeight="1" x14ac:dyDescent="0.25">
      <c r="N5564" s="126"/>
    </row>
    <row r="5565" spans="14:14" ht="18.95" hidden="1" customHeight="1" x14ac:dyDescent="0.25">
      <c r="N5565" s="126"/>
    </row>
    <row r="5566" spans="14:14" ht="18.95" hidden="1" customHeight="1" x14ac:dyDescent="0.25">
      <c r="N5566" s="126"/>
    </row>
    <row r="5567" spans="14:14" ht="18.95" hidden="1" customHeight="1" x14ac:dyDescent="0.25">
      <c r="N5567" s="126"/>
    </row>
    <row r="5568" spans="14:14" ht="18.95" hidden="1" customHeight="1" x14ac:dyDescent="0.25">
      <c r="N5568" s="126"/>
    </row>
    <row r="5569" spans="14:14" ht="18.95" hidden="1" customHeight="1" x14ac:dyDescent="0.25">
      <c r="N5569" s="126"/>
    </row>
    <row r="5570" spans="14:14" ht="18.95" hidden="1" customHeight="1" x14ac:dyDescent="0.25">
      <c r="N5570" s="126"/>
    </row>
    <row r="5571" spans="14:14" ht="18.95" hidden="1" customHeight="1" x14ac:dyDescent="0.25">
      <c r="N5571" s="126"/>
    </row>
    <row r="5572" spans="14:14" ht="18.95" hidden="1" customHeight="1" x14ac:dyDescent="0.25">
      <c r="N5572" s="126"/>
    </row>
    <row r="5573" spans="14:14" ht="18.95" hidden="1" customHeight="1" x14ac:dyDescent="0.25">
      <c r="N5573" s="126"/>
    </row>
    <row r="5574" spans="14:14" ht="18.95" hidden="1" customHeight="1" x14ac:dyDescent="0.25">
      <c r="N5574" s="126"/>
    </row>
    <row r="5575" spans="14:14" ht="18.95" hidden="1" customHeight="1" x14ac:dyDescent="0.25">
      <c r="N5575" s="126"/>
    </row>
    <row r="5576" spans="14:14" ht="18.95" hidden="1" customHeight="1" x14ac:dyDescent="0.25">
      <c r="N5576" s="126"/>
    </row>
    <row r="5577" spans="14:14" ht="18.95" hidden="1" customHeight="1" x14ac:dyDescent="0.25">
      <c r="N5577" s="126"/>
    </row>
    <row r="5578" spans="14:14" ht="18.95" hidden="1" customHeight="1" x14ac:dyDescent="0.25">
      <c r="N5578" s="126"/>
    </row>
    <row r="5579" spans="14:14" ht="18.95" hidden="1" customHeight="1" x14ac:dyDescent="0.25">
      <c r="N5579" s="126"/>
    </row>
    <row r="5580" spans="14:14" ht="18.95" hidden="1" customHeight="1" x14ac:dyDescent="0.25">
      <c r="N5580" s="126"/>
    </row>
    <row r="5581" spans="14:14" ht="18.95" hidden="1" customHeight="1" x14ac:dyDescent="0.25">
      <c r="N5581" s="126"/>
    </row>
    <row r="5582" spans="14:14" ht="18.95" hidden="1" customHeight="1" x14ac:dyDescent="0.25">
      <c r="N5582" s="126"/>
    </row>
    <row r="5583" spans="14:14" ht="18.95" hidden="1" customHeight="1" x14ac:dyDescent="0.25">
      <c r="N5583" s="126"/>
    </row>
    <row r="5584" spans="14:14" ht="18.95" hidden="1" customHeight="1" x14ac:dyDescent="0.25">
      <c r="N5584" s="126"/>
    </row>
    <row r="5585" spans="14:14" ht="18.95" hidden="1" customHeight="1" x14ac:dyDescent="0.25">
      <c r="N5585" s="126"/>
    </row>
    <row r="5586" spans="14:14" ht="18.95" hidden="1" customHeight="1" x14ac:dyDescent="0.25">
      <c r="N5586" s="126"/>
    </row>
    <row r="5587" spans="14:14" ht="18.95" hidden="1" customHeight="1" x14ac:dyDescent="0.25">
      <c r="N5587" s="126"/>
    </row>
    <row r="5588" spans="14:14" ht="18.95" hidden="1" customHeight="1" x14ac:dyDescent="0.25">
      <c r="N5588" s="126"/>
    </row>
    <row r="5589" spans="14:14" ht="18.95" hidden="1" customHeight="1" x14ac:dyDescent="0.25">
      <c r="N5589" s="126"/>
    </row>
    <row r="5590" spans="14:14" ht="18.95" hidden="1" customHeight="1" x14ac:dyDescent="0.25">
      <c r="N5590" s="126"/>
    </row>
    <row r="5591" spans="14:14" ht="18.95" hidden="1" customHeight="1" x14ac:dyDescent="0.25">
      <c r="N5591" s="126"/>
    </row>
    <row r="5592" spans="14:14" ht="18.95" hidden="1" customHeight="1" x14ac:dyDescent="0.25">
      <c r="N5592" s="126"/>
    </row>
    <row r="5593" spans="14:14" ht="18.95" hidden="1" customHeight="1" x14ac:dyDescent="0.25">
      <c r="N5593" s="126"/>
    </row>
    <row r="5594" spans="14:14" ht="18.95" hidden="1" customHeight="1" x14ac:dyDescent="0.25">
      <c r="N5594" s="126"/>
    </row>
    <row r="5595" spans="14:14" ht="18.95" hidden="1" customHeight="1" x14ac:dyDescent="0.25">
      <c r="N5595" s="126"/>
    </row>
    <row r="5596" spans="14:14" ht="18.95" hidden="1" customHeight="1" x14ac:dyDescent="0.25">
      <c r="N5596" s="126"/>
    </row>
    <row r="5597" spans="14:14" ht="18.95" hidden="1" customHeight="1" x14ac:dyDescent="0.25">
      <c r="N5597" s="126"/>
    </row>
    <row r="5598" spans="14:14" ht="18.95" hidden="1" customHeight="1" x14ac:dyDescent="0.25">
      <c r="N5598" s="126"/>
    </row>
    <row r="5599" spans="14:14" ht="18.95" hidden="1" customHeight="1" x14ac:dyDescent="0.25">
      <c r="N5599" s="126"/>
    </row>
    <row r="5600" spans="14:14" ht="18.95" hidden="1" customHeight="1" x14ac:dyDescent="0.25">
      <c r="N5600" s="126"/>
    </row>
    <row r="5601" spans="14:14" ht="18.95" hidden="1" customHeight="1" x14ac:dyDescent="0.25">
      <c r="N5601" s="126"/>
    </row>
    <row r="5602" spans="14:14" ht="18.95" hidden="1" customHeight="1" x14ac:dyDescent="0.25">
      <c r="N5602" s="126"/>
    </row>
    <row r="5603" spans="14:14" ht="18.95" hidden="1" customHeight="1" x14ac:dyDescent="0.25">
      <c r="N5603" s="126"/>
    </row>
    <row r="5604" spans="14:14" ht="18.95" hidden="1" customHeight="1" x14ac:dyDescent="0.25">
      <c r="N5604" s="126"/>
    </row>
    <row r="5605" spans="14:14" ht="18.95" hidden="1" customHeight="1" x14ac:dyDescent="0.25">
      <c r="N5605" s="126"/>
    </row>
    <row r="5606" spans="14:14" ht="18.95" hidden="1" customHeight="1" x14ac:dyDescent="0.25">
      <c r="N5606" s="126"/>
    </row>
    <row r="5607" spans="14:14" ht="18.95" hidden="1" customHeight="1" x14ac:dyDescent="0.25">
      <c r="N5607" s="126"/>
    </row>
    <row r="5608" spans="14:14" ht="18.95" hidden="1" customHeight="1" x14ac:dyDescent="0.25">
      <c r="N5608" s="126"/>
    </row>
    <row r="5609" spans="14:14" ht="18.95" hidden="1" customHeight="1" x14ac:dyDescent="0.25">
      <c r="N5609" s="126"/>
    </row>
    <row r="5610" spans="14:14" ht="18.95" hidden="1" customHeight="1" x14ac:dyDescent="0.25">
      <c r="N5610" s="126"/>
    </row>
    <row r="5611" spans="14:14" ht="18.95" hidden="1" customHeight="1" x14ac:dyDescent="0.25">
      <c r="N5611" s="126"/>
    </row>
    <row r="5612" spans="14:14" ht="18.95" hidden="1" customHeight="1" x14ac:dyDescent="0.25">
      <c r="N5612" s="126"/>
    </row>
    <row r="5613" spans="14:14" ht="18.95" hidden="1" customHeight="1" x14ac:dyDescent="0.25">
      <c r="N5613" s="126"/>
    </row>
    <row r="5614" spans="14:14" ht="18.95" hidden="1" customHeight="1" x14ac:dyDescent="0.25">
      <c r="N5614" s="126"/>
    </row>
    <row r="5615" spans="14:14" ht="18.95" hidden="1" customHeight="1" x14ac:dyDescent="0.25">
      <c r="N5615" s="126"/>
    </row>
    <row r="5616" spans="14:14" ht="18.95" hidden="1" customHeight="1" x14ac:dyDescent="0.25">
      <c r="N5616" s="126"/>
    </row>
    <row r="5617" spans="14:14" ht="18.95" hidden="1" customHeight="1" x14ac:dyDescent="0.25">
      <c r="N5617" s="126"/>
    </row>
    <row r="5618" spans="14:14" ht="18.95" hidden="1" customHeight="1" x14ac:dyDescent="0.25">
      <c r="N5618" s="126"/>
    </row>
    <row r="5619" spans="14:14" ht="18.95" hidden="1" customHeight="1" x14ac:dyDescent="0.25">
      <c r="N5619" s="126"/>
    </row>
    <row r="5620" spans="14:14" ht="18.95" hidden="1" customHeight="1" x14ac:dyDescent="0.25">
      <c r="N5620" s="126"/>
    </row>
    <row r="5621" spans="14:14" ht="18.95" hidden="1" customHeight="1" x14ac:dyDescent="0.25">
      <c r="N5621" s="126"/>
    </row>
    <row r="5622" spans="14:14" ht="18.95" hidden="1" customHeight="1" x14ac:dyDescent="0.25">
      <c r="N5622" s="126"/>
    </row>
    <row r="5623" spans="14:14" ht="18.95" hidden="1" customHeight="1" x14ac:dyDescent="0.25">
      <c r="N5623" s="126"/>
    </row>
    <row r="5624" spans="14:14" ht="18.95" hidden="1" customHeight="1" x14ac:dyDescent="0.25">
      <c r="N5624" s="126"/>
    </row>
    <row r="5625" spans="14:14" ht="18.95" hidden="1" customHeight="1" x14ac:dyDescent="0.25">
      <c r="N5625" s="126"/>
    </row>
    <row r="5626" spans="14:14" ht="18.95" hidden="1" customHeight="1" x14ac:dyDescent="0.25">
      <c r="N5626" s="126"/>
    </row>
    <row r="5627" spans="14:14" ht="18.95" hidden="1" customHeight="1" x14ac:dyDescent="0.25">
      <c r="N5627" s="126"/>
    </row>
    <row r="5628" spans="14:14" ht="18.95" hidden="1" customHeight="1" x14ac:dyDescent="0.25">
      <c r="N5628" s="126"/>
    </row>
    <row r="5629" spans="14:14" ht="18.95" hidden="1" customHeight="1" x14ac:dyDescent="0.25">
      <c r="N5629" s="126"/>
    </row>
    <row r="5630" spans="14:14" ht="18.95" hidden="1" customHeight="1" x14ac:dyDescent="0.25">
      <c r="N5630" s="126"/>
    </row>
    <row r="5631" spans="14:14" ht="18.95" hidden="1" customHeight="1" x14ac:dyDescent="0.25">
      <c r="N5631" s="126"/>
    </row>
    <row r="5632" spans="14:14" ht="18.95" hidden="1" customHeight="1" x14ac:dyDescent="0.25">
      <c r="N5632" s="126"/>
    </row>
    <row r="5633" spans="14:14" ht="18.95" hidden="1" customHeight="1" x14ac:dyDescent="0.25">
      <c r="N5633" s="126"/>
    </row>
    <row r="5634" spans="14:14" ht="18.95" hidden="1" customHeight="1" x14ac:dyDescent="0.25">
      <c r="N5634" s="126"/>
    </row>
    <row r="5635" spans="14:14" ht="18.95" hidden="1" customHeight="1" x14ac:dyDescent="0.25">
      <c r="N5635" s="126"/>
    </row>
    <row r="5636" spans="14:14" ht="18.95" hidden="1" customHeight="1" x14ac:dyDescent="0.25">
      <c r="N5636" s="126"/>
    </row>
    <row r="5637" spans="14:14" ht="18.95" hidden="1" customHeight="1" x14ac:dyDescent="0.25">
      <c r="N5637" s="126"/>
    </row>
    <row r="5638" spans="14:14" ht="18.95" hidden="1" customHeight="1" x14ac:dyDescent="0.25">
      <c r="N5638" s="126"/>
    </row>
    <row r="5639" spans="14:14" ht="18.95" hidden="1" customHeight="1" x14ac:dyDescent="0.25">
      <c r="N5639" s="126"/>
    </row>
    <row r="5640" spans="14:14" ht="18.95" hidden="1" customHeight="1" x14ac:dyDescent="0.25">
      <c r="N5640" s="126"/>
    </row>
    <row r="5641" spans="14:14" ht="18.95" hidden="1" customHeight="1" x14ac:dyDescent="0.25">
      <c r="N5641" s="126"/>
    </row>
    <row r="5642" spans="14:14" ht="18.95" hidden="1" customHeight="1" x14ac:dyDescent="0.25">
      <c r="N5642" s="126"/>
    </row>
    <row r="5643" spans="14:14" ht="18.95" hidden="1" customHeight="1" x14ac:dyDescent="0.25">
      <c r="N5643" s="126"/>
    </row>
    <row r="5644" spans="14:14" ht="18.95" hidden="1" customHeight="1" x14ac:dyDescent="0.25">
      <c r="N5644" s="126"/>
    </row>
    <row r="5645" spans="14:14" ht="18.95" hidden="1" customHeight="1" x14ac:dyDescent="0.25">
      <c r="N5645" s="126"/>
    </row>
    <row r="5646" spans="14:14" ht="18.95" hidden="1" customHeight="1" x14ac:dyDescent="0.25">
      <c r="N5646" s="126"/>
    </row>
    <row r="5647" spans="14:14" ht="18.95" hidden="1" customHeight="1" x14ac:dyDescent="0.25">
      <c r="N5647" s="126"/>
    </row>
    <row r="5648" spans="14:14" ht="18.95" hidden="1" customHeight="1" x14ac:dyDescent="0.25">
      <c r="N5648" s="126"/>
    </row>
    <row r="5649" spans="14:14" ht="18.95" hidden="1" customHeight="1" x14ac:dyDescent="0.25">
      <c r="N5649" s="126"/>
    </row>
    <row r="5650" spans="14:14" ht="18.95" hidden="1" customHeight="1" x14ac:dyDescent="0.25">
      <c r="N5650" s="126"/>
    </row>
    <row r="5651" spans="14:14" ht="18.95" hidden="1" customHeight="1" x14ac:dyDescent="0.25">
      <c r="N5651" s="126"/>
    </row>
    <row r="5652" spans="14:14" ht="18.95" hidden="1" customHeight="1" x14ac:dyDescent="0.25">
      <c r="N5652" s="126"/>
    </row>
    <row r="5653" spans="14:14" ht="18.95" hidden="1" customHeight="1" x14ac:dyDescent="0.25">
      <c r="N5653" s="126"/>
    </row>
    <row r="5654" spans="14:14" ht="18.95" hidden="1" customHeight="1" x14ac:dyDescent="0.25">
      <c r="N5654" s="126"/>
    </row>
    <row r="5655" spans="14:14" ht="18.95" hidden="1" customHeight="1" x14ac:dyDescent="0.25">
      <c r="N5655" s="126"/>
    </row>
    <row r="5656" spans="14:14" ht="18.95" hidden="1" customHeight="1" x14ac:dyDescent="0.25">
      <c r="N5656" s="126"/>
    </row>
    <row r="5657" spans="14:14" ht="18.95" hidden="1" customHeight="1" x14ac:dyDescent="0.25">
      <c r="N5657" s="126"/>
    </row>
    <row r="5658" spans="14:14" ht="18.95" hidden="1" customHeight="1" x14ac:dyDescent="0.25">
      <c r="N5658" s="126"/>
    </row>
    <row r="5659" spans="14:14" ht="18.95" hidden="1" customHeight="1" x14ac:dyDescent="0.25">
      <c r="N5659" s="126"/>
    </row>
    <row r="5660" spans="14:14" ht="18.95" hidden="1" customHeight="1" x14ac:dyDescent="0.25">
      <c r="N5660" s="126"/>
    </row>
    <row r="5661" spans="14:14" ht="18.95" hidden="1" customHeight="1" x14ac:dyDescent="0.25">
      <c r="N5661" s="126"/>
    </row>
    <row r="5662" spans="14:14" ht="18.95" hidden="1" customHeight="1" x14ac:dyDescent="0.25">
      <c r="N5662" s="126"/>
    </row>
    <row r="5663" spans="14:14" ht="18.95" hidden="1" customHeight="1" x14ac:dyDescent="0.25">
      <c r="N5663" s="126"/>
    </row>
    <row r="5664" spans="14:14" ht="18.95" hidden="1" customHeight="1" x14ac:dyDescent="0.25">
      <c r="N5664" s="126"/>
    </row>
    <row r="5665" spans="14:14" ht="18.95" hidden="1" customHeight="1" x14ac:dyDescent="0.25">
      <c r="N5665" s="126"/>
    </row>
    <row r="5666" spans="14:14" ht="18.95" hidden="1" customHeight="1" x14ac:dyDescent="0.25">
      <c r="N5666" s="126"/>
    </row>
    <row r="5667" spans="14:14" ht="18.95" hidden="1" customHeight="1" x14ac:dyDescent="0.25">
      <c r="N5667" s="126"/>
    </row>
    <row r="5668" spans="14:14" ht="18.95" hidden="1" customHeight="1" x14ac:dyDescent="0.25">
      <c r="N5668" s="126"/>
    </row>
    <row r="5669" spans="14:14" ht="18.95" hidden="1" customHeight="1" x14ac:dyDescent="0.25">
      <c r="N5669" s="126"/>
    </row>
    <row r="5670" spans="14:14" ht="18.95" hidden="1" customHeight="1" x14ac:dyDescent="0.25">
      <c r="N5670" s="126"/>
    </row>
    <row r="5671" spans="14:14" ht="18.95" hidden="1" customHeight="1" x14ac:dyDescent="0.25">
      <c r="N5671" s="126"/>
    </row>
    <row r="5672" spans="14:14" ht="18.95" hidden="1" customHeight="1" x14ac:dyDescent="0.25">
      <c r="N5672" s="126"/>
    </row>
    <row r="5673" spans="14:14" ht="18.95" hidden="1" customHeight="1" x14ac:dyDescent="0.25">
      <c r="N5673" s="126"/>
    </row>
    <row r="5674" spans="14:14" ht="18.95" hidden="1" customHeight="1" x14ac:dyDescent="0.25">
      <c r="N5674" s="126"/>
    </row>
    <row r="5675" spans="14:14" ht="18.95" hidden="1" customHeight="1" x14ac:dyDescent="0.25">
      <c r="N5675" s="126"/>
    </row>
    <row r="5676" spans="14:14" ht="18.95" hidden="1" customHeight="1" x14ac:dyDescent="0.25">
      <c r="N5676" s="126"/>
    </row>
    <row r="5677" spans="14:14" ht="18.95" hidden="1" customHeight="1" x14ac:dyDescent="0.25">
      <c r="N5677" s="126"/>
    </row>
    <row r="5678" spans="14:14" ht="18.95" hidden="1" customHeight="1" x14ac:dyDescent="0.25">
      <c r="N5678" s="126"/>
    </row>
    <row r="5679" spans="14:14" ht="18.95" hidden="1" customHeight="1" x14ac:dyDescent="0.25">
      <c r="N5679" s="126"/>
    </row>
    <row r="5680" spans="14:14" ht="18.95" hidden="1" customHeight="1" x14ac:dyDescent="0.25">
      <c r="N5680" s="126"/>
    </row>
    <row r="5681" spans="14:14" ht="18.95" hidden="1" customHeight="1" x14ac:dyDescent="0.25">
      <c r="N5681" s="126"/>
    </row>
    <row r="5682" spans="14:14" ht="18.95" hidden="1" customHeight="1" x14ac:dyDescent="0.25">
      <c r="N5682" s="126"/>
    </row>
    <row r="5683" spans="14:14" ht="18.95" hidden="1" customHeight="1" x14ac:dyDescent="0.25">
      <c r="N5683" s="126"/>
    </row>
    <row r="5684" spans="14:14" ht="18.95" hidden="1" customHeight="1" x14ac:dyDescent="0.25">
      <c r="N5684" s="126"/>
    </row>
    <row r="5685" spans="14:14" ht="18.95" hidden="1" customHeight="1" x14ac:dyDescent="0.25">
      <c r="N5685" s="126"/>
    </row>
    <row r="5686" spans="14:14" ht="18.95" hidden="1" customHeight="1" x14ac:dyDescent="0.25">
      <c r="N5686" s="126"/>
    </row>
    <row r="5687" spans="14:14" ht="18.95" hidden="1" customHeight="1" x14ac:dyDescent="0.25">
      <c r="N5687" s="126"/>
    </row>
    <row r="5688" spans="14:14" ht="18.95" hidden="1" customHeight="1" x14ac:dyDescent="0.25">
      <c r="N5688" s="126"/>
    </row>
    <row r="5689" spans="14:14" ht="18.95" hidden="1" customHeight="1" x14ac:dyDescent="0.25">
      <c r="N5689" s="126"/>
    </row>
    <row r="5690" spans="14:14" ht="18.95" hidden="1" customHeight="1" x14ac:dyDescent="0.25">
      <c r="N5690" s="126"/>
    </row>
    <row r="5691" spans="14:14" ht="18.95" hidden="1" customHeight="1" x14ac:dyDescent="0.25">
      <c r="N5691" s="126"/>
    </row>
    <row r="5692" spans="14:14" ht="18.95" hidden="1" customHeight="1" x14ac:dyDescent="0.25">
      <c r="N5692" s="126"/>
    </row>
    <row r="5693" spans="14:14" ht="18.95" hidden="1" customHeight="1" x14ac:dyDescent="0.25">
      <c r="N5693" s="126"/>
    </row>
    <row r="5694" spans="14:14" ht="18.95" hidden="1" customHeight="1" x14ac:dyDescent="0.25">
      <c r="N5694" s="126"/>
    </row>
    <row r="5695" spans="14:14" ht="18.95" hidden="1" customHeight="1" x14ac:dyDescent="0.25">
      <c r="N5695" s="126"/>
    </row>
    <row r="5696" spans="14:14" ht="18.95" hidden="1" customHeight="1" x14ac:dyDescent="0.25">
      <c r="N5696" s="126"/>
    </row>
    <row r="5697" spans="14:14" ht="18.95" hidden="1" customHeight="1" x14ac:dyDescent="0.25">
      <c r="N5697" s="126"/>
    </row>
    <row r="5698" spans="14:14" ht="18.95" hidden="1" customHeight="1" x14ac:dyDescent="0.25">
      <c r="N5698" s="126"/>
    </row>
    <row r="5699" spans="14:14" ht="18.95" hidden="1" customHeight="1" x14ac:dyDescent="0.25">
      <c r="N5699" s="126"/>
    </row>
    <row r="5700" spans="14:14" ht="18.95" hidden="1" customHeight="1" x14ac:dyDescent="0.25">
      <c r="N5700" s="126"/>
    </row>
    <row r="5701" spans="14:14" ht="18.95" hidden="1" customHeight="1" x14ac:dyDescent="0.25">
      <c r="N5701" s="126"/>
    </row>
    <row r="5702" spans="14:14" ht="18.95" hidden="1" customHeight="1" x14ac:dyDescent="0.25">
      <c r="N5702" s="126"/>
    </row>
    <row r="5703" spans="14:14" ht="18.95" hidden="1" customHeight="1" x14ac:dyDescent="0.25">
      <c r="N5703" s="126"/>
    </row>
    <row r="5704" spans="14:14" ht="18.95" hidden="1" customHeight="1" x14ac:dyDescent="0.25">
      <c r="N5704" s="126"/>
    </row>
    <row r="5705" spans="14:14" ht="18.95" hidden="1" customHeight="1" x14ac:dyDescent="0.25">
      <c r="N5705" s="126"/>
    </row>
    <row r="5706" spans="14:14" ht="18.95" hidden="1" customHeight="1" x14ac:dyDescent="0.25">
      <c r="N5706" s="126"/>
    </row>
    <row r="5707" spans="14:14" ht="18.95" hidden="1" customHeight="1" x14ac:dyDescent="0.25">
      <c r="N5707" s="126"/>
    </row>
    <row r="5708" spans="14:14" ht="18.95" hidden="1" customHeight="1" x14ac:dyDescent="0.25">
      <c r="N5708" s="126"/>
    </row>
    <row r="5709" spans="14:14" ht="18.95" hidden="1" customHeight="1" x14ac:dyDescent="0.25">
      <c r="N5709" s="126"/>
    </row>
    <row r="5710" spans="14:14" ht="18.95" hidden="1" customHeight="1" x14ac:dyDescent="0.25">
      <c r="N5710" s="126"/>
    </row>
    <row r="5711" spans="14:14" ht="18.95" hidden="1" customHeight="1" x14ac:dyDescent="0.25">
      <c r="N5711" s="126"/>
    </row>
    <row r="5712" spans="14:14" ht="18.95" hidden="1" customHeight="1" x14ac:dyDescent="0.25">
      <c r="N5712" s="126"/>
    </row>
    <row r="5713" spans="14:14" ht="18.95" hidden="1" customHeight="1" x14ac:dyDescent="0.25">
      <c r="N5713" s="126"/>
    </row>
    <row r="5714" spans="14:14" ht="18.95" hidden="1" customHeight="1" x14ac:dyDescent="0.25">
      <c r="N5714" s="126"/>
    </row>
    <row r="5715" spans="14:14" ht="18.95" hidden="1" customHeight="1" x14ac:dyDescent="0.25">
      <c r="N5715" s="126"/>
    </row>
    <row r="5716" spans="14:14" ht="18.95" hidden="1" customHeight="1" x14ac:dyDescent="0.25">
      <c r="N5716" s="126"/>
    </row>
    <row r="5717" spans="14:14" ht="18.95" hidden="1" customHeight="1" x14ac:dyDescent="0.25">
      <c r="N5717" s="126"/>
    </row>
    <row r="5718" spans="14:14" ht="18.95" hidden="1" customHeight="1" x14ac:dyDescent="0.25">
      <c r="N5718" s="126"/>
    </row>
    <row r="5719" spans="14:14" ht="18.95" hidden="1" customHeight="1" x14ac:dyDescent="0.25">
      <c r="N5719" s="126"/>
    </row>
    <row r="5720" spans="14:14" ht="18.95" hidden="1" customHeight="1" x14ac:dyDescent="0.25">
      <c r="N5720" s="126"/>
    </row>
    <row r="5721" spans="14:14" ht="18.95" hidden="1" customHeight="1" x14ac:dyDescent="0.25">
      <c r="N5721" s="126"/>
    </row>
    <row r="5722" spans="14:14" ht="18.95" hidden="1" customHeight="1" x14ac:dyDescent="0.25">
      <c r="N5722" s="126"/>
    </row>
    <row r="5723" spans="14:14" ht="18.95" hidden="1" customHeight="1" x14ac:dyDescent="0.25">
      <c r="N5723" s="126"/>
    </row>
    <row r="5724" spans="14:14" ht="18.95" hidden="1" customHeight="1" x14ac:dyDescent="0.25">
      <c r="N5724" s="126"/>
    </row>
    <row r="5725" spans="14:14" ht="18.95" hidden="1" customHeight="1" x14ac:dyDescent="0.25">
      <c r="N5725" s="126"/>
    </row>
    <row r="5726" spans="14:14" ht="18.95" hidden="1" customHeight="1" x14ac:dyDescent="0.25">
      <c r="N5726" s="126"/>
    </row>
    <row r="5727" spans="14:14" ht="18.95" hidden="1" customHeight="1" x14ac:dyDescent="0.25">
      <c r="N5727" s="126"/>
    </row>
    <row r="5728" spans="14:14" ht="18.95" hidden="1" customHeight="1" x14ac:dyDescent="0.25">
      <c r="N5728" s="126"/>
    </row>
    <row r="5729" spans="14:14" ht="18.95" hidden="1" customHeight="1" x14ac:dyDescent="0.25">
      <c r="N5729" s="126"/>
    </row>
    <row r="5730" spans="14:14" ht="18.95" hidden="1" customHeight="1" x14ac:dyDescent="0.25">
      <c r="N5730" s="126"/>
    </row>
    <row r="5731" spans="14:14" ht="18.95" hidden="1" customHeight="1" x14ac:dyDescent="0.25">
      <c r="N5731" s="126"/>
    </row>
    <row r="5732" spans="14:14" ht="18.95" hidden="1" customHeight="1" x14ac:dyDescent="0.25">
      <c r="N5732" s="126"/>
    </row>
    <row r="5733" spans="14:14" ht="18.95" hidden="1" customHeight="1" x14ac:dyDescent="0.25">
      <c r="N5733" s="126"/>
    </row>
    <row r="5734" spans="14:14" ht="18.95" hidden="1" customHeight="1" x14ac:dyDescent="0.25">
      <c r="N5734" s="126"/>
    </row>
    <row r="5735" spans="14:14" ht="18.95" hidden="1" customHeight="1" x14ac:dyDescent="0.25">
      <c r="N5735" s="126"/>
    </row>
    <row r="5736" spans="14:14" ht="18.95" hidden="1" customHeight="1" x14ac:dyDescent="0.25">
      <c r="N5736" s="126"/>
    </row>
    <row r="5737" spans="14:14" ht="18.95" hidden="1" customHeight="1" x14ac:dyDescent="0.25">
      <c r="N5737" s="126"/>
    </row>
    <row r="5738" spans="14:14" ht="18.95" hidden="1" customHeight="1" x14ac:dyDescent="0.25">
      <c r="N5738" s="126"/>
    </row>
    <row r="5739" spans="14:14" ht="18.95" hidden="1" customHeight="1" x14ac:dyDescent="0.25">
      <c r="N5739" s="126"/>
    </row>
    <row r="5740" spans="14:14" ht="18.95" hidden="1" customHeight="1" x14ac:dyDescent="0.25">
      <c r="N5740" s="126"/>
    </row>
    <row r="5741" spans="14:14" ht="18.95" hidden="1" customHeight="1" x14ac:dyDescent="0.25">
      <c r="N5741" s="126"/>
    </row>
    <row r="5742" spans="14:14" ht="18.95" hidden="1" customHeight="1" x14ac:dyDescent="0.25">
      <c r="N5742" s="126"/>
    </row>
    <row r="5743" spans="14:14" ht="18.95" hidden="1" customHeight="1" x14ac:dyDescent="0.25">
      <c r="N5743" s="126"/>
    </row>
    <row r="5744" spans="14:14" ht="18.95" hidden="1" customHeight="1" x14ac:dyDescent="0.25">
      <c r="N5744" s="126"/>
    </row>
    <row r="5745" spans="14:14" ht="18.95" hidden="1" customHeight="1" x14ac:dyDescent="0.25">
      <c r="N5745" s="126"/>
    </row>
    <row r="5746" spans="14:14" ht="18.95" hidden="1" customHeight="1" x14ac:dyDescent="0.25">
      <c r="N5746" s="126"/>
    </row>
    <row r="5747" spans="14:14" ht="18.95" hidden="1" customHeight="1" x14ac:dyDescent="0.25">
      <c r="N5747" s="126"/>
    </row>
    <row r="5748" spans="14:14" ht="18.95" hidden="1" customHeight="1" x14ac:dyDescent="0.25">
      <c r="N5748" s="126"/>
    </row>
    <row r="5749" spans="14:14" ht="18.95" hidden="1" customHeight="1" x14ac:dyDescent="0.25">
      <c r="N5749" s="126"/>
    </row>
    <row r="5750" spans="14:14" ht="18.95" hidden="1" customHeight="1" x14ac:dyDescent="0.25">
      <c r="N5750" s="126"/>
    </row>
    <row r="5751" spans="14:14" ht="18.95" hidden="1" customHeight="1" x14ac:dyDescent="0.25">
      <c r="N5751" s="126"/>
    </row>
    <row r="5752" spans="14:14" ht="18.95" hidden="1" customHeight="1" x14ac:dyDescent="0.25">
      <c r="N5752" s="126"/>
    </row>
    <row r="5753" spans="14:14" ht="18.95" hidden="1" customHeight="1" x14ac:dyDescent="0.25">
      <c r="N5753" s="126"/>
    </row>
    <row r="5754" spans="14:14" ht="18.95" hidden="1" customHeight="1" x14ac:dyDescent="0.25">
      <c r="N5754" s="126"/>
    </row>
    <row r="5755" spans="14:14" ht="18.95" hidden="1" customHeight="1" x14ac:dyDescent="0.25">
      <c r="N5755" s="126"/>
    </row>
    <row r="5756" spans="14:14" ht="18.95" hidden="1" customHeight="1" x14ac:dyDescent="0.25">
      <c r="N5756" s="126"/>
    </row>
    <row r="5757" spans="14:14" ht="18.95" hidden="1" customHeight="1" x14ac:dyDescent="0.25">
      <c r="N5757" s="126"/>
    </row>
    <row r="5758" spans="14:14" ht="18.95" hidden="1" customHeight="1" x14ac:dyDescent="0.25">
      <c r="N5758" s="126"/>
    </row>
    <row r="5759" spans="14:14" ht="18.95" hidden="1" customHeight="1" x14ac:dyDescent="0.25">
      <c r="N5759" s="126"/>
    </row>
    <row r="5760" spans="14:14" ht="18.95" hidden="1" customHeight="1" x14ac:dyDescent="0.25">
      <c r="N5760" s="126"/>
    </row>
    <row r="5761" spans="14:14" ht="18.95" hidden="1" customHeight="1" x14ac:dyDescent="0.25">
      <c r="N5761" s="126"/>
    </row>
    <row r="5762" spans="14:14" ht="18.95" hidden="1" customHeight="1" x14ac:dyDescent="0.25">
      <c r="N5762" s="126"/>
    </row>
    <row r="5763" spans="14:14" ht="18.95" hidden="1" customHeight="1" x14ac:dyDescent="0.25">
      <c r="N5763" s="126"/>
    </row>
    <row r="5764" spans="14:14" ht="18.95" hidden="1" customHeight="1" x14ac:dyDescent="0.25">
      <c r="N5764" s="126"/>
    </row>
    <row r="5765" spans="14:14" ht="18.95" hidden="1" customHeight="1" x14ac:dyDescent="0.25">
      <c r="N5765" s="126"/>
    </row>
    <row r="5766" spans="14:14" ht="18.95" hidden="1" customHeight="1" x14ac:dyDescent="0.25">
      <c r="N5766" s="126"/>
    </row>
    <row r="5767" spans="14:14" ht="18.95" hidden="1" customHeight="1" x14ac:dyDescent="0.25">
      <c r="N5767" s="126"/>
    </row>
    <row r="5768" spans="14:14" ht="18.95" hidden="1" customHeight="1" x14ac:dyDescent="0.25">
      <c r="N5768" s="126"/>
    </row>
    <row r="5769" spans="14:14" ht="18.95" hidden="1" customHeight="1" x14ac:dyDescent="0.25">
      <c r="N5769" s="126"/>
    </row>
    <row r="5770" spans="14:14" ht="18.95" hidden="1" customHeight="1" x14ac:dyDescent="0.25">
      <c r="N5770" s="126"/>
    </row>
    <row r="5771" spans="14:14" ht="18.95" hidden="1" customHeight="1" x14ac:dyDescent="0.25">
      <c r="N5771" s="126"/>
    </row>
    <row r="5772" spans="14:14" ht="18.95" hidden="1" customHeight="1" x14ac:dyDescent="0.25">
      <c r="N5772" s="126"/>
    </row>
    <row r="5773" spans="14:14" ht="18.95" hidden="1" customHeight="1" x14ac:dyDescent="0.25">
      <c r="N5773" s="126"/>
    </row>
    <row r="5774" spans="14:14" ht="18.95" hidden="1" customHeight="1" x14ac:dyDescent="0.25">
      <c r="N5774" s="126"/>
    </row>
    <row r="5775" spans="14:14" ht="18.95" hidden="1" customHeight="1" x14ac:dyDescent="0.25">
      <c r="N5775" s="126"/>
    </row>
    <row r="5776" spans="14:14" ht="18.95" hidden="1" customHeight="1" x14ac:dyDescent="0.25">
      <c r="N5776" s="126"/>
    </row>
    <row r="5777" spans="14:14" ht="18.95" hidden="1" customHeight="1" x14ac:dyDescent="0.25">
      <c r="N5777" s="126"/>
    </row>
    <row r="5778" spans="14:14" ht="18.95" hidden="1" customHeight="1" x14ac:dyDescent="0.25">
      <c r="N5778" s="126"/>
    </row>
    <row r="5779" spans="14:14" ht="18.95" hidden="1" customHeight="1" x14ac:dyDescent="0.25">
      <c r="N5779" s="126"/>
    </row>
    <row r="5780" spans="14:14" ht="18.95" hidden="1" customHeight="1" x14ac:dyDescent="0.25">
      <c r="N5780" s="126"/>
    </row>
    <row r="5781" spans="14:14" ht="18.95" hidden="1" customHeight="1" x14ac:dyDescent="0.25">
      <c r="N5781" s="126"/>
    </row>
    <row r="5782" spans="14:14" ht="18.95" hidden="1" customHeight="1" x14ac:dyDescent="0.25">
      <c r="N5782" s="126"/>
    </row>
    <row r="5783" spans="14:14" ht="18.95" hidden="1" customHeight="1" x14ac:dyDescent="0.25">
      <c r="N5783" s="126"/>
    </row>
    <row r="5784" spans="14:14" ht="18.95" hidden="1" customHeight="1" x14ac:dyDescent="0.25">
      <c r="N5784" s="126"/>
    </row>
    <row r="5785" spans="14:14" ht="18.95" hidden="1" customHeight="1" x14ac:dyDescent="0.25">
      <c r="N5785" s="126"/>
    </row>
    <row r="5786" spans="14:14" ht="18.95" hidden="1" customHeight="1" x14ac:dyDescent="0.25">
      <c r="N5786" s="126"/>
    </row>
    <row r="5787" spans="14:14" ht="18.95" hidden="1" customHeight="1" x14ac:dyDescent="0.25">
      <c r="N5787" s="126"/>
    </row>
    <row r="5788" spans="14:14" ht="18.95" hidden="1" customHeight="1" x14ac:dyDescent="0.25">
      <c r="N5788" s="126"/>
    </row>
    <row r="5789" spans="14:14" ht="18.95" hidden="1" customHeight="1" x14ac:dyDescent="0.25">
      <c r="N5789" s="126"/>
    </row>
    <row r="5790" spans="14:14" ht="18.95" hidden="1" customHeight="1" x14ac:dyDescent="0.25">
      <c r="N5790" s="126"/>
    </row>
    <row r="5791" spans="14:14" ht="18.95" hidden="1" customHeight="1" x14ac:dyDescent="0.25">
      <c r="N5791" s="126"/>
    </row>
    <row r="5792" spans="14:14" ht="18.95" hidden="1" customHeight="1" x14ac:dyDescent="0.25">
      <c r="N5792" s="126"/>
    </row>
    <row r="5793" spans="14:14" ht="18.95" hidden="1" customHeight="1" x14ac:dyDescent="0.25">
      <c r="N5793" s="126"/>
    </row>
    <row r="5794" spans="14:14" ht="18.95" hidden="1" customHeight="1" x14ac:dyDescent="0.25">
      <c r="N5794" s="126"/>
    </row>
    <row r="5795" spans="14:14" ht="18.95" hidden="1" customHeight="1" x14ac:dyDescent="0.25">
      <c r="N5795" s="126"/>
    </row>
    <row r="5796" spans="14:14" ht="18.95" hidden="1" customHeight="1" x14ac:dyDescent="0.25">
      <c r="N5796" s="126"/>
    </row>
    <row r="5797" spans="14:14" ht="18.95" hidden="1" customHeight="1" x14ac:dyDescent="0.25">
      <c r="N5797" s="126"/>
    </row>
    <row r="5798" spans="14:14" ht="18.95" hidden="1" customHeight="1" x14ac:dyDescent="0.25">
      <c r="N5798" s="126"/>
    </row>
    <row r="5799" spans="14:14" ht="18.95" hidden="1" customHeight="1" x14ac:dyDescent="0.25">
      <c r="N5799" s="126"/>
    </row>
    <row r="5800" spans="14:14" ht="18.95" hidden="1" customHeight="1" x14ac:dyDescent="0.25">
      <c r="N5800" s="126"/>
    </row>
    <row r="5801" spans="14:14" ht="18.95" hidden="1" customHeight="1" x14ac:dyDescent="0.25">
      <c r="N5801" s="126"/>
    </row>
    <row r="5802" spans="14:14" ht="18.95" hidden="1" customHeight="1" x14ac:dyDescent="0.25">
      <c r="N5802" s="126"/>
    </row>
    <row r="5803" spans="14:14" ht="18.95" hidden="1" customHeight="1" x14ac:dyDescent="0.25">
      <c r="N5803" s="126"/>
    </row>
    <row r="5804" spans="14:14" ht="18.95" hidden="1" customHeight="1" x14ac:dyDescent="0.25">
      <c r="N5804" s="126"/>
    </row>
    <row r="5805" spans="14:14" ht="18.95" hidden="1" customHeight="1" x14ac:dyDescent="0.25">
      <c r="N5805" s="126"/>
    </row>
    <row r="5806" spans="14:14" ht="18.95" hidden="1" customHeight="1" x14ac:dyDescent="0.25">
      <c r="N5806" s="126"/>
    </row>
    <row r="5807" spans="14:14" ht="18.95" hidden="1" customHeight="1" x14ac:dyDescent="0.25">
      <c r="N5807" s="126"/>
    </row>
    <row r="5808" spans="14:14" ht="18.95" hidden="1" customHeight="1" x14ac:dyDescent="0.25">
      <c r="N5808" s="126"/>
    </row>
    <row r="5809" spans="14:14" ht="18.95" hidden="1" customHeight="1" x14ac:dyDescent="0.25">
      <c r="N5809" s="126"/>
    </row>
    <row r="5810" spans="14:14" ht="18.95" hidden="1" customHeight="1" x14ac:dyDescent="0.25">
      <c r="N5810" s="126"/>
    </row>
    <row r="5811" spans="14:14" ht="18.95" hidden="1" customHeight="1" x14ac:dyDescent="0.25">
      <c r="N5811" s="126"/>
    </row>
    <row r="5812" spans="14:14" ht="18.95" hidden="1" customHeight="1" x14ac:dyDescent="0.25">
      <c r="N5812" s="126"/>
    </row>
    <row r="5813" spans="14:14" ht="18.95" hidden="1" customHeight="1" x14ac:dyDescent="0.25">
      <c r="N5813" s="126"/>
    </row>
    <row r="5814" spans="14:14" ht="18.95" hidden="1" customHeight="1" x14ac:dyDescent="0.25">
      <c r="N5814" s="126"/>
    </row>
    <row r="5815" spans="14:14" ht="18.95" hidden="1" customHeight="1" x14ac:dyDescent="0.25">
      <c r="N5815" s="126"/>
    </row>
    <row r="5816" spans="14:14" ht="18.95" hidden="1" customHeight="1" x14ac:dyDescent="0.25">
      <c r="N5816" s="126"/>
    </row>
    <row r="5817" spans="14:14" ht="18.95" hidden="1" customHeight="1" x14ac:dyDescent="0.25">
      <c r="N5817" s="126"/>
    </row>
    <row r="5818" spans="14:14" ht="18.95" hidden="1" customHeight="1" x14ac:dyDescent="0.25">
      <c r="N5818" s="126"/>
    </row>
    <row r="5819" spans="14:14" ht="18.95" hidden="1" customHeight="1" x14ac:dyDescent="0.25">
      <c r="N5819" s="126"/>
    </row>
    <row r="5820" spans="14:14" ht="18.95" hidden="1" customHeight="1" x14ac:dyDescent="0.25">
      <c r="N5820" s="126"/>
    </row>
    <row r="5821" spans="14:14" ht="18.95" hidden="1" customHeight="1" x14ac:dyDescent="0.25">
      <c r="N5821" s="126"/>
    </row>
    <row r="5822" spans="14:14" ht="18.95" hidden="1" customHeight="1" x14ac:dyDescent="0.25">
      <c r="N5822" s="126"/>
    </row>
    <row r="5823" spans="14:14" ht="18.95" hidden="1" customHeight="1" x14ac:dyDescent="0.25">
      <c r="N5823" s="126"/>
    </row>
    <row r="5824" spans="14:14" ht="18.95" hidden="1" customHeight="1" x14ac:dyDescent="0.25">
      <c r="N5824" s="126"/>
    </row>
    <row r="5825" spans="14:14" ht="18.95" hidden="1" customHeight="1" x14ac:dyDescent="0.25">
      <c r="N5825" s="126"/>
    </row>
    <row r="5826" spans="14:14" ht="18.95" hidden="1" customHeight="1" x14ac:dyDescent="0.25">
      <c r="N5826" s="126"/>
    </row>
    <row r="5827" spans="14:14" ht="18.95" hidden="1" customHeight="1" x14ac:dyDescent="0.25">
      <c r="N5827" s="126"/>
    </row>
    <row r="5828" spans="14:14" ht="18.95" hidden="1" customHeight="1" x14ac:dyDescent="0.25">
      <c r="N5828" s="126"/>
    </row>
    <row r="5829" spans="14:14" ht="18.95" hidden="1" customHeight="1" x14ac:dyDescent="0.25">
      <c r="N5829" s="126"/>
    </row>
    <row r="5830" spans="14:14" ht="18.95" hidden="1" customHeight="1" x14ac:dyDescent="0.25">
      <c r="N5830" s="126"/>
    </row>
    <row r="5831" spans="14:14" ht="18.95" hidden="1" customHeight="1" x14ac:dyDescent="0.25">
      <c r="N5831" s="126"/>
    </row>
    <row r="5832" spans="14:14" ht="18.95" hidden="1" customHeight="1" x14ac:dyDescent="0.25">
      <c r="N5832" s="126"/>
    </row>
    <row r="5833" spans="14:14" ht="18.95" hidden="1" customHeight="1" x14ac:dyDescent="0.25">
      <c r="N5833" s="126"/>
    </row>
    <row r="5834" spans="14:14" ht="18.95" hidden="1" customHeight="1" x14ac:dyDescent="0.25">
      <c r="N5834" s="126"/>
    </row>
    <row r="5835" spans="14:14" ht="18.95" hidden="1" customHeight="1" x14ac:dyDescent="0.25">
      <c r="N5835" s="126"/>
    </row>
    <row r="5836" spans="14:14" ht="18.95" hidden="1" customHeight="1" x14ac:dyDescent="0.25">
      <c r="N5836" s="126"/>
    </row>
    <row r="5837" spans="14:14" ht="18.95" hidden="1" customHeight="1" x14ac:dyDescent="0.25">
      <c r="N5837" s="126"/>
    </row>
    <row r="5838" spans="14:14" ht="18.95" hidden="1" customHeight="1" x14ac:dyDescent="0.25">
      <c r="N5838" s="126"/>
    </row>
    <row r="5839" spans="14:14" ht="18.95" hidden="1" customHeight="1" x14ac:dyDescent="0.25">
      <c r="N5839" s="126"/>
    </row>
    <row r="5840" spans="14:14" ht="18.95" hidden="1" customHeight="1" x14ac:dyDescent="0.25">
      <c r="N5840" s="126"/>
    </row>
    <row r="5841" spans="14:14" ht="18.95" hidden="1" customHeight="1" x14ac:dyDescent="0.25">
      <c r="N5841" s="126"/>
    </row>
    <row r="5842" spans="14:14" ht="18.95" hidden="1" customHeight="1" x14ac:dyDescent="0.25">
      <c r="N5842" s="126"/>
    </row>
    <row r="5843" spans="14:14" ht="18.95" hidden="1" customHeight="1" x14ac:dyDescent="0.25">
      <c r="N5843" s="126"/>
    </row>
    <row r="5844" spans="14:14" ht="18.95" hidden="1" customHeight="1" x14ac:dyDescent="0.25">
      <c r="N5844" s="126"/>
    </row>
    <row r="5845" spans="14:14" ht="18.95" hidden="1" customHeight="1" x14ac:dyDescent="0.25">
      <c r="N5845" s="126"/>
    </row>
    <row r="5846" spans="14:14" ht="18.95" hidden="1" customHeight="1" x14ac:dyDescent="0.25">
      <c r="N5846" s="126"/>
    </row>
    <row r="5847" spans="14:14" ht="18.95" hidden="1" customHeight="1" x14ac:dyDescent="0.25">
      <c r="N5847" s="126"/>
    </row>
    <row r="5848" spans="14:14" ht="18.95" hidden="1" customHeight="1" x14ac:dyDescent="0.25">
      <c r="N5848" s="126"/>
    </row>
    <row r="5849" spans="14:14" ht="18.95" hidden="1" customHeight="1" x14ac:dyDescent="0.25">
      <c r="N5849" s="126"/>
    </row>
    <row r="5850" spans="14:14" ht="18.95" hidden="1" customHeight="1" x14ac:dyDescent="0.25">
      <c r="N5850" s="126"/>
    </row>
    <row r="5851" spans="14:14" ht="18.95" hidden="1" customHeight="1" x14ac:dyDescent="0.25">
      <c r="N5851" s="126"/>
    </row>
    <row r="5852" spans="14:14" ht="18.95" hidden="1" customHeight="1" x14ac:dyDescent="0.25">
      <c r="N5852" s="126"/>
    </row>
    <row r="5853" spans="14:14" ht="18.95" hidden="1" customHeight="1" x14ac:dyDescent="0.25">
      <c r="N5853" s="126"/>
    </row>
    <row r="5854" spans="14:14" ht="18.95" hidden="1" customHeight="1" x14ac:dyDescent="0.25">
      <c r="N5854" s="126"/>
    </row>
    <row r="5855" spans="14:14" ht="18.95" hidden="1" customHeight="1" x14ac:dyDescent="0.25">
      <c r="N5855" s="126"/>
    </row>
    <row r="5856" spans="14:14" ht="18.95" hidden="1" customHeight="1" x14ac:dyDescent="0.25">
      <c r="N5856" s="126"/>
    </row>
    <row r="5857" spans="14:14" ht="18.95" hidden="1" customHeight="1" x14ac:dyDescent="0.25">
      <c r="N5857" s="126"/>
    </row>
    <row r="5858" spans="14:14" ht="18.95" hidden="1" customHeight="1" x14ac:dyDescent="0.25">
      <c r="N5858" s="126"/>
    </row>
    <row r="5859" spans="14:14" ht="18.95" hidden="1" customHeight="1" x14ac:dyDescent="0.25">
      <c r="N5859" s="126"/>
    </row>
    <row r="5860" spans="14:14" ht="18.95" hidden="1" customHeight="1" x14ac:dyDescent="0.25">
      <c r="N5860" s="126"/>
    </row>
    <row r="5861" spans="14:14" ht="18.95" hidden="1" customHeight="1" x14ac:dyDescent="0.25">
      <c r="N5861" s="126"/>
    </row>
    <row r="5862" spans="14:14" ht="18.95" hidden="1" customHeight="1" x14ac:dyDescent="0.25">
      <c r="N5862" s="126"/>
    </row>
    <row r="5863" spans="14:14" ht="18.95" hidden="1" customHeight="1" x14ac:dyDescent="0.25">
      <c r="N5863" s="126"/>
    </row>
    <row r="5864" spans="14:14" ht="18.95" hidden="1" customHeight="1" x14ac:dyDescent="0.25">
      <c r="N5864" s="126"/>
    </row>
    <row r="5865" spans="14:14" ht="18.95" hidden="1" customHeight="1" x14ac:dyDescent="0.25">
      <c r="N5865" s="126"/>
    </row>
    <row r="5866" spans="14:14" ht="18.95" hidden="1" customHeight="1" x14ac:dyDescent="0.25">
      <c r="N5866" s="126"/>
    </row>
    <row r="5867" spans="14:14" ht="18.95" hidden="1" customHeight="1" x14ac:dyDescent="0.25">
      <c r="N5867" s="126"/>
    </row>
    <row r="5868" spans="14:14" ht="18.95" hidden="1" customHeight="1" x14ac:dyDescent="0.25">
      <c r="N5868" s="126"/>
    </row>
    <row r="5869" spans="14:14" ht="18.95" hidden="1" customHeight="1" x14ac:dyDescent="0.25">
      <c r="N5869" s="126"/>
    </row>
    <row r="5870" spans="14:14" ht="18.95" hidden="1" customHeight="1" x14ac:dyDescent="0.25">
      <c r="N5870" s="126"/>
    </row>
    <row r="5871" spans="14:14" ht="18.95" hidden="1" customHeight="1" x14ac:dyDescent="0.25">
      <c r="N5871" s="126"/>
    </row>
    <row r="5872" spans="14:14" ht="18.95" hidden="1" customHeight="1" x14ac:dyDescent="0.25">
      <c r="N5872" s="126"/>
    </row>
    <row r="5873" spans="14:14" ht="18.95" hidden="1" customHeight="1" x14ac:dyDescent="0.25">
      <c r="N5873" s="126"/>
    </row>
    <row r="5874" spans="14:14" ht="18.95" hidden="1" customHeight="1" x14ac:dyDescent="0.25">
      <c r="N5874" s="126"/>
    </row>
    <row r="5875" spans="14:14" ht="18.95" hidden="1" customHeight="1" x14ac:dyDescent="0.25">
      <c r="N5875" s="126"/>
    </row>
    <row r="5876" spans="14:14" ht="18.95" hidden="1" customHeight="1" x14ac:dyDescent="0.25">
      <c r="N5876" s="126"/>
    </row>
    <row r="5877" spans="14:14" ht="18.95" hidden="1" customHeight="1" x14ac:dyDescent="0.25">
      <c r="N5877" s="126"/>
    </row>
    <row r="5878" spans="14:14" ht="18.95" hidden="1" customHeight="1" x14ac:dyDescent="0.25">
      <c r="N5878" s="126"/>
    </row>
    <row r="5879" spans="14:14" ht="18.95" hidden="1" customHeight="1" x14ac:dyDescent="0.25">
      <c r="N5879" s="126"/>
    </row>
    <row r="5880" spans="14:14" ht="18.95" hidden="1" customHeight="1" x14ac:dyDescent="0.25">
      <c r="N5880" s="126"/>
    </row>
    <row r="5881" spans="14:14" ht="18.95" hidden="1" customHeight="1" x14ac:dyDescent="0.25">
      <c r="N5881" s="126"/>
    </row>
    <row r="5882" spans="14:14" ht="18.95" hidden="1" customHeight="1" x14ac:dyDescent="0.25">
      <c r="N5882" s="126"/>
    </row>
    <row r="5883" spans="14:14" ht="18.95" hidden="1" customHeight="1" x14ac:dyDescent="0.25">
      <c r="N5883" s="126"/>
    </row>
    <row r="5884" spans="14:14" ht="18.95" hidden="1" customHeight="1" x14ac:dyDescent="0.25">
      <c r="N5884" s="126"/>
    </row>
    <row r="5885" spans="14:14" ht="18.95" hidden="1" customHeight="1" x14ac:dyDescent="0.25">
      <c r="N5885" s="126"/>
    </row>
    <row r="5886" spans="14:14" ht="18.95" hidden="1" customHeight="1" x14ac:dyDescent="0.25">
      <c r="N5886" s="126"/>
    </row>
    <row r="5887" spans="14:14" ht="18.95" hidden="1" customHeight="1" x14ac:dyDescent="0.25">
      <c r="N5887" s="126"/>
    </row>
    <row r="5888" spans="14:14" ht="18.95" hidden="1" customHeight="1" x14ac:dyDescent="0.25">
      <c r="N5888" s="126"/>
    </row>
    <row r="5889" spans="14:14" ht="18.95" hidden="1" customHeight="1" x14ac:dyDescent="0.25">
      <c r="N5889" s="126"/>
    </row>
    <row r="5890" spans="14:14" ht="18.95" hidden="1" customHeight="1" x14ac:dyDescent="0.25">
      <c r="N5890" s="126"/>
    </row>
    <row r="5891" spans="14:14" ht="18.95" hidden="1" customHeight="1" x14ac:dyDescent="0.25">
      <c r="N5891" s="126"/>
    </row>
    <row r="5892" spans="14:14" ht="18.95" hidden="1" customHeight="1" x14ac:dyDescent="0.25">
      <c r="N5892" s="126"/>
    </row>
    <row r="5893" spans="14:14" ht="18.95" hidden="1" customHeight="1" x14ac:dyDescent="0.25">
      <c r="N5893" s="126"/>
    </row>
    <row r="5894" spans="14:14" ht="18.95" hidden="1" customHeight="1" x14ac:dyDescent="0.25">
      <c r="N5894" s="126"/>
    </row>
    <row r="5895" spans="14:14" ht="18.95" hidden="1" customHeight="1" x14ac:dyDescent="0.25">
      <c r="N5895" s="126"/>
    </row>
    <row r="5896" spans="14:14" ht="18.95" hidden="1" customHeight="1" x14ac:dyDescent="0.25">
      <c r="N5896" s="126"/>
    </row>
    <row r="5897" spans="14:14" ht="18.95" hidden="1" customHeight="1" x14ac:dyDescent="0.25">
      <c r="N5897" s="126"/>
    </row>
    <row r="5898" spans="14:14" ht="18.95" hidden="1" customHeight="1" x14ac:dyDescent="0.25">
      <c r="N5898" s="126"/>
    </row>
    <row r="5899" spans="14:14" ht="18.95" hidden="1" customHeight="1" x14ac:dyDescent="0.25">
      <c r="N5899" s="126"/>
    </row>
    <row r="5900" spans="14:14" ht="18.95" hidden="1" customHeight="1" x14ac:dyDescent="0.25">
      <c r="N5900" s="126"/>
    </row>
    <row r="5901" spans="14:14" ht="18.95" hidden="1" customHeight="1" x14ac:dyDescent="0.25">
      <c r="N5901" s="126"/>
    </row>
    <row r="5902" spans="14:14" ht="18.95" hidden="1" customHeight="1" x14ac:dyDescent="0.25">
      <c r="N5902" s="126"/>
    </row>
    <row r="5903" spans="14:14" ht="18.95" hidden="1" customHeight="1" x14ac:dyDescent="0.25">
      <c r="N5903" s="126"/>
    </row>
    <row r="5904" spans="14:14" ht="18.95" hidden="1" customHeight="1" x14ac:dyDescent="0.25">
      <c r="N5904" s="126"/>
    </row>
    <row r="5905" spans="14:14" ht="18.95" hidden="1" customHeight="1" x14ac:dyDescent="0.25">
      <c r="N5905" s="126"/>
    </row>
    <row r="5906" spans="14:14" ht="18.95" hidden="1" customHeight="1" x14ac:dyDescent="0.25">
      <c r="N5906" s="126"/>
    </row>
    <row r="5907" spans="14:14" ht="18.95" hidden="1" customHeight="1" x14ac:dyDescent="0.25">
      <c r="N5907" s="126"/>
    </row>
    <row r="5908" spans="14:14" ht="18.95" hidden="1" customHeight="1" x14ac:dyDescent="0.25">
      <c r="N5908" s="126"/>
    </row>
    <row r="5909" spans="14:14" ht="18.95" hidden="1" customHeight="1" x14ac:dyDescent="0.25">
      <c r="N5909" s="126"/>
    </row>
    <row r="5910" spans="14:14" ht="18.95" hidden="1" customHeight="1" x14ac:dyDescent="0.25">
      <c r="N5910" s="126"/>
    </row>
    <row r="5911" spans="14:14" ht="18.95" hidden="1" customHeight="1" x14ac:dyDescent="0.25">
      <c r="N5911" s="126"/>
    </row>
    <row r="5912" spans="14:14" ht="18.95" hidden="1" customHeight="1" x14ac:dyDescent="0.25">
      <c r="N5912" s="126"/>
    </row>
    <row r="5913" spans="14:14" ht="18.95" hidden="1" customHeight="1" x14ac:dyDescent="0.25">
      <c r="N5913" s="126"/>
    </row>
    <row r="5914" spans="14:14" ht="18.95" hidden="1" customHeight="1" x14ac:dyDescent="0.25">
      <c r="N5914" s="126"/>
    </row>
    <row r="5915" spans="14:14" ht="18.95" hidden="1" customHeight="1" x14ac:dyDescent="0.25">
      <c r="N5915" s="126"/>
    </row>
    <row r="5916" spans="14:14" ht="18.95" hidden="1" customHeight="1" x14ac:dyDescent="0.25">
      <c r="N5916" s="126"/>
    </row>
    <row r="5917" spans="14:14" ht="18.95" hidden="1" customHeight="1" x14ac:dyDescent="0.25">
      <c r="N5917" s="126"/>
    </row>
    <row r="5918" spans="14:14" ht="18.95" hidden="1" customHeight="1" x14ac:dyDescent="0.25">
      <c r="N5918" s="126"/>
    </row>
    <row r="5919" spans="14:14" ht="18.95" hidden="1" customHeight="1" x14ac:dyDescent="0.25">
      <c r="N5919" s="126"/>
    </row>
    <row r="5920" spans="14:14" ht="18.95" hidden="1" customHeight="1" x14ac:dyDescent="0.25">
      <c r="N5920" s="126"/>
    </row>
    <row r="5921" spans="14:14" ht="18.95" hidden="1" customHeight="1" x14ac:dyDescent="0.25">
      <c r="N5921" s="126"/>
    </row>
    <row r="5922" spans="14:14" ht="18.95" hidden="1" customHeight="1" x14ac:dyDescent="0.25">
      <c r="N5922" s="126"/>
    </row>
    <row r="5923" spans="14:14" ht="18.95" hidden="1" customHeight="1" x14ac:dyDescent="0.25">
      <c r="N5923" s="126"/>
    </row>
    <row r="5924" spans="14:14" ht="18.95" hidden="1" customHeight="1" x14ac:dyDescent="0.25">
      <c r="N5924" s="126"/>
    </row>
    <row r="5925" spans="14:14" ht="18.95" hidden="1" customHeight="1" x14ac:dyDescent="0.25">
      <c r="N5925" s="126"/>
    </row>
    <row r="5926" spans="14:14" ht="18.95" hidden="1" customHeight="1" x14ac:dyDescent="0.25">
      <c r="N5926" s="126"/>
    </row>
    <row r="5927" spans="14:14" ht="18.95" hidden="1" customHeight="1" x14ac:dyDescent="0.25">
      <c r="N5927" s="126"/>
    </row>
    <row r="5928" spans="14:14" ht="18.95" hidden="1" customHeight="1" x14ac:dyDescent="0.25">
      <c r="N5928" s="126"/>
    </row>
    <row r="5929" spans="14:14" ht="18.95" hidden="1" customHeight="1" x14ac:dyDescent="0.25">
      <c r="N5929" s="126"/>
    </row>
    <row r="5930" spans="14:14" ht="18.95" hidden="1" customHeight="1" x14ac:dyDescent="0.25">
      <c r="N5930" s="126"/>
    </row>
    <row r="5931" spans="14:14" ht="18.95" hidden="1" customHeight="1" x14ac:dyDescent="0.25">
      <c r="N5931" s="126"/>
    </row>
    <row r="5932" spans="14:14" ht="18.95" hidden="1" customHeight="1" x14ac:dyDescent="0.25">
      <c r="N5932" s="126"/>
    </row>
    <row r="5933" spans="14:14" ht="18.95" hidden="1" customHeight="1" x14ac:dyDescent="0.25">
      <c r="N5933" s="126"/>
    </row>
    <row r="5934" spans="14:14" ht="18.95" hidden="1" customHeight="1" x14ac:dyDescent="0.25">
      <c r="N5934" s="126"/>
    </row>
    <row r="5935" spans="14:14" ht="18.95" hidden="1" customHeight="1" x14ac:dyDescent="0.25">
      <c r="N5935" s="126"/>
    </row>
    <row r="5936" spans="14:14" ht="18.95" hidden="1" customHeight="1" x14ac:dyDescent="0.25">
      <c r="N5936" s="126"/>
    </row>
    <row r="5937" spans="14:14" ht="18.95" hidden="1" customHeight="1" x14ac:dyDescent="0.25">
      <c r="N5937" s="126"/>
    </row>
    <row r="5938" spans="14:14" ht="18.95" hidden="1" customHeight="1" x14ac:dyDescent="0.25">
      <c r="N5938" s="126"/>
    </row>
    <row r="5939" spans="14:14" ht="18.95" hidden="1" customHeight="1" x14ac:dyDescent="0.25">
      <c r="N5939" s="126"/>
    </row>
    <row r="5940" spans="14:14" ht="18.95" hidden="1" customHeight="1" x14ac:dyDescent="0.25">
      <c r="N5940" s="126"/>
    </row>
    <row r="5941" spans="14:14" ht="18.95" hidden="1" customHeight="1" x14ac:dyDescent="0.25">
      <c r="N5941" s="126"/>
    </row>
    <row r="5942" spans="14:14" ht="18.95" hidden="1" customHeight="1" x14ac:dyDescent="0.25">
      <c r="N5942" s="126"/>
    </row>
    <row r="5943" spans="14:14" ht="18.95" hidden="1" customHeight="1" x14ac:dyDescent="0.25">
      <c r="N5943" s="126"/>
    </row>
    <row r="5944" spans="14:14" ht="18.95" hidden="1" customHeight="1" x14ac:dyDescent="0.25">
      <c r="N5944" s="126"/>
    </row>
    <row r="5945" spans="14:14" ht="18.95" hidden="1" customHeight="1" x14ac:dyDescent="0.25">
      <c r="N5945" s="126"/>
    </row>
    <row r="5946" spans="14:14" ht="18.95" hidden="1" customHeight="1" x14ac:dyDescent="0.25">
      <c r="N5946" s="126"/>
    </row>
    <row r="5947" spans="14:14" ht="18.95" hidden="1" customHeight="1" x14ac:dyDescent="0.25">
      <c r="N5947" s="126"/>
    </row>
    <row r="5948" spans="14:14" ht="18.95" hidden="1" customHeight="1" x14ac:dyDescent="0.25">
      <c r="N5948" s="126"/>
    </row>
    <row r="5949" spans="14:14" ht="18.95" hidden="1" customHeight="1" x14ac:dyDescent="0.25">
      <c r="N5949" s="126"/>
    </row>
    <row r="5950" spans="14:14" ht="18.95" hidden="1" customHeight="1" x14ac:dyDescent="0.25">
      <c r="N5950" s="126"/>
    </row>
    <row r="5951" spans="14:14" ht="18.95" hidden="1" customHeight="1" x14ac:dyDescent="0.25">
      <c r="N5951" s="126"/>
    </row>
    <row r="5952" spans="14:14" ht="18.95" hidden="1" customHeight="1" x14ac:dyDescent="0.25">
      <c r="N5952" s="126"/>
    </row>
    <row r="5953" spans="14:14" ht="18.95" hidden="1" customHeight="1" x14ac:dyDescent="0.25">
      <c r="N5953" s="126"/>
    </row>
    <row r="5954" spans="14:14" ht="18.95" hidden="1" customHeight="1" x14ac:dyDescent="0.25">
      <c r="N5954" s="126"/>
    </row>
    <row r="5955" spans="14:14" ht="18.95" hidden="1" customHeight="1" x14ac:dyDescent="0.25">
      <c r="N5955" s="126"/>
    </row>
    <row r="5956" spans="14:14" ht="18.95" hidden="1" customHeight="1" x14ac:dyDescent="0.25">
      <c r="N5956" s="126"/>
    </row>
    <row r="5957" spans="14:14" ht="18.95" hidden="1" customHeight="1" x14ac:dyDescent="0.25">
      <c r="N5957" s="126"/>
    </row>
    <row r="5958" spans="14:14" ht="18.95" hidden="1" customHeight="1" x14ac:dyDescent="0.25">
      <c r="N5958" s="126"/>
    </row>
    <row r="5959" spans="14:14" ht="18.95" hidden="1" customHeight="1" x14ac:dyDescent="0.25">
      <c r="N5959" s="126"/>
    </row>
    <row r="5960" spans="14:14" ht="18.95" hidden="1" customHeight="1" x14ac:dyDescent="0.25">
      <c r="N5960" s="126"/>
    </row>
    <row r="5961" spans="14:14" ht="18.95" hidden="1" customHeight="1" x14ac:dyDescent="0.25">
      <c r="N5961" s="126"/>
    </row>
    <row r="5962" spans="14:14" ht="18.95" hidden="1" customHeight="1" x14ac:dyDescent="0.25">
      <c r="N5962" s="126"/>
    </row>
    <row r="5963" spans="14:14" ht="18.95" hidden="1" customHeight="1" x14ac:dyDescent="0.25">
      <c r="N5963" s="126"/>
    </row>
    <row r="5964" spans="14:14" ht="18.95" hidden="1" customHeight="1" x14ac:dyDescent="0.25">
      <c r="N5964" s="126"/>
    </row>
    <row r="5965" spans="14:14" ht="18.95" hidden="1" customHeight="1" x14ac:dyDescent="0.25">
      <c r="N5965" s="126"/>
    </row>
    <row r="5966" spans="14:14" ht="18.95" hidden="1" customHeight="1" x14ac:dyDescent="0.25">
      <c r="N5966" s="126"/>
    </row>
    <row r="5967" spans="14:14" ht="18.95" hidden="1" customHeight="1" x14ac:dyDescent="0.25">
      <c r="N5967" s="126"/>
    </row>
    <row r="5968" spans="14:14" ht="18.95" hidden="1" customHeight="1" x14ac:dyDescent="0.25">
      <c r="N5968" s="126"/>
    </row>
    <row r="5969" spans="14:14" ht="18.95" hidden="1" customHeight="1" x14ac:dyDescent="0.25">
      <c r="N5969" s="126"/>
    </row>
    <row r="5970" spans="14:14" ht="18.95" hidden="1" customHeight="1" x14ac:dyDescent="0.25">
      <c r="N5970" s="126"/>
    </row>
    <row r="5971" spans="14:14" ht="18.95" hidden="1" customHeight="1" x14ac:dyDescent="0.25">
      <c r="N5971" s="126"/>
    </row>
    <row r="5972" spans="14:14" ht="18.95" hidden="1" customHeight="1" x14ac:dyDescent="0.25">
      <c r="N5972" s="126"/>
    </row>
    <row r="5973" spans="14:14" ht="18.95" hidden="1" customHeight="1" x14ac:dyDescent="0.25">
      <c r="N5973" s="126"/>
    </row>
    <row r="5974" spans="14:14" ht="18.95" hidden="1" customHeight="1" x14ac:dyDescent="0.25">
      <c r="N5974" s="126"/>
    </row>
    <row r="5975" spans="14:14" ht="18.95" hidden="1" customHeight="1" x14ac:dyDescent="0.25">
      <c r="N5975" s="126"/>
    </row>
    <row r="5976" spans="14:14" ht="18.95" hidden="1" customHeight="1" x14ac:dyDescent="0.25">
      <c r="N5976" s="126"/>
    </row>
    <row r="5977" spans="14:14" ht="18.95" hidden="1" customHeight="1" x14ac:dyDescent="0.25">
      <c r="N5977" s="126"/>
    </row>
    <row r="5978" spans="14:14" ht="18.95" hidden="1" customHeight="1" x14ac:dyDescent="0.25">
      <c r="N5978" s="126"/>
    </row>
    <row r="5979" spans="14:14" ht="18.95" hidden="1" customHeight="1" x14ac:dyDescent="0.25">
      <c r="N5979" s="126"/>
    </row>
    <row r="5980" spans="14:14" ht="18.95" hidden="1" customHeight="1" x14ac:dyDescent="0.25">
      <c r="N5980" s="126"/>
    </row>
    <row r="5981" spans="14:14" ht="18.95" hidden="1" customHeight="1" x14ac:dyDescent="0.25">
      <c r="N5981" s="126"/>
    </row>
    <row r="5982" spans="14:14" ht="18.95" hidden="1" customHeight="1" x14ac:dyDescent="0.25">
      <c r="N5982" s="126"/>
    </row>
    <row r="5983" spans="14:14" ht="18.95" hidden="1" customHeight="1" x14ac:dyDescent="0.25">
      <c r="N5983" s="126"/>
    </row>
    <row r="5984" spans="14:14" ht="18.95" hidden="1" customHeight="1" x14ac:dyDescent="0.25">
      <c r="N5984" s="126"/>
    </row>
    <row r="5985" spans="14:14" ht="18.95" hidden="1" customHeight="1" x14ac:dyDescent="0.25">
      <c r="N5985" s="126"/>
    </row>
    <row r="5986" spans="14:14" ht="18.95" hidden="1" customHeight="1" x14ac:dyDescent="0.25">
      <c r="N5986" s="126"/>
    </row>
    <row r="5987" spans="14:14" ht="18.95" hidden="1" customHeight="1" x14ac:dyDescent="0.25">
      <c r="N5987" s="126"/>
    </row>
    <row r="5988" spans="14:14" ht="18.95" hidden="1" customHeight="1" x14ac:dyDescent="0.25">
      <c r="N5988" s="126"/>
    </row>
    <row r="5989" spans="14:14" ht="18.95" hidden="1" customHeight="1" x14ac:dyDescent="0.25">
      <c r="N5989" s="126"/>
    </row>
    <row r="5990" spans="14:14" ht="18.95" hidden="1" customHeight="1" x14ac:dyDescent="0.25">
      <c r="N5990" s="126"/>
    </row>
    <row r="5991" spans="14:14" ht="18.95" hidden="1" customHeight="1" x14ac:dyDescent="0.25">
      <c r="N5991" s="126"/>
    </row>
    <row r="5992" spans="14:14" ht="18.95" hidden="1" customHeight="1" x14ac:dyDescent="0.25">
      <c r="N5992" s="126"/>
    </row>
    <row r="5993" spans="14:14" ht="18.95" hidden="1" customHeight="1" x14ac:dyDescent="0.25">
      <c r="N5993" s="126"/>
    </row>
    <row r="5994" spans="14:14" ht="18.95" hidden="1" customHeight="1" x14ac:dyDescent="0.25">
      <c r="N5994" s="126"/>
    </row>
    <row r="5995" spans="14:14" ht="18.95" hidden="1" customHeight="1" x14ac:dyDescent="0.25">
      <c r="N5995" s="126"/>
    </row>
    <row r="5996" spans="14:14" ht="18.95" hidden="1" customHeight="1" x14ac:dyDescent="0.25">
      <c r="N5996" s="126"/>
    </row>
    <row r="5997" spans="14:14" ht="18.95" hidden="1" customHeight="1" x14ac:dyDescent="0.25">
      <c r="N5997" s="126"/>
    </row>
    <row r="5998" spans="14:14" ht="18.95" hidden="1" customHeight="1" x14ac:dyDescent="0.25">
      <c r="N5998" s="126"/>
    </row>
    <row r="5999" spans="14:14" ht="18.95" hidden="1" customHeight="1" x14ac:dyDescent="0.25">
      <c r="N5999" s="126"/>
    </row>
    <row r="6000" spans="14:14" ht="18.95" hidden="1" customHeight="1" x14ac:dyDescent="0.25">
      <c r="N6000" s="126"/>
    </row>
    <row r="6001" spans="14:14" ht="18.95" hidden="1" customHeight="1" x14ac:dyDescent="0.25">
      <c r="N6001" s="126"/>
    </row>
    <row r="6002" spans="14:14" ht="18.95" hidden="1" customHeight="1" x14ac:dyDescent="0.25">
      <c r="N6002" s="126"/>
    </row>
    <row r="6003" spans="14:14" ht="18.95" hidden="1" customHeight="1" x14ac:dyDescent="0.25">
      <c r="N6003" s="126"/>
    </row>
    <row r="6004" spans="14:14" ht="18.95" hidden="1" customHeight="1" x14ac:dyDescent="0.25">
      <c r="N6004" s="126"/>
    </row>
    <row r="6005" spans="14:14" ht="18.95" hidden="1" customHeight="1" x14ac:dyDescent="0.25">
      <c r="N6005" s="126"/>
    </row>
    <row r="6006" spans="14:14" ht="18.95" hidden="1" customHeight="1" x14ac:dyDescent="0.25">
      <c r="N6006" s="126"/>
    </row>
    <row r="6007" spans="14:14" ht="18.95" hidden="1" customHeight="1" x14ac:dyDescent="0.25">
      <c r="N6007" s="126"/>
    </row>
    <row r="6008" spans="14:14" ht="18.95" hidden="1" customHeight="1" x14ac:dyDescent="0.25">
      <c r="N6008" s="126"/>
    </row>
    <row r="6009" spans="14:14" ht="18.95" hidden="1" customHeight="1" x14ac:dyDescent="0.25">
      <c r="N6009" s="126"/>
    </row>
    <row r="6010" spans="14:14" ht="18.95" hidden="1" customHeight="1" x14ac:dyDescent="0.25">
      <c r="N6010" s="126"/>
    </row>
    <row r="6011" spans="14:14" ht="18.95" hidden="1" customHeight="1" x14ac:dyDescent="0.25">
      <c r="N6011" s="126"/>
    </row>
    <row r="6012" spans="14:14" ht="18.95" hidden="1" customHeight="1" x14ac:dyDescent="0.25">
      <c r="N6012" s="126"/>
    </row>
    <row r="6013" spans="14:14" ht="18.95" hidden="1" customHeight="1" x14ac:dyDescent="0.25">
      <c r="N6013" s="126"/>
    </row>
    <row r="6014" spans="14:14" ht="18.95" hidden="1" customHeight="1" x14ac:dyDescent="0.25">
      <c r="N6014" s="126"/>
    </row>
    <row r="6015" spans="14:14" ht="18.95" hidden="1" customHeight="1" x14ac:dyDescent="0.25">
      <c r="N6015" s="126"/>
    </row>
    <row r="6016" spans="14:14" ht="18.95" hidden="1" customHeight="1" x14ac:dyDescent="0.25">
      <c r="N6016" s="126"/>
    </row>
    <row r="6017" spans="14:14" ht="18.95" hidden="1" customHeight="1" x14ac:dyDescent="0.25">
      <c r="N6017" s="126"/>
    </row>
    <row r="6018" spans="14:14" ht="18.95" hidden="1" customHeight="1" x14ac:dyDescent="0.25">
      <c r="N6018" s="126"/>
    </row>
    <row r="6019" spans="14:14" ht="18.95" hidden="1" customHeight="1" x14ac:dyDescent="0.25">
      <c r="N6019" s="126"/>
    </row>
    <row r="6020" spans="14:14" ht="18.95" hidden="1" customHeight="1" x14ac:dyDescent="0.25">
      <c r="N6020" s="126"/>
    </row>
    <row r="6021" spans="14:14" ht="18.95" hidden="1" customHeight="1" x14ac:dyDescent="0.25">
      <c r="N6021" s="126"/>
    </row>
    <row r="6022" spans="14:14" ht="18.95" hidden="1" customHeight="1" x14ac:dyDescent="0.25">
      <c r="N6022" s="126"/>
    </row>
    <row r="6023" spans="14:14" ht="18.95" hidden="1" customHeight="1" x14ac:dyDescent="0.25">
      <c r="N6023" s="126"/>
    </row>
    <row r="6024" spans="14:14" ht="18.95" hidden="1" customHeight="1" x14ac:dyDescent="0.25">
      <c r="N6024" s="126"/>
    </row>
    <row r="6025" spans="14:14" ht="18.95" hidden="1" customHeight="1" x14ac:dyDescent="0.25">
      <c r="N6025" s="126"/>
    </row>
    <row r="6026" spans="14:14" ht="18.95" hidden="1" customHeight="1" x14ac:dyDescent="0.25">
      <c r="N6026" s="126"/>
    </row>
    <row r="6027" spans="14:14" ht="18.95" hidden="1" customHeight="1" x14ac:dyDescent="0.25">
      <c r="N6027" s="126"/>
    </row>
    <row r="6028" spans="14:14" ht="18.95" hidden="1" customHeight="1" x14ac:dyDescent="0.25">
      <c r="N6028" s="126"/>
    </row>
    <row r="6029" spans="14:14" ht="18.95" hidden="1" customHeight="1" x14ac:dyDescent="0.25">
      <c r="N6029" s="126"/>
    </row>
    <row r="6030" spans="14:14" ht="18.95" hidden="1" customHeight="1" x14ac:dyDescent="0.25">
      <c r="N6030" s="126"/>
    </row>
    <row r="6031" spans="14:14" ht="18.95" hidden="1" customHeight="1" x14ac:dyDescent="0.25">
      <c r="N6031" s="126"/>
    </row>
    <row r="6032" spans="14:14" ht="18.95" hidden="1" customHeight="1" x14ac:dyDescent="0.25">
      <c r="N6032" s="126"/>
    </row>
    <row r="6033" spans="14:14" ht="18.95" hidden="1" customHeight="1" x14ac:dyDescent="0.25">
      <c r="N6033" s="126"/>
    </row>
    <row r="6034" spans="14:14" ht="18.95" hidden="1" customHeight="1" x14ac:dyDescent="0.25">
      <c r="N6034" s="126"/>
    </row>
    <row r="6035" spans="14:14" ht="18.95" hidden="1" customHeight="1" x14ac:dyDescent="0.25">
      <c r="N6035" s="126"/>
    </row>
    <row r="6036" spans="14:14" ht="18.95" hidden="1" customHeight="1" x14ac:dyDescent="0.25">
      <c r="N6036" s="126"/>
    </row>
    <row r="6037" spans="14:14" ht="18.95" hidden="1" customHeight="1" x14ac:dyDescent="0.25">
      <c r="N6037" s="126"/>
    </row>
    <row r="6038" spans="14:14" ht="18.95" hidden="1" customHeight="1" x14ac:dyDescent="0.25">
      <c r="N6038" s="126"/>
    </row>
    <row r="6039" spans="14:14" ht="18.95" hidden="1" customHeight="1" x14ac:dyDescent="0.25">
      <c r="N6039" s="126"/>
    </row>
    <row r="6040" spans="14:14" ht="18.95" hidden="1" customHeight="1" x14ac:dyDescent="0.25">
      <c r="N6040" s="126"/>
    </row>
    <row r="6041" spans="14:14" ht="18.95" hidden="1" customHeight="1" x14ac:dyDescent="0.25">
      <c r="N6041" s="126"/>
    </row>
    <row r="6042" spans="14:14" ht="18.95" hidden="1" customHeight="1" x14ac:dyDescent="0.25">
      <c r="N6042" s="126"/>
    </row>
    <row r="6043" spans="14:14" ht="18.95" hidden="1" customHeight="1" x14ac:dyDescent="0.25">
      <c r="N6043" s="126"/>
    </row>
    <row r="6044" spans="14:14" ht="18.95" hidden="1" customHeight="1" x14ac:dyDescent="0.25">
      <c r="N6044" s="126"/>
    </row>
    <row r="6045" spans="14:14" ht="18.95" hidden="1" customHeight="1" x14ac:dyDescent="0.25">
      <c r="N6045" s="126"/>
    </row>
    <row r="6046" spans="14:14" ht="18.95" hidden="1" customHeight="1" x14ac:dyDescent="0.25">
      <c r="N6046" s="126"/>
    </row>
    <row r="6047" spans="14:14" ht="18.95" hidden="1" customHeight="1" x14ac:dyDescent="0.25">
      <c r="N6047" s="126"/>
    </row>
    <row r="6048" spans="14:14" ht="18.95" hidden="1" customHeight="1" x14ac:dyDescent="0.25">
      <c r="N6048" s="126"/>
    </row>
    <row r="6049" spans="14:14" ht="18.95" hidden="1" customHeight="1" x14ac:dyDescent="0.25">
      <c r="N6049" s="126"/>
    </row>
    <row r="6050" spans="14:14" ht="18.95" hidden="1" customHeight="1" x14ac:dyDescent="0.25">
      <c r="N6050" s="126"/>
    </row>
    <row r="6051" spans="14:14" ht="18.95" hidden="1" customHeight="1" x14ac:dyDescent="0.25">
      <c r="N6051" s="126"/>
    </row>
    <row r="6052" spans="14:14" ht="18.95" hidden="1" customHeight="1" x14ac:dyDescent="0.25">
      <c r="N6052" s="126"/>
    </row>
    <row r="6053" spans="14:14" ht="18.95" hidden="1" customHeight="1" x14ac:dyDescent="0.25">
      <c r="N6053" s="126"/>
    </row>
    <row r="6054" spans="14:14" ht="18.95" hidden="1" customHeight="1" x14ac:dyDescent="0.25">
      <c r="N6054" s="126"/>
    </row>
    <row r="6055" spans="14:14" ht="18.95" hidden="1" customHeight="1" x14ac:dyDescent="0.25">
      <c r="N6055" s="126"/>
    </row>
    <row r="6056" spans="14:14" ht="18.95" hidden="1" customHeight="1" x14ac:dyDescent="0.25">
      <c r="N6056" s="126"/>
    </row>
    <row r="6057" spans="14:14" ht="18.95" hidden="1" customHeight="1" x14ac:dyDescent="0.25">
      <c r="N6057" s="126"/>
    </row>
    <row r="6058" spans="14:14" ht="18.95" hidden="1" customHeight="1" x14ac:dyDescent="0.25">
      <c r="N6058" s="126"/>
    </row>
    <row r="6059" spans="14:14" ht="18.95" hidden="1" customHeight="1" x14ac:dyDescent="0.25">
      <c r="N6059" s="126"/>
    </row>
    <row r="6060" spans="14:14" ht="18.95" hidden="1" customHeight="1" x14ac:dyDescent="0.25">
      <c r="N6060" s="126"/>
    </row>
    <row r="6061" spans="14:14" ht="18.95" hidden="1" customHeight="1" x14ac:dyDescent="0.25">
      <c r="N6061" s="126"/>
    </row>
    <row r="6062" spans="14:14" ht="18.95" hidden="1" customHeight="1" x14ac:dyDescent="0.25">
      <c r="N6062" s="126"/>
    </row>
    <row r="6063" spans="14:14" ht="18.95" hidden="1" customHeight="1" x14ac:dyDescent="0.25">
      <c r="N6063" s="126"/>
    </row>
    <row r="6064" spans="14:14" ht="18.95" hidden="1" customHeight="1" x14ac:dyDescent="0.25">
      <c r="N6064" s="126"/>
    </row>
    <row r="6065" spans="14:14" ht="18.95" hidden="1" customHeight="1" x14ac:dyDescent="0.25">
      <c r="N6065" s="126"/>
    </row>
    <row r="6066" spans="14:14" ht="18.95" hidden="1" customHeight="1" x14ac:dyDescent="0.25">
      <c r="N6066" s="126"/>
    </row>
    <row r="6067" spans="14:14" ht="18.95" hidden="1" customHeight="1" x14ac:dyDescent="0.25">
      <c r="N6067" s="126"/>
    </row>
    <row r="6068" spans="14:14" ht="18.95" hidden="1" customHeight="1" x14ac:dyDescent="0.25">
      <c r="N6068" s="126"/>
    </row>
    <row r="6069" spans="14:14" ht="18.95" hidden="1" customHeight="1" x14ac:dyDescent="0.25">
      <c r="N6069" s="126"/>
    </row>
    <row r="6070" spans="14:14" ht="18.95" hidden="1" customHeight="1" x14ac:dyDescent="0.25">
      <c r="N6070" s="126"/>
    </row>
    <row r="6071" spans="14:14" ht="18.95" hidden="1" customHeight="1" x14ac:dyDescent="0.25">
      <c r="N6071" s="126"/>
    </row>
    <row r="6072" spans="14:14" ht="18.95" hidden="1" customHeight="1" x14ac:dyDescent="0.25">
      <c r="N6072" s="126"/>
    </row>
    <row r="6073" spans="14:14" ht="18.95" hidden="1" customHeight="1" x14ac:dyDescent="0.25">
      <c r="N6073" s="126"/>
    </row>
    <row r="6074" spans="14:14" ht="18.95" hidden="1" customHeight="1" x14ac:dyDescent="0.25">
      <c r="N6074" s="126"/>
    </row>
    <row r="6075" spans="14:14" ht="18.95" hidden="1" customHeight="1" x14ac:dyDescent="0.25">
      <c r="N6075" s="126"/>
    </row>
    <row r="6076" spans="14:14" ht="18.95" hidden="1" customHeight="1" x14ac:dyDescent="0.25">
      <c r="N6076" s="126"/>
    </row>
    <row r="6077" spans="14:14" ht="18.95" hidden="1" customHeight="1" x14ac:dyDescent="0.25">
      <c r="N6077" s="126"/>
    </row>
    <row r="6078" spans="14:14" ht="18.95" hidden="1" customHeight="1" x14ac:dyDescent="0.25">
      <c r="N6078" s="126"/>
    </row>
    <row r="6079" spans="14:14" ht="18.95" hidden="1" customHeight="1" x14ac:dyDescent="0.25">
      <c r="N6079" s="126"/>
    </row>
    <row r="6080" spans="14:14" ht="18.95" hidden="1" customHeight="1" x14ac:dyDescent="0.25">
      <c r="N6080" s="126"/>
    </row>
    <row r="6081" spans="14:14" ht="18.95" hidden="1" customHeight="1" x14ac:dyDescent="0.25">
      <c r="N6081" s="126"/>
    </row>
    <row r="6082" spans="14:14" ht="18.95" hidden="1" customHeight="1" x14ac:dyDescent="0.25">
      <c r="N6082" s="126"/>
    </row>
    <row r="6083" spans="14:14" ht="18.95" hidden="1" customHeight="1" x14ac:dyDescent="0.25">
      <c r="N6083" s="126"/>
    </row>
    <row r="6084" spans="14:14" ht="18.95" hidden="1" customHeight="1" x14ac:dyDescent="0.25">
      <c r="N6084" s="126"/>
    </row>
    <row r="6085" spans="14:14" ht="18.95" hidden="1" customHeight="1" x14ac:dyDescent="0.25">
      <c r="N6085" s="126"/>
    </row>
    <row r="6086" spans="14:14" ht="18.95" hidden="1" customHeight="1" x14ac:dyDescent="0.25">
      <c r="N6086" s="126"/>
    </row>
    <row r="6087" spans="14:14" ht="18.95" hidden="1" customHeight="1" x14ac:dyDescent="0.25">
      <c r="N6087" s="126"/>
    </row>
    <row r="6088" spans="14:14" ht="18.95" hidden="1" customHeight="1" x14ac:dyDescent="0.25">
      <c r="N6088" s="126"/>
    </row>
    <row r="6089" spans="14:14" ht="18.95" hidden="1" customHeight="1" x14ac:dyDescent="0.25">
      <c r="N6089" s="126"/>
    </row>
    <row r="6090" spans="14:14" ht="18.95" hidden="1" customHeight="1" x14ac:dyDescent="0.25">
      <c r="N6090" s="126"/>
    </row>
    <row r="6091" spans="14:14" ht="18.95" hidden="1" customHeight="1" x14ac:dyDescent="0.25">
      <c r="N6091" s="126"/>
    </row>
    <row r="6092" spans="14:14" ht="18.95" hidden="1" customHeight="1" x14ac:dyDescent="0.25">
      <c r="N6092" s="126"/>
    </row>
    <row r="6093" spans="14:14" ht="18.95" hidden="1" customHeight="1" x14ac:dyDescent="0.25">
      <c r="N6093" s="126"/>
    </row>
    <row r="6094" spans="14:14" ht="18.95" hidden="1" customHeight="1" x14ac:dyDescent="0.25">
      <c r="N6094" s="126"/>
    </row>
    <row r="6095" spans="14:14" ht="18.95" hidden="1" customHeight="1" x14ac:dyDescent="0.25">
      <c r="N6095" s="126"/>
    </row>
    <row r="6096" spans="14:14" ht="18.95" hidden="1" customHeight="1" x14ac:dyDescent="0.25">
      <c r="N6096" s="126"/>
    </row>
    <row r="6097" spans="14:14" ht="18.95" hidden="1" customHeight="1" x14ac:dyDescent="0.25">
      <c r="N6097" s="126"/>
    </row>
    <row r="6098" spans="14:14" ht="18.95" hidden="1" customHeight="1" x14ac:dyDescent="0.25">
      <c r="N6098" s="126"/>
    </row>
    <row r="6099" spans="14:14" ht="18.95" hidden="1" customHeight="1" x14ac:dyDescent="0.25">
      <c r="N6099" s="126"/>
    </row>
    <row r="6100" spans="14:14" ht="18.95" hidden="1" customHeight="1" x14ac:dyDescent="0.25">
      <c r="N6100" s="126"/>
    </row>
    <row r="6101" spans="14:14" ht="18.95" hidden="1" customHeight="1" x14ac:dyDescent="0.25">
      <c r="N6101" s="126"/>
    </row>
    <row r="6102" spans="14:14" ht="18.95" hidden="1" customHeight="1" x14ac:dyDescent="0.25">
      <c r="N6102" s="126"/>
    </row>
    <row r="6103" spans="14:14" ht="18.95" hidden="1" customHeight="1" x14ac:dyDescent="0.25">
      <c r="N6103" s="126"/>
    </row>
    <row r="6104" spans="14:14" ht="18.95" hidden="1" customHeight="1" x14ac:dyDescent="0.25">
      <c r="N6104" s="126"/>
    </row>
    <row r="6105" spans="14:14" ht="18.95" hidden="1" customHeight="1" x14ac:dyDescent="0.25">
      <c r="N6105" s="126"/>
    </row>
    <row r="6106" spans="14:14" ht="18.95" hidden="1" customHeight="1" x14ac:dyDescent="0.25">
      <c r="N6106" s="126"/>
    </row>
    <row r="6107" spans="14:14" ht="18.95" hidden="1" customHeight="1" x14ac:dyDescent="0.25">
      <c r="N6107" s="126"/>
    </row>
    <row r="6108" spans="14:14" ht="18.95" hidden="1" customHeight="1" x14ac:dyDescent="0.25">
      <c r="N6108" s="126"/>
    </row>
    <row r="6109" spans="14:14" ht="18.95" hidden="1" customHeight="1" x14ac:dyDescent="0.25">
      <c r="N6109" s="126"/>
    </row>
    <row r="6110" spans="14:14" ht="18.95" hidden="1" customHeight="1" x14ac:dyDescent="0.25">
      <c r="N6110" s="126"/>
    </row>
    <row r="6111" spans="14:14" ht="18.95" hidden="1" customHeight="1" x14ac:dyDescent="0.25">
      <c r="N6111" s="126"/>
    </row>
    <row r="6112" spans="14:14" ht="18.95" hidden="1" customHeight="1" x14ac:dyDescent="0.25">
      <c r="N6112" s="126"/>
    </row>
    <row r="6113" spans="14:14" ht="18.95" hidden="1" customHeight="1" x14ac:dyDescent="0.25">
      <c r="N6113" s="126"/>
    </row>
    <row r="6114" spans="14:14" ht="18.95" hidden="1" customHeight="1" x14ac:dyDescent="0.25">
      <c r="N6114" s="126"/>
    </row>
    <row r="6115" spans="14:14" ht="18.95" hidden="1" customHeight="1" x14ac:dyDescent="0.25">
      <c r="N6115" s="126"/>
    </row>
    <row r="6116" spans="14:14" ht="18.95" hidden="1" customHeight="1" x14ac:dyDescent="0.25">
      <c r="N6116" s="126"/>
    </row>
    <row r="6117" spans="14:14" ht="18.95" hidden="1" customHeight="1" x14ac:dyDescent="0.25">
      <c r="N6117" s="126"/>
    </row>
    <row r="6118" spans="14:14" ht="18.95" hidden="1" customHeight="1" x14ac:dyDescent="0.25">
      <c r="N6118" s="126"/>
    </row>
    <row r="6119" spans="14:14" ht="18.95" hidden="1" customHeight="1" x14ac:dyDescent="0.25">
      <c r="N6119" s="126"/>
    </row>
    <row r="6120" spans="14:14" ht="18.95" hidden="1" customHeight="1" x14ac:dyDescent="0.25">
      <c r="N6120" s="126"/>
    </row>
    <row r="6121" spans="14:14" ht="18.95" hidden="1" customHeight="1" x14ac:dyDescent="0.25">
      <c r="N6121" s="126"/>
    </row>
    <row r="6122" spans="14:14" ht="18.95" hidden="1" customHeight="1" x14ac:dyDescent="0.25">
      <c r="N6122" s="126"/>
    </row>
    <row r="6123" spans="14:14" ht="18.95" hidden="1" customHeight="1" x14ac:dyDescent="0.25">
      <c r="N6123" s="126"/>
    </row>
    <row r="6124" spans="14:14" ht="18.95" hidden="1" customHeight="1" x14ac:dyDescent="0.25">
      <c r="N6124" s="126"/>
    </row>
    <row r="6125" spans="14:14" ht="18.95" hidden="1" customHeight="1" x14ac:dyDescent="0.25">
      <c r="N6125" s="126"/>
    </row>
    <row r="6126" spans="14:14" ht="18.95" hidden="1" customHeight="1" x14ac:dyDescent="0.25">
      <c r="N6126" s="126"/>
    </row>
    <row r="6127" spans="14:14" ht="18.95" hidden="1" customHeight="1" x14ac:dyDescent="0.25">
      <c r="N6127" s="126"/>
    </row>
    <row r="6128" spans="14:14" ht="18.95" hidden="1" customHeight="1" x14ac:dyDescent="0.25">
      <c r="N6128" s="126"/>
    </row>
    <row r="6129" spans="14:14" ht="18.95" hidden="1" customHeight="1" x14ac:dyDescent="0.25">
      <c r="N6129" s="126"/>
    </row>
    <row r="6130" spans="14:14" ht="18.95" hidden="1" customHeight="1" x14ac:dyDescent="0.25">
      <c r="N6130" s="126"/>
    </row>
    <row r="6131" spans="14:14" ht="18.95" hidden="1" customHeight="1" x14ac:dyDescent="0.25">
      <c r="N6131" s="126"/>
    </row>
    <row r="6132" spans="14:14" ht="18.95" hidden="1" customHeight="1" x14ac:dyDescent="0.25">
      <c r="N6132" s="126"/>
    </row>
    <row r="6133" spans="14:14" ht="18.95" hidden="1" customHeight="1" x14ac:dyDescent="0.25">
      <c r="N6133" s="126"/>
    </row>
    <row r="6134" spans="14:14" ht="18.95" hidden="1" customHeight="1" x14ac:dyDescent="0.25">
      <c r="N6134" s="126"/>
    </row>
    <row r="6135" spans="14:14" ht="18.95" hidden="1" customHeight="1" x14ac:dyDescent="0.25">
      <c r="N6135" s="126"/>
    </row>
    <row r="6136" spans="14:14" ht="18.95" hidden="1" customHeight="1" x14ac:dyDescent="0.25">
      <c r="N6136" s="126"/>
    </row>
    <row r="6137" spans="14:14" ht="18.95" hidden="1" customHeight="1" x14ac:dyDescent="0.25">
      <c r="N6137" s="126"/>
    </row>
    <row r="6138" spans="14:14" ht="18.95" hidden="1" customHeight="1" x14ac:dyDescent="0.25">
      <c r="N6138" s="126"/>
    </row>
    <row r="6139" spans="14:14" ht="18.95" hidden="1" customHeight="1" x14ac:dyDescent="0.25">
      <c r="N6139" s="126"/>
    </row>
    <row r="6140" spans="14:14" ht="18.95" hidden="1" customHeight="1" x14ac:dyDescent="0.25">
      <c r="N6140" s="126"/>
    </row>
    <row r="6141" spans="14:14" ht="18.95" hidden="1" customHeight="1" x14ac:dyDescent="0.25">
      <c r="N6141" s="126"/>
    </row>
    <row r="6142" spans="14:14" ht="18.95" hidden="1" customHeight="1" x14ac:dyDescent="0.25">
      <c r="N6142" s="126"/>
    </row>
    <row r="6143" spans="14:14" ht="18.95" hidden="1" customHeight="1" x14ac:dyDescent="0.25">
      <c r="N6143" s="126"/>
    </row>
    <row r="6144" spans="14:14" ht="18.95" hidden="1" customHeight="1" x14ac:dyDescent="0.25">
      <c r="N6144" s="126"/>
    </row>
    <row r="6145" spans="14:14" ht="18.95" hidden="1" customHeight="1" x14ac:dyDescent="0.25">
      <c r="N6145" s="126"/>
    </row>
    <row r="6146" spans="14:14" ht="18.95" hidden="1" customHeight="1" x14ac:dyDescent="0.25">
      <c r="N6146" s="126"/>
    </row>
    <row r="6147" spans="14:14" ht="18.95" hidden="1" customHeight="1" x14ac:dyDescent="0.25">
      <c r="N6147" s="126"/>
    </row>
    <row r="6148" spans="14:14" ht="18.95" hidden="1" customHeight="1" x14ac:dyDescent="0.25">
      <c r="N6148" s="126"/>
    </row>
    <row r="6149" spans="14:14" ht="18.95" hidden="1" customHeight="1" x14ac:dyDescent="0.25">
      <c r="N6149" s="126"/>
    </row>
    <row r="6150" spans="14:14" ht="18.95" hidden="1" customHeight="1" x14ac:dyDescent="0.25">
      <c r="N6150" s="126"/>
    </row>
    <row r="6151" spans="14:14" ht="18.95" hidden="1" customHeight="1" x14ac:dyDescent="0.25">
      <c r="N6151" s="126"/>
    </row>
    <row r="6152" spans="14:14" ht="18.95" hidden="1" customHeight="1" x14ac:dyDescent="0.25">
      <c r="N6152" s="126"/>
    </row>
    <row r="6153" spans="14:14" ht="18.95" hidden="1" customHeight="1" x14ac:dyDescent="0.25">
      <c r="N6153" s="126"/>
    </row>
    <row r="6154" spans="14:14" ht="18.95" hidden="1" customHeight="1" x14ac:dyDescent="0.25">
      <c r="N6154" s="126"/>
    </row>
    <row r="6155" spans="14:14" ht="18.95" hidden="1" customHeight="1" x14ac:dyDescent="0.25">
      <c r="N6155" s="126"/>
    </row>
    <row r="6156" spans="14:14" ht="18.95" hidden="1" customHeight="1" x14ac:dyDescent="0.25">
      <c r="N6156" s="126"/>
    </row>
    <row r="6157" spans="14:14" ht="18.95" hidden="1" customHeight="1" x14ac:dyDescent="0.25">
      <c r="N6157" s="126"/>
    </row>
    <row r="6158" spans="14:14" ht="18.95" hidden="1" customHeight="1" x14ac:dyDescent="0.25">
      <c r="N6158" s="126"/>
    </row>
    <row r="6159" spans="14:14" ht="18.95" hidden="1" customHeight="1" x14ac:dyDescent="0.25">
      <c r="N6159" s="126"/>
    </row>
    <row r="6160" spans="14:14" ht="18.95" hidden="1" customHeight="1" x14ac:dyDescent="0.25">
      <c r="N6160" s="126"/>
    </row>
    <row r="6161" spans="14:14" ht="18.95" hidden="1" customHeight="1" x14ac:dyDescent="0.25">
      <c r="N6161" s="126"/>
    </row>
    <row r="6162" spans="14:14" ht="18.95" hidden="1" customHeight="1" x14ac:dyDescent="0.25">
      <c r="N6162" s="126"/>
    </row>
    <row r="6163" spans="14:14" ht="18.95" hidden="1" customHeight="1" x14ac:dyDescent="0.25">
      <c r="N6163" s="126"/>
    </row>
    <row r="6164" spans="14:14" ht="18.95" hidden="1" customHeight="1" x14ac:dyDescent="0.25">
      <c r="N6164" s="126"/>
    </row>
    <row r="6165" spans="14:14" ht="18.95" hidden="1" customHeight="1" x14ac:dyDescent="0.25">
      <c r="N6165" s="126"/>
    </row>
    <row r="6166" spans="14:14" ht="18.95" hidden="1" customHeight="1" x14ac:dyDescent="0.25">
      <c r="N6166" s="126"/>
    </row>
    <row r="6167" spans="14:14" ht="18.95" hidden="1" customHeight="1" x14ac:dyDescent="0.25">
      <c r="N6167" s="126"/>
    </row>
    <row r="6168" spans="14:14" ht="18.95" hidden="1" customHeight="1" x14ac:dyDescent="0.25">
      <c r="N6168" s="126"/>
    </row>
    <row r="6169" spans="14:14" ht="18.95" hidden="1" customHeight="1" x14ac:dyDescent="0.25">
      <c r="N6169" s="126"/>
    </row>
    <row r="6170" spans="14:14" ht="18.95" hidden="1" customHeight="1" x14ac:dyDescent="0.25">
      <c r="N6170" s="126"/>
    </row>
    <row r="6171" spans="14:14" ht="18.95" hidden="1" customHeight="1" x14ac:dyDescent="0.25">
      <c r="N6171" s="126"/>
    </row>
    <row r="6172" spans="14:14" ht="18.95" hidden="1" customHeight="1" x14ac:dyDescent="0.25">
      <c r="N6172" s="126"/>
    </row>
    <row r="6173" spans="14:14" ht="18.95" hidden="1" customHeight="1" x14ac:dyDescent="0.25">
      <c r="N6173" s="126"/>
    </row>
    <row r="6174" spans="14:14" ht="18.95" hidden="1" customHeight="1" x14ac:dyDescent="0.25">
      <c r="N6174" s="126"/>
    </row>
    <row r="6175" spans="14:14" ht="18.95" hidden="1" customHeight="1" x14ac:dyDescent="0.25">
      <c r="N6175" s="126"/>
    </row>
    <row r="6176" spans="14:14" ht="18.95" hidden="1" customHeight="1" x14ac:dyDescent="0.25">
      <c r="N6176" s="126"/>
    </row>
    <row r="6177" spans="14:14" ht="18.95" hidden="1" customHeight="1" x14ac:dyDescent="0.25">
      <c r="N6177" s="126"/>
    </row>
    <row r="6178" spans="14:14" ht="18.95" hidden="1" customHeight="1" x14ac:dyDescent="0.25">
      <c r="N6178" s="126"/>
    </row>
    <row r="6179" spans="14:14" ht="18.95" hidden="1" customHeight="1" x14ac:dyDescent="0.25">
      <c r="N6179" s="126"/>
    </row>
    <row r="6180" spans="14:14" ht="18.95" hidden="1" customHeight="1" x14ac:dyDescent="0.25">
      <c r="N6180" s="126"/>
    </row>
    <row r="6181" spans="14:14" ht="18.95" hidden="1" customHeight="1" x14ac:dyDescent="0.25">
      <c r="N6181" s="126"/>
    </row>
    <row r="6182" spans="14:14" ht="18.95" hidden="1" customHeight="1" x14ac:dyDescent="0.25">
      <c r="N6182" s="126"/>
    </row>
    <row r="6183" spans="14:14" ht="18.95" hidden="1" customHeight="1" x14ac:dyDescent="0.25">
      <c r="N6183" s="126"/>
    </row>
    <row r="6184" spans="14:14" ht="18.95" hidden="1" customHeight="1" x14ac:dyDescent="0.25">
      <c r="N6184" s="126"/>
    </row>
    <row r="6185" spans="14:14" ht="18.95" hidden="1" customHeight="1" x14ac:dyDescent="0.25">
      <c r="N6185" s="126"/>
    </row>
    <row r="6186" spans="14:14" ht="18.95" hidden="1" customHeight="1" x14ac:dyDescent="0.25">
      <c r="N6186" s="126"/>
    </row>
    <row r="6187" spans="14:14" ht="18.95" hidden="1" customHeight="1" x14ac:dyDescent="0.25">
      <c r="N6187" s="126"/>
    </row>
    <row r="6188" spans="14:14" ht="18.95" hidden="1" customHeight="1" x14ac:dyDescent="0.25">
      <c r="N6188" s="126"/>
    </row>
    <row r="6189" spans="14:14" ht="18.95" hidden="1" customHeight="1" x14ac:dyDescent="0.25">
      <c r="N6189" s="126"/>
    </row>
    <row r="6190" spans="14:14" ht="18.95" hidden="1" customHeight="1" x14ac:dyDescent="0.25">
      <c r="N6190" s="126"/>
    </row>
    <row r="6191" spans="14:14" ht="18.95" hidden="1" customHeight="1" x14ac:dyDescent="0.25">
      <c r="N6191" s="126"/>
    </row>
    <row r="6192" spans="14:14" ht="18.95" hidden="1" customHeight="1" x14ac:dyDescent="0.25">
      <c r="N6192" s="126"/>
    </row>
    <row r="6193" spans="14:14" ht="18.95" hidden="1" customHeight="1" x14ac:dyDescent="0.25">
      <c r="N6193" s="126"/>
    </row>
    <row r="6194" spans="14:14" ht="18.95" hidden="1" customHeight="1" x14ac:dyDescent="0.25">
      <c r="N6194" s="126"/>
    </row>
    <row r="6195" spans="14:14" ht="18.95" hidden="1" customHeight="1" x14ac:dyDescent="0.25">
      <c r="N6195" s="126"/>
    </row>
    <row r="6196" spans="14:14" ht="18.95" hidden="1" customHeight="1" x14ac:dyDescent="0.25">
      <c r="N6196" s="126"/>
    </row>
    <row r="6197" spans="14:14" ht="18.95" hidden="1" customHeight="1" x14ac:dyDescent="0.25">
      <c r="N6197" s="126"/>
    </row>
    <row r="6198" spans="14:14" ht="18.95" hidden="1" customHeight="1" x14ac:dyDescent="0.25">
      <c r="N6198" s="126"/>
    </row>
    <row r="6199" spans="14:14" ht="18.95" hidden="1" customHeight="1" x14ac:dyDescent="0.25">
      <c r="N6199" s="126"/>
    </row>
    <row r="6200" spans="14:14" ht="18.95" hidden="1" customHeight="1" x14ac:dyDescent="0.25">
      <c r="N6200" s="126"/>
    </row>
    <row r="6201" spans="14:14" ht="18.95" hidden="1" customHeight="1" x14ac:dyDescent="0.25">
      <c r="N6201" s="126"/>
    </row>
    <row r="6202" spans="14:14" ht="18.95" hidden="1" customHeight="1" x14ac:dyDescent="0.25">
      <c r="N6202" s="126"/>
    </row>
    <row r="6203" spans="14:14" ht="18.95" hidden="1" customHeight="1" x14ac:dyDescent="0.25">
      <c r="N6203" s="126"/>
    </row>
    <row r="6204" spans="14:14" ht="18.95" hidden="1" customHeight="1" x14ac:dyDescent="0.25">
      <c r="N6204" s="126"/>
    </row>
    <row r="6205" spans="14:14" ht="18.95" hidden="1" customHeight="1" x14ac:dyDescent="0.25">
      <c r="N6205" s="126"/>
    </row>
    <row r="6206" spans="14:14" ht="18.95" hidden="1" customHeight="1" x14ac:dyDescent="0.25">
      <c r="N6206" s="126"/>
    </row>
    <row r="6207" spans="14:14" ht="18.95" hidden="1" customHeight="1" x14ac:dyDescent="0.25">
      <c r="N6207" s="126"/>
    </row>
    <row r="6208" spans="14:14" ht="18.95" hidden="1" customHeight="1" x14ac:dyDescent="0.25">
      <c r="N6208" s="126"/>
    </row>
    <row r="6209" spans="14:14" ht="18.95" hidden="1" customHeight="1" x14ac:dyDescent="0.25">
      <c r="N6209" s="126"/>
    </row>
    <row r="6210" spans="14:14" ht="18.95" hidden="1" customHeight="1" x14ac:dyDescent="0.25">
      <c r="N6210" s="126"/>
    </row>
    <row r="6211" spans="14:14" ht="18.95" hidden="1" customHeight="1" x14ac:dyDescent="0.25">
      <c r="N6211" s="126"/>
    </row>
    <row r="6212" spans="14:14" ht="18.95" hidden="1" customHeight="1" x14ac:dyDescent="0.25">
      <c r="N6212" s="126"/>
    </row>
    <row r="6213" spans="14:14" ht="18.95" hidden="1" customHeight="1" x14ac:dyDescent="0.25">
      <c r="N6213" s="126"/>
    </row>
    <row r="6214" spans="14:14" ht="18.95" hidden="1" customHeight="1" x14ac:dyDescent="0.25">
      <c r="N6214" s="126"/>
    </row>
    <row r="6215" spans="14:14" ht="18.95" hidden="1" customHeight="1" x14ac:dyDescent="0.25">
      <c r="N6215" s="126"/>
    </row>
    <row r="6216" spans="14:14" ht="18.95" hidden="1" customHeight="1" x14ac:dyDescent="0.25">
      <c r="N6216" s="126"/>
    </row>
    <row r="6217" spans="14:14" ht="18.95" hidden="1" customHeight="1" x14ac:dyDescent="0.25">
      <c r="N6217" s="126"/>
    </row>
    <row r="6218" spans="14:14" ht="18.95" hidden="1" customHeight="1" x14ac:dyDescent="0.25">
      <c r="N6218" s="126"/>
    </row>
    <row r="6219" spans="14:14" ht="18.95" hidden="1" customHeight="1" x14ac:dyDescent="0.25">
      <c r="N6219" s="126"/>
    </row>
    <row r="6220" spans="14:14" ht="18.95" hidden="1" customHeight="1" x14ac:dyDescent="0.25">
      <c r="N6220" s="126"/>
    </row>
    <row r="6221" spans="14:14" ht="18.95" hidden="1" customHeight="1" x14ac:dyDescent="0.25">
      <c r="N6221" s="126"/>
    </row>
    <row r="6222" spans="14:14" ht="18.95" hidden="1" customHeight="1" x14ac:dyDescent="0.25">
      <c r="N6222" s="126"/>
    </row>
    <row r="6223" spans="14:14" ht="18.95" hidden="1" customHeight="1" x14ac:dyDescent="0.25">
      <c r="N6223" s="126"/>
    </row>
    <row r="6224" spans="14:14" ht="18.95" hidden="1" customHeight="1" x14ac:dyDescent="0.25">
      <c r="N6224" s="126"/>
    </row>
    <row r="6225" spans="14:14" ht="18.95" hidden="1" customHeight="1" x14ac:dyDescent="0.25">
      <c r="N6225" s="126"/>
    </row>
    <row r="6226" spans="14:14" ht="18.95" hidden="1" customHeight="1" x14ac:dyDescent="0.25">
      <c r="N6226" s="126"/>
    </row>
    <row r="6227" spans="14:14" ht="18.95" hidden="1" customHeight="1" x14ac:dyDescent="0.25">
      <c r="N6227" s="126"/>
    </row>
    <row r="6228" spans="14:14" ht="18.95" hidden="1" customHeight="1" x14ac:dyDescent="0.25">
      <c r="N6228" s="126"/>
    </row>
    <row r="6229" spans="14:14" ht="18.95" hidden="1" customHeight="1" x14ac:dyDescent="0.25">
      <c r="N6229" s="126"/>
    </row>
    <row r="6230" spans="14:14" ht="18.95" hidden="1" customHeight="1" x14ac:dyDescent="0.25">
      <c r="N6230" s="126"/>
    </row>
    <row r="6231" spans="14:14" ht="18.95" hidden="1" customHeight="1" x14ac:dyDescent="0.25">
      <c r="N6231" s="126"/>
    </row>
    <row r="6232" spans="14:14" ht="18.95" hidden="1" customHeight="1" x14ac:dyDescent="0.25">
      <c r="N6232" s="126"/>
    </row>
    <row r="6233" spans="14:14" ht="18.95" hidden="1" customHeight="1" x14ac:dyDescent="0.25">
      <c r="N6233" s="126"/>
    </row>
    <row r="6234" spans="14:14" ht="18.95" hidden="1" customHeight="1" x14ac:dyDescent="0.25">
      <c r="N6234" s="126"/>
    </row>
    <row r="6235" spans="14:14" ht="18.95" hidden="1" customHeight="1" x14ac:dyDescent="0.25">
      <c r="N6235" s="126"/>
    </row>
    <row r="6236" spans="14:14" ht="18.95" hidden="1" customHeight="1" x14ac:dyDescent="0.25">
      <c r="N6236" s="126"/>
    </row>
    <row r="6237" spans="14:14" ht="18.95" hidden="1" customHeight="1" x14ac:dyDescent="0.25">
      <c r="N6237" s="126"/>
    </row>
    <row r="6238" spans="14:14" ht="18.95" hidden="1" customHeight="1" x14ac:dyDescent="0.25">
      <c r="N6238" s="126"/>
    </row>
    <row r="6239" spans="14:14" ht="18.95" hidden="1" customHeight="1" x14ac:dyDescent="0.25">
      <c r="N6239" s="126"/>
    </row>
    <row r="6240" spans="14:14" ht="18.95" hidden="1" customHeight="1" x14ac:dyDescent="0.25">
      <c r="N6240" s="126"/>
    </row>
    <row r="6241" spans="14:14" ht="18.95" hidden="1" customHeight="1" x14ac:dyDescent="0.25">
      <c r="N6241" s="126"/>
    </row>
    <row r="6242" spans="14:14" ht="18.95" hidden="1" customHeight="1" x14ac:dyDescent="0.25">
      <c r="N6242" s="126"/>
    </row>
    <row r="6243" spans="14:14" ht="18.95" hidden="1" customHeight="1" x14ac:dyDescent="0.25">
      <c r="N6243" s="126"/>
    </row>
    <row r="6244" spans="14:14" ht="18.95" hidden="1" customHeight="1" x14ac:dyDescent="0.25">
      <c r="N6244" s="126"/>
    </row>
    <row r="6245" spans="14:14" ht="18.95" hidden="1" customHeight="1" x14ac:dyDescent="0.25">
      <c r="N6245" s="126"/>
    </row>
    <row r="6246" spans="14:14" ht="18.95" hidden="1" customHeight="1" x14ac:dyDescent="0.25">
      <c r="N6246" s="126"/>
    </row>
    <row r="6247" spans="14:14" ht="18.95" hidden="1" customHeight="1" x14ac:dyDescent="0.25">
      <c r="N6247" s="126"/>
    </row>
    <row r="6248" spans="14:14" ht="18.95" hidden="1" customHeight="1" x14ac:dyDescent="0.25">
      <c r="N6248" s="126"/>
    </row>
    <row r="6249" spans="14:14" ht="18.95" hidden="1" customHeight="1" x14ac:dyDescent="0.25">
      <c r="N6249" s="126"/>
    </row>
    <row r="6250" spans="14:14" ht="18.95" hidden="1" customHeight="1" x14ac:dyDescent="0.25">
      <c r="N6250" s="126"/>
    </row>
    <row r="6251" spans="14:14" ht="18.95" hidden="1" customHeight="1" x14ac:dyDescent="0.25">
      <c r="N6251" s="126"/>
    </row>
    <row r="6252" spans="14:14" ht="18.95" hidden="1" customHeight="1" x14ac:dyDescent="0.25">
      <c r="N6252" s="126"/>
    </row>
    <row r="6253" spans="14:14" ht="18.95" hidden="1" customHeight="1" x14ac:dyDescent="0.25">
      <c r="N6253" s="126"/>
    </row>
    <row r="6254" spans="14:14" ht="18.95" hidden="1" customHeight="1" x14ac:dyDescent="0.25">
      <c r="N6254" s="126"/>
    </row>
    <row r="6255" spans="14:14" ht="18.95" hidden="1" customHeight="1" x14ac:dyDescent="0.25">
      <c r="N6255" s="126"/>
    </row>
    <row r="6256" spans="14:14" ht="18.95" hidden="1" customHeight="1" x14ac:dyDescent="0.25">
      <c r="N6256" s="126"/>
    </row>
    <row r="6257" spans="14:14" ht="18.95" hidden="1" customHeight="1" x14ac:dyDescent="0.25">
      <c r="N6257" s="126"/>
    </row>
    <row r="6258" spans="14:14" ht="18.95" hidden="1" customHeight="1" x14ac:dyDescent="0.25">
      <c r="N6258" s="126"/>
    </row>
    <row r="6259" spans="14:14" ht="18.95" hidden="1" customHeight="1" x14ac:dyDescent="0.25">
      <c r="N6259" s="126"/>
    </row>
    <row r="6260" spans="14:14" ht="18.95" hidden="1" customHeight="1" x14ac:dyDescent="0.25">
      <c r="N6260" s="126"/>
    </row>
    <row r="6261" spans="14:14" ht="18.95" hidden="1" customHeight="1" x14ac:dyDescent="0.25">
      <c r="N6261" s="126"/>
    </row>
    <row r="6262" spans="14:14" ht="18.95" hidden="1" customHeight="1" x14ac:dyDescent="0.25">
      <c r="N6262" s="126"/>
    </row>
    <row r="6263" spans="14:14" ht="18.95" hidden="1" customHeight="1" x14ac:dyDescent="0.25">
      <c r="N6263" s="126"/>
    </row>
    <row r="6264" spans="14:14" ht="18.95" hidden="1" customHeight="1" x14ac:dyDescent="0.25">
      <c r="N6264" s="126"/>
    </row>
    <row r="6265" spans="14:14" ht="18.95" hidden="1" customHeight="1" x14ac:dyDescent="0.25">
      <c r="N6265" s="126"/>
    </row>
    <row r="6266" spans="14:14" ht="18.95" hidden="1" customHeight="1" x14ac:dyDescent="0.25">
      <c r="N6266" s="126"/>
    </row>
    <row r="6267" spans="14:14" ht="18.95" hidden="1" customHeight="1" x14ac:dyDescent="0.25">
      <c r="N6267" s="126"/>
    </row>
    <row r="6268" spans="14:14" ht="18.95" hidden="1" customHeight="1" x14ac:dyDescent="0.25">
      <c r="N6268" s="126"/>
    </row>
    <row r="6269" spans="14:14" ht="18.95" hidden="1" customHeight="1" x14ac:dyDescent="0.25">
      <c r="N6269" s="126"/>
    </row>
    <row r="6270" spans="14:14" ht="18.95" hidden="1" customHeight="1" x14ac:dyDescent="0.25">
      <c r="N6270" s="126"/>
    </row>
    <row r="6271" spans="14:14" ht="18.95" hidden="1" customHeight="1" x14ac:dyDescent="0.25">
      <c r="N6271" s="126"/>
    </row>
    <row r="6272" spans="14:14" ht="18.95" hidden="1" customHeight="1" x14ac:dyDescent="0.25">
      <c r="N6272" s="126"/>
    </row>
    <row r="6273" spans="14:14" ht="18.95" hidden="1" customHeight="1" x14ac:dyDescent="0.25">
      <c r="N6273" s="126"/>
    </row>
    <row r="6274" spans="14:14" ht="18.95" hidden="1" customHeight="1" x14ac:dyDescent="0.25">
      <c r="N6274" s="126"/>
    </row>
    <row r="6275" spans="14:14" ht="18.95" hidden="1" customHeight="1" x14ac:dyDescent="0.25">
      <c r="N6275" s="126"/>
    </row>
    <row r="6276" spans="14:14" ht="18.95" hidden="1" customHeight="1" x14ac:dyDescent="0.25">
      <c r="N6276" s="126"/>
    </row>
    <row r="6277" spans="14:14" ht="18.95" hidden="1" customHeight="1" x14ac:dyDescent="0.25">
      <c r="N6277" s="126"/>
    </row>
    <row r="6278" spans="14:14" ht="18.95" hidden="1" customHeight="1" x14ac:dyDescent="0.25">
      <c r="N6278" s="126"/>
    </row>
    <row r="6279" spans="14:14" ht="18.95" hidden="1" customHeight="1" x14ac:dyDescent="0.25">
      <c r="N6279" s="126"/>
    </row>
    <row r="6280" spans="14:14" ht="18.95" hidden="1" customHeight="1" x14ac:dyDescent="0.25">
      <c r="N6280" s="126"/>
    </row>
    <row r="6281" spans="14:14" ht="18.95" hidden="1" customHeight="1" x14ac:dyDescent="0.25">
      <c r="N6281" s="126"/>
    </row>
    <row r="6282" spans="14:14" ht="18.95" hidden="1" customHeight="1" x14ac:dyDescent="0.25">
      <c r="N6282" s="126"/>
    </row>
    <row r="6283" spans="14:14" ht="18.95" hidden="1" customHeight="1" x14ac:dyDescent="0.25">
      <c r="N6283" s="126"/>
    </row>
    <row r="6284" spans="14:14" ht="18.95" hidden="1" customHeight="1" x14ac:dyDescent="0.25">
      <c r="N6284" s="126"/>
    </row>
    <row r="6285" spans="14:14" ht="18.95" hidden="1" customHeight="1" x14ac:dyDescent="0.25">
      <c r="N6285" s="126"/>
    </row>
    <row r="6286" spans="14:14" ht="18.95" hidden="1" customHeight="1" x14ac:dyDescent="0.25">
      <c r="N6286" s="126"/>
    </row>
    <row r="6287" spans="14:14" ht="18.95" hidden="1" customHeight="1" x14ac:dyDescent="0.25">
      <c r="N6287" s="126"/>
    </row>
    <row r="6288" spans="14:14" ht="18.95" hidden="1" customHeight="1" x14ac:dyDescent="0.25">
      <c r="N6288" s="126"/>
    </row>
    <row r="6289" spans="14:14" ht="18.95" hidden="1" customHeight="1" x14ac:dyDescent="0.25">
      <c r="N6289" s="126"/>
    </row>
    <row r="6290" spans="14:14" ht="18.95" hidden="1" customHeight="1" x14ac:dyDescent="0.25">
      <c r="N6290" s="126"/>
    </row>
    <row r="6291" spans="14:14" ht="18.95" hidden="1" customHeight="1" x14ac:dyDescent="0.25">
      <c r="N6291" s="126"/>
    </row>
    <row r="6292" spans="14:14" ht="18.95" hidden="1" customHeight="1" x14ac:dyDescent="0.25">
      <c r="N6292" s="126"/>
    </row>
    <row r="6293" spans="14:14" ht="18.95" hidden="1" customHeight="1" x14ac:dyDescent="0.25">
      <c r="N6293" s="126"/>
    </row>
    <row r="6294" spans="14:14" ht="18.95" hidden="1" customHeight="1" x14ac:dyDescent="0.25">
      <c r="N6294" s="126"/>
    </row>
    <row r="6295" spans="14:14" ht="18.95" hidden="1" customHeight="1" x14ac:dyDescent="0.25">
      <c r="N6295" s="126"/>
    </row>
    <row r="6296" spans="14:14" ht="18.95" hidden="1" customHeight="1" x14ac:dyDescent="0.25">
      <c r="N6296" s="126"/>
    </row>
    <row r="6297" spans="14:14" ht="18.95" hidden="1" customHeight="1" x14ac:dyDescent="0.25">
      <c r="N6297" s="126"/>
    </row>
    <row r="6298" spans="14:14" ht="18.95" hidden="1" customHeight="1" x14ac:dyDescent="0.25">
      <c r="N6298" s="126"/>
    </row>
    <row r="6299" spans="14:14" ht="18.95" hidden="1" customHeight="1" x14ac:dyDescent="0.25">
      <c r="N6299" s="126"/>
    </row>
    <row r="6300" spans="14:14" ht="18.95" hidden="1" customHeight="1" x14ac:dyDescent="0.25">
      <c r="N6300" s="126"/>
    </row>
    <row r="6301" spans="14:14" ht="18.95" hidden="1" customHeight="1" x14ac:dyDescent="0.25">
      <c r="N6301" s="126"/>
    </row>
    <row r="6302" spans="14:14" ht="18.95" hidden="1" customHeight="1" x14ac:dyDescent="0.25">
      <c r="N6302" s="126"/>
    </row>
    <row r="6303" spans="14:14" ht="18.95" hidden="1" customHeight="1" x14ac:dyDescent="0.25">
      <c r="N6303" s="126"/>
    </row>
    <row r="6304" spans="14:14" ht="18.95" hidden="1" customHeight="1" x14ac:dyDescent="0.25">
      <c r="N6304" s="126"/>
    </row>
    <row r="6305" spans="14:14" ht="18.95" hidden="1" customHeight="1" x14ac:dyDescent="0.25">
      <c r="N6305" s="126"/>
    </row>
    <row r="6306" spans="14:14" ht="18.95" hidden="1" customHeight="1" x14ac:dyDescent="0.25">
      <c r="N6306" s="126"/>
    </row>
    <row r="6307" spans="14:14" ht="18.95" hidden="1" customHeight="1" x14ac:dyDescent="0.25">
      <c r="N6307" s="126"/>
    </row>
    <row r="6308" spans="14:14" ht="18.95" hidden="1" customHeight="1" x14ac:dyDescent="0.25">
      <c r="N6308" s="126"/>
    </row>
    <row r="6309" spans="14:14" ht="18.95" hidden="1" customHeight="1" x14ac:dyDescent="0.25">
      <c r="N6309" s="126"/>
    </row>
    <row r="6310" spans="14:14" ht="18.95" hidden="1" customHeight="1" x14ac:dyDescent="0.25">
      <c r="N6310" s="126"/>
    </row>
    <row r="6311" spans="14:14" ht="18.95" hidden="1" customHeight="1" x14ac:dyDescent="0.25">
      <c r="N6311" s="126"/>
    </row>
    <row r="6312" spans="14:14" ht="18.95" hidden="1" customHeight="1" x14ac:dyDescent="0.25">
      <c r="N6312" s="126"/>
    </row>
    <row r="6313" spans="14:14" ht="18.95" hidden="1" customHeight="1" x14ac:dyDescent="0.25">
      <c r="N6313" s="126"/>
    </row>
    <row r="6314" spans="14:14" ht="18.95" hidden="1" customHeight="1" x14ac:dyDescent="0.25">
      <c r="N6314" s="126"/>
    </row>
    <row r="6315" spans="14:14" ht="18.95" hidden="1" customHeight="1" x14ac:dyDescent="0.25">
      <c r="N6315" s="126"/>
    </row>
    <row r="6316" spans="14:14" ht="18.95" hidden="1" customHeight="1" x14ac:dyDescent="0.25">
      <c r="N6316" s="126"/>
    </row>
    <row r="6317" spans="14:14" ht="18.95" hidden="1" customHeight="1" x14ac:dyDescent="0.25">
      <c r="N6317" s="126"/>
    </row>
    <row r="6318" spans="14:14" ht="18.95" hidden="1" customHeight="1" x14ac:dyDescent="0.25">
      <c r="N6318" s="126"/>
    </row>
    <row r="6319" spans="14:14" ht="18.95" hidden="1" customHeight="1" x14ac:dyDescent="0.25">
      <c r="N6319" s="126"/>
    </row>
    <row r="6320" spans="14:14" ht="18.95" hidden="1" customHeight="1" x14ac:dyDescent="0.25">
      <c r="N6320" s="126"/>
    </row>
    <row r="6321" spans="14:14" ht="18.95" hidden="1" customHeight="1" x14ac:dyDescent="0.25">
      <c r="N6321" s="126"/>
    </row>
    <row r="6322" spans="14:14" ht="18.95" hidden="1" customHeight="1" x14ac:dyDescent="0.25">
      <c r="N6322" s="126"/>
    </row>
    <row r="6323" spans="14:14" ht="18.95" hidden="1" customHeight="1" x14ac:dyDescent="0.25">
      <c r="N6323" s="126"/>
    </row>
    <row r="6324" spans="14:14" ht="18.95" hidden="1" customHeight="1" x14ac:dyDescent="0.25">
      <c r="N6324" s="126"/>
    </row>
    <row r="6325" spans="14:14" ht="18.95" hidden="1" customHeight="1" x14ac:dyDescent="0.25">
      <c r="N6325" s="126"/>
    </row>
    <row r="6326" spans="14:14" ht="18.95" hidden="1" customHeight="1" x14ac:dyDescent="0.25">
      <c r="N6326" s="126"/>
    </row>
    <row r="6327" spans="14:14" ht="18.95" hidden="1" customHeight="1" x14ac:dyDescent="0.25">
      <c r="N6327" s="126"/>
    </row>
    <row r="6328" spans="14:14" ht="18.95" hidden="1" customHeight="1" x14ac:dyDescent="0.25">
      <c r="N6328" s="126"/>
    </row>
    <row r="6329" spans="14:14" ht="18.95" hidden="1" customHeight="1" x14ac:dyDescent="0.25">
      <c r="N6329" s="126"/>
    </row>
    <row r="6330" spans="14:14" ht="18.95" hidden="1" customHeight="1" x14ac:dyDescent="0.25">
      <c r="N6330" s="126"/>
    </row>
    <row r="6331" spans="14:14" ht="18.95" hidden="1" customHeight="1" x14ac:dyDescent="0.25">
      <c r="N6331" s="126"/>
    </row>
    <row r="6332" spans="14:14" ht="18.95" hidden="1" customHeight="1" x14ac:dyDescent="0.25">
      <c r="N6332" s="126"/>
    </row>
    <row r="6333" spans="14:14" ht="18.95" hidden="1" customHeight="1" x14ac:dyDescent="0.25">
      <c r="N6333" s="126"/>
    </row>
    <row r="6334" spans="14:14" ht="18.95" hidden="1" customHeight="1" x14ac:dyDescent="0.25">
      <c r="N6334" s="126"/>
    </row>
    <row r="6335" spans="14:14" ht="18.95" hidden="1" customHeight="1" x14ac:dyDescent="0.25">
      <c r="N6335" s="126"/>
    </row>
    <row r="6336" spans="14:14" ht="18.95" hidden="1" customHeight="1" x14ac:dyDescent="0.25">
      <c r="N6336" s="126"/>
    </row>
    <row r="6337" spans="14:14" ht="18.95" hidden="1" customHeight="1" x14ac:dyDescent="0.25">
      <c r="N6337" s="126"/>
    </row>
    <row r="6338" spans="14:14" ht="18.95" hidden="1" customHeight="1" x14ac:dyDescent="0.25">
      <c r="N6338" s="126"/>
    </row>
    <row r="6339" spans="14:14" ht="18.95" hidden="1" customHeight="1" x14ac:dyDescent="0.25">
      <c r="N6339" s="126"/>
    </row>
    <row r="6340" spans="14:14" ht="18.95" hidden="1" customHeight="1" x14ac:dyDescent="0.25">
      <c r="N6340" s="126"/>
    </row>
    <row r="6341" spans="14:14" ht="18.95" hidden="1" customHeight="1" x14ac:dyDescent="0.25">
      <c r="N6341" s="126"/>
    </row>
    <row r="6342" spans="14:14" ht="18.95" hidden="1" customHeight="1" x14ac:dyDescent="0.25">
      <c r="N6342" s="126"/>
    </row>
    <row r="6343" spans="14:14" ht="18.95" hidden="1" customHeight="1" x14ac:dyDescent="0.25">
      <c r="N6343" s="126"/>
    </row>
    <row r="6344" spans="14:14" ht="18.95" hidden="1" customHeight="1" x14ac:dyDescent="0.25">
      <c r="N6344" s="126"/>
    </row>
    <row r="6345" spans="14:14" ht="18.95" hidden="1" customHeight="1" x14ac:dyDescent="0.25">
      <c r="N6345" s="126"/>
    </row>
    <row r="6346" spans="14:14" ht="18.95" hidden="1" customHeight="1" x14ac:dyDescent="0.25">
      <c r="N6346" s="126"/>
    </row>
    <row r="6347" spans="14:14" ht="18.95" hidden="1" customHeight="1" x14ac:dyDescent="0.25">
      <c r="N6347" s="126"/>
    </row>
    <row r="6348" spans="14:14" ht="18.95" hidden="1" customHeight="1" x14ac:dyDescent="0.25">
      <c r="N6348" s="126"/>
    </row>
    <row r="6349" spans="14:14" ht="18.95" hidden="1" customHeight="1" x14ac:dyDescent="0.25">
      <c r="N6349" s="126"/>
    </row>
    <row r="6350" spans="14:14" ht="18.95" hidden="1" customHeight="1" x14ac:dyDescent="0.25">
      <c r="N6350" s="126"/>
    </row>
    <row r="6351" spans="14:14" ht="18.95" hidden="1" customHeight="1" x14ac:dyDescent="0.25">
      <c r="N6351" s="126"/>
    </row>
    <row r="6352" spans="14:14" ht="18.95" hidden="1" customHeight="1" x14ac:dyDescent="0.25">
      <c r="N6352" s="126"/>
    </row>
    <row r="6353" spans="14:14" ht="18.95" hidden="1" customHeight="1" x14ac:dyDescent="0.25">
      <c r="N6353" s="126"/>
    </row>
    <row r="6354" spans="14:14" ht="18.95" hidden="1" customHeight="1" x14ac:dyDescent="0.25">
      <c r="N6354" s="126"/>
    </row>
    <row r="6355" spans="14:14" ht="18.95" hidden="1" customHeight="1" x14ac:dyDescent="0.25">
      <c r="N6355" s="126"/>
    </row>
    <row r="6356" spans="14:14" ht="18.95" hidden="1" customHeight="1" x14ac:dyDescent="0.25">
      <c r="N6356" s="126"/>
    </row>
    <row r="6357" spans="14:14" ht="18.95" hidden="1" customHeight="1" x14ac:dyDescent="0.25">
      <c r="N6357" s="126"/>
    </row>
    <row r="6358" spans="14:14" ht="18.95" hidden="1" customHeight="1" x14ac:dyDescent="0.25">
      <c r="N6358" s="126"/>
    </row>
    <row r="6359" spans="14:14" ht="18.95" hidden="1" customHeight="1" x14ac:dyDescent="0.25">
      <c r="N6359" s="126"/>
    </row>
    <row r="6360" spans="14:14" ht="18.95" hidden="1" customHeight="1" x14ac:dyDescent="0.25">
      <c r="N6360" s="126"/>
    </row>
    <row r="6361" spans="14:14" ht="18.95" hidden="1" customHeight="1" x14ac:dyDescent="0.25">
      <c r="N6361" s="126"/>
    </row>
    <row r="6362" spans="14:14" ht="18.95" hidden="1" customHeight="1" x14ac:dyDescent="0.25">
      <c r="N6362" s="126"/>
    </row>
    <row r="6363" spans="14:14" ht="18.95" hidden="1" customHeight="1" x14ac:dyDescent="0.25">
      <c r="N6363" s="126"/>
    </row>
    <row r="6364" spans="14:14" ht="18.95" hidden="1" customHeight="1" x14ac:dyDescent="0.25">
      <c r="N6364" s="126"/>
    </row>
    <row r="6365" spans="14:14" ht="18.95" hidden="1" customHeight="1" x14ac:dyDescent="0.25">
      <c r="N6365" s="126"/>
    </row>
    <row r="6366" spans="14:14" ht="18.95" hidden="1" customHeight="1" x14ac:dyDescent="0.25">
      <c r="N6366" s="126"/>
    </row>
    <row r="6367" spans="14:14" ht="18.95" hidden="1" customHeight="1" x14ac:dyDescent="0.25">
      <c r="N6367" s="126"/>
    </row>
    <row r="6368" spans="14:14" ht="18.95" hidden="1" customHeight="1" x14ac:dyDescent="0.25">
      <c r="N6368" s="126"/>
    </row>
    <row r="6369" spans="14:14" ht="18.95" hidden="1" customHeight="1" x14ac:dyDescent="0.25">
      <c r="N6369" s="126"/>
    </row>
    <row r="6370" spans="14:14" ht="18.95" hidden="1" customHeight="1" x14ac:dyDescent="0.25">
      <c r="N6370" s="126"/>
    </row>
    <row r="6371" spans="14:14" ht="18.95" hidden="1" customHeight="1" x14ac:dyDescent="0.25">
      <c r="N6371" s="126"/>
    </row>
    <row r="6372" spans="14:14" ht="18.95" hidden="1" customHeight="1" x14ac:dyDescent="0.25">
      <c r="N6372" s="126"/>
    </row>
    <row r="6373" spans="14:14" ht="18.95" hidden="1" customHeight="1" x14ac:dyDescent="0.25">
      <c r="N6373" s="126"/>
    </row>
    <row r="6374" spans="14:14" ht="18.95" hidden="1" customHeight="1" x14ac:dyDescent="0.25">
      <c r="N6374" s="126"/>
    </row>
    <row r="6375" spans="14:14" ht="18.95" hidden="1" customHeight="1" x14ac:dyDescent="0.25">
      <c r="N6375" s="126"/>
    </row>
    <row r="6376" spans="14:14" ht="18.95" hidden="1" customHeight="1" x14ac:dyDescent="0.25">
      <c r="N6376" s="126"/>
    </row>
    <row r="6377" spans="14:14" ht="18.95" hidden="1" customHeight="1" x14ac:dyDescent="0.25">
      <c r="N6377" s="126"/>
    </row>
    <row r="6378" spans="14:14" ht="18.95" hidden="1" customHeight="1" x14ac:dyDescent="0.25">
      <c r="N6378" s="126"/>
    </row>
    <row r="6379" spans="14:14" ht="18.95" hidden="1" customHeight="1" x14ac:dyDescent="0.25">
      <c r="N6379" s="126"/>
    </row>
    <row r="6380" spans="14:14" ht="18.95" hidden="1" customHeight="1" x14ac:dyDescent="0.25">
      <c r="N6380" s="126"/>
    </row>
    <row r="6381" spans="14:14" ht="18.95" hidden="1" customHeight="1" x14ac:dyDescent="0.25">
      <c r="N6381" s="126"/>
    </row>
    <row r="6382" spans="14:14" ht="18.95" hidden="1" customHeight="1" x14ac:dyDescent="0.25">
      <c r="N6382" s="126"/>
    </row>
    <row r="6383" spans="14:14" ht="18.95" hidden="1" customHeight="1" x14ac:dyDescent="0.25">
      <c r="N6383" s="126"/>
    </row>
    <row r="6384" spans="14:14" ht="18.95" hidden="1" customHeight="1" x14ac:dyDescent="0.25">
      <c r="N6384" s="126"/>
    </row>
    <row r="6385" spans="14:14" ht="18.95" hidden="1" customHeight="1" x14ac:dyDescent="0.25">
      <c r="N6385" s="126"/>
    </row>
    <row r="6386" spans="14:14" ht="18.95" hidden="1" customHeight="1" x14ac:dyDescent="0.25">
      <c r="N6386" s="126"/>
    </row>
    <row r="6387" spans="14:14" ht="18.95" hidden="1" customHeight="1" x14ac:dyDescent="0.25">
      <c r="N6387" s="126"/>
    </row>
    <row r="6388" spans="14:14" ht="18.95" hidden="1" customHeight="1" x14ac:dyDescent="0.25">
      <c r="N6388" s="126"/>
    </row>
    <row r="6389" spans="14:14" ht="18.95" hidden="1" customHeight="1" x14ac:dyDescent="0.25">
      <c r="N6389" s="126"/>
    </row>
    <row r="6390" spans="14:14" ht="18.95" hidden="1" customHeight="1" x14ac:dyDescent="0.25">
      <c r="N6390" s="126"/>
    </row>
    <row r="6391" spans="14:14" ht="18.95" hidden="1" customHeight="1" x14ac:dyDescent="0.25">
      <c r="N6391" s="126"/>
    </row>
    <row r="6392" spans="14:14" ht="18.95" hidden="1" customHeight="1" x14ac:dyDescent="0.25">
      <c r="N6392" s="126"/>
    </row>
    <row r="6393" spans="14:14" ht="18.95" hidden="1" customHeight="1" x14ac:dyDescent="0.25">
      <c r="N6393" s="126"/>
    </row>
    <row r="6394" spans="14:14" ht="18.95" hidden="1" customHeight="1" x14ac:dyDescent="0.25">
      <c r="N6394" s="126"/>
    </row>
    <row r="6395" spans="14:14" ht="18.95" hidden="1" customHeight="1" x14ac:dyDescent="0.25">
      <c r="N6395" s="126"/>
    </row>
    <row r="6396" spans="14:14" ht="18.95" hidden="1" customHeight="1" x14ac:dyDescent="0.25">
      <c r="N6396" s="126"/>
    </row>
    <row r="6397" spans="14:14" ht="18.95" hidden="1" customHeight="1" x14ac:dyDescent="0.25">
      <c r="N6397" s="126"/>
    </row>
    <row r="6398" spans="14:14" ht="18.95" hidden="1" customHeight="1" x14ac:dyDescent="0.25">
      <c r="N6398" s="126"/>
    </row>
    <row r="6399" spans="14:14" ht="18.95" hidden="1" customHeight="1" x14ac:dyDescent="0.25">
      <c r="N6399" s="126"/>
    </row>
    <row r="6400" spans="14:14" ht="18.95" hidden="1" customHeight="1" x14ac:dyDescent="0.25">
      <c r="N6400" s="126"/>
    </row>
    <row r="6401" spans="14:14" ht="18.95" hidden="1" customHeight="1" x14ac:dyDescent="0.25">
      <c r="N6401" s="126"/>
    </row>
    <row r="6402" spans="14:14" ht="18.95" hidden="1" customHeight="1" x14ac:dyDescent="0.25">
      <c r="N6402" s="126"/>
    </row>
    <row r="6403" spans="14:14" ht="18.95" hidden="1" customHeight="1" x14ac:dyDescent="0.25">
      <c r="N6403" s="126"/>
    </row>
    <row r="6404" spans="14:14" ht="18.95" hidden="1" customHeight="1" x14ac:dyDescent="0.25">
      <c r="N6404" s="126"/>
    </row>
    <row r="6405" spans="14:14" ht="18.95" hidden="1" customHeight="1" x14ac:dyDescent="0.25">
      <c r="N6405" s="126"/>
    </row>
    <row r="6406" spans="14:14" ht="18.95" hidden="1" customHeight="1" x14ac:dyDescent="0.25">
      <c r="N6406" s="126"/>
    </row>
    <row r="6407" spans="14:14" ht="18.95" hidden="1" customHeight="1" x14ac:dyDescent="0.25">
      <c r="N6407" s="126"/>
    </row>
    <row r="6408" spans="14:14" ht="18.95" hidden="1" customHeight="1" x14ac:dyDescent="0.25">
      <c r="N6408" s="126"/>
    </row>
    <row r="6409" spans="14:14" ht="18.95" hidden="1" customHeight="1" x14ac:dyDescent="0.25">
      <c r="N6409" s="126"/>
    </row>
    <row r="6410" spans="14:14" ht="18.95" hidden="1" customHeight="1" x14ac:dyDescent="0.25">
      <c r="N6410" s="126"/>
    </row>
    <row r="6411" spans="14:14" ht="18.95" hidden="1" customHeight="1" x14ac:dyDescent="0.25">
      <c r="N6411" s="126"/>
    </row>
    <row r="6412" spans="14:14" ht="18.95" hidden="1" customHeight="1" x14ac:dyDescent="0.25">
      <c r="N6412" s="126"/>
    </row>
    <row r="6413" spans="14:14" ht="18.95" hidden="1" customHeight="1" x14ac:dyDescent="0.25">
      <c r="N6413" s="126"/>
    </row>
    <row r="6414" spans="14:14" ht="18.95" hidden="1" customHeight="1" x14ac:dyDescent="0.25">
      <c r="N6414" s="126"/>
    </row>
    <row r="6415" spans="14:14" ht="18.95" hidden="1" customHeight="1" x14ac:dyDescent="0.25">
      <c r="N6415" s="126"/>
    </row>
    <row r="6416" spans="14:14" ht="18.95" hidden="1" customHeight="1" x14ac:dyDescent="0.25">
      <c r="N6416" s="126"/>
    </row>
    <row r="6417" spans="14:14" ht="18.95" hidden="1" customHeight="1" x14ac:dyDescent="0.25">
      <c r="N6417" s="126"/>
    </row>
    <row r="6418" spans="14:14" ht="18.95" hidden="1" customHeight="1" x14ac:dyDescent="0.25">
      <c r="N6418" s="126"/>
    </row>
    <row r="6419" spans="14:14" ht="18.95" hidden="1" customHeight="1" x14ac:dyDescent="0.25">
      <c r="N6419" s="126"/>
    </row>
    <row r="6420" spans="14:14" ht="18.95" hidden="1" customHeight="1" x14ac:dyDescent="0.25">
      <c r="N6420" s="126"/>
    </row>
    <row r="6421" spans="14:14" ht="18.95" hidden="1" customHeight="1" x14ac:dyDescent="0.25">
      <c r="N6421" s="126"/>
    </row>
    <row r="6422" spans="14:14" ht="18.95" hidden="1" customHeight="1" x14ac:dyDescent="0.25">
      <c r="N6422" s="126"/>
    </row>
    <row r="6423" spans="14:14" ht="18.95" hidden="1" customHeight="1" x14ac:dyDescent="0.25">
      <c r="N6423" s="126"/>
    </row>
    <row r="6424" spans="14:14" ht="18.95" hidden="1" customHeight="1" x14ac:dyDescent="0.25">
      <c r="N6424" s="126"/>
    </row>
    <row r="6425" spans="14:14" ht="18.95" hidden="1" customHeight="1" x14ac:dyDescent="0.25">
      <c r="N6425" s="126"/>
    </row>
    <row r="6426" spans="14:14" ht="18.95" hidden="1" customHeight="1" x14ac:dyDescent="0.25">
      <c r="N6426" s="126"/>
    </row>
    <row r="6427" spans="14:14" ht="18.95" hidden="1" customHeight="1" x14ac:dyDescent="0.25">
      <c r="N6427" s="126"/>
    </row>
    <row r="6428" spans="14:14" ht="18.95" hidden="1" customHeight="1" x14ac:dyDescent="0.25">
      <c r="N6428" s="126"/>
    </row>
    <row r="6429" spans="14:14" ht="18.95" hidden="1" customHeight="1" x14ac:dyDescent="0.25">
      <c r="N6429" s="126"/>
    </row>
    <row r="6430" spans="14:14" ht="18.95" hidden="1" customHeight="1" x14ac:dyDescent="0.25">
      <c r="N6430" s="126"/>
    </row>
    <row r="6431" spans="14:14" ht="18.95" hidden="1" customHeight="1" x14ac:dyDescent="0.25">
      <c r="N6431" s="126"/>
    </row>
    <row r="6432" spans="14:14" ht="18.95" hidden="1" customHeight="1" x14ac:dyDescent="0.25">
      <c r="N6432" s="126"/>
    </row>
    <row r="6433" spans="14:14" ht="18.95" hidden="1" customHeight="1" x14ac:dyDescent="0.25">
      <c r="N6433" s="126"/>
    </row>
    <row r="6434" spans="14:14" ht="18.95" hidden="1" customHeight="1" x14ac:dyDescent="0.25">
      <c r="N6434" s="126"/>
    </row>
    <row r="6435" spans="14:14" ht="18.95" hidden="1" customHeight="1" x14ac:dyDescent="0.25">
      <c r="N6435" s="126"/>
    </row>
    <row r="6436" spans="14:14" ht="18.95" hidden="1" customHeight="1" x14ac:dyDescent="0.25">
      <c r="N6436" s="126"/>
    </row>
    <row r="6437" spans="14:14" ht="18.95" hidden="1" customHeight="1" x14ac:dyDescent="0.25">
      <c r="N6437" s="126"/>
    </row>
    <row r="6438" spans="14:14" ht="18.95" hidden="1" customHeight="1" x14ac:dyDescent="0.25">
      <c r="N6438" s="126"/>
    </row>
    <row r="6439" spans="14:14" ht="18.95" hidden="1" customHeight="1" x14ac:dyDescent="0.25">
      <c r="N6439" s="126"/>
    </row>
    <row r="6440" spans="14:14" ht="18.95" hidden="1" customHeight="1" x14ac:dyDescent="0.25">
      <c r="N6440" s="126"/>
    </row>
    <row r="6441" spans="14:14" ht="18.95" hidden="1" customHeight="1" x14ac:dyDescent="0.25">
      <c r="N6441" s="126"/>
    </row>
    <row r="6442" spans="14:14" ht="18.95" hidden="1" customHeight="1" x14ac:dyDescent="0.25">
      <c r="N6442" s="126"/>
    </row>
    <row r="6443" spans="14:14" ht="18.95" hidden="1" customHeight="1" x14ac:dyDescent="0.25">
      <c r="N6443" s="126"/>
    </row>
    <row r="6444" spans="14:14" ht="18.95" hidden="1" customHeight="1" x14ac:dyDescent="0.25">
      <c r="N6444" s="126"/>
    </row>
    <row r="6445" spans="14:14" ht="18.95" hidden="1" customHeight="1" x14ac:dyDescent="0.25">
      <c r="N6445" s="126"/>
    </row>
    <row r="6446" spans="14:14" ht="18.95" hidden="1" customHeight="1" x14ac:dyDescent="0.25">
      <c r="N6446" s="126"/>
    </row>
    <row r="6447" spans="14:14" ht="18.95" hidden="1" customHeight="1" x14ac:dyDescent="0.25">
      <c r="N6447" s="126"/>
    </row>
    <row r="6448" spans="14:14" ht="18.95" hidden="1" customHeight="1" x14ac:dyDescent="0.25">
      <c r="N6448" s="126"/>
    </row>
    <row r="6449" spans="14:14" ht="18.95" hidden="1" customHeight="1" x14ac:dyDescent="0.25">
      <c r="N6449" s="126"/>
    </row>
    <row r="6450" spans="14:14" ht="18.95" hidden="1" customHeight="1" x14ac:dyDescent="0.25">
      <c r="N6450" s="126"/>
    </row>
    <row r="6451" spans="14:14" ht="18.95" hidden="1" customHeight="1" x14ac:dyDescent="0.25">
      <c r="N6451" s="126"/>
    </row>
    <row r="6452" spans="14:14" ht="18.95" hidden="1" customHeight="1" x14ac:dyDescent="0.25">
      <c r="N6452" s="126"/>
    </row>
    <row r="6453" spans="14:14" ht="18.95" hidden="1" customHeight="1" x14ac:dyDescent="0.25">
      <c r="N6453" s="126"/>
    </row>
    <row r="6454" spans="14:14" ht="18.95" hidden="1" customHeight="1" x14ac:dyDescent="0.25">
      <c r="N6454" s="126"/>
    </row>
    <row r="6455" spans="14:14" ht="18.95" hidden="1" customHeight="1" x14ac:dyDescent="0.25">
      <c r="N6455" s="126"/>
    </row>
    <row r="6456" spans="14:14" ht="18.95" hidden="1" customHeight="1" x14ac:dyDescent="0.25">
      <c r="N6456" s="126"/>
    </row>
    <row r="6457" spans="14:14" ht="18.95" hidden="1" customHeight="1" x14ac:dyDescent="0.25">
      <c r="N6457" s="126"/>
    </row>
    <row r="6458" spans="14:14" ht="18.95" hidden="1" customHeight="1" x14ac:dyDescent="0.25">
      <c r="N6458" s="126"/>
    </row>
    <row r="6459" spans="14:14" ht="18.95" hidden="1" customHeight="1" x14ac:dyDescent="0.25">
      <c r="N6459" s="126"/>
    </row>
    <row r="6460" spans="14:14" ht="18.95" hidden="1" customHeight="1" x14ac:dyDescent="0.25">
      <c r="N6460" s="126"/>
    </row>
    <row r="6461" spans="14:14" ht="18.95" hidden="1" customHeight="1" x14ac:dyDescent="0.25">
      <c r="N6461" s="126"/>
    </row>
    <row r="6462" spans="14:14" ht="18.95" hidden="1" customHeight="1" x14ac:dyDescent="0.25">
      <c r="N6462" s="126"/>
    </row>
    <row r="6463" spans="14:14" ht="18.95" hidden="1" customHeight="1" x14ac:dyDescent="0.25">
      <c r="N6463" s="126"/>
    </row>
    <row r="6464" spans="14:14" ht="18.95" hidden="1" customHeight="1" x14ac:dyDescent="0.25">
      <c r="N6464" s="126"/>
    </row>
    <row r="6465" spans="14:14" ht="18.95" hidden="1" customHeight="1" x14ac:dyDescent="0.25">
      <c r="N6465" s="126"/>
    </row>
    <row r="6466" spans="14:14" ht="18.95" hidden="1" customHeight="1" x14ac:dyDescent="0.25">
      <c r="N6466" s="126"/>
    </row>
    <row r="6467" spans="14:14" ht="18.95" hidden="1" customHeight="1" x14ac:dyDescent="0.25">
      <c r="N6467" s="126"/>
    </row>
    <row r="6468" spans="14:14" ht="18.95" hidden="1" customHeight="1" x14ac:dyDescent="0.25">
      <c r="N6468" s="126"/>
    </row>
    <row r="6469" spans="14:14" ht="18.95" hidden="1" customHeight="1" x14ac:dyDescent="0.25">
      <c r="N6469" s="126"/>
    </row>
    <row r="6470" spans="14:14" ht="18.95" hidden="1" customHeight="1" x14ac:dyDescent="0.25">
      <c r="N6470" s="126"/>
    </row>
    <row r="6471" spans="14:14" ht="18.95" hidden="1" customHeight="1" x14ac:dyDescent="0.25">
      <c r="N6471" s="126"/>
    </row>
    <row r="6472" spans="14:14" ht="18.95" hidden="1" customHeight="1" x14ac:dyDescent="0.25">
      <c r="N6472" s="126"/>
    </row>
    <row r="6473" spans="14:14" ht="18.95" hidden="1" customHeight="1" x14ac:dyDescent="0.25">
      <c r="N6473" s="126"/>
    </row>
    <row r="6474" spans="14:14" ht="18.95" hidden="1" customHeight="1" x14ac:dyDescent="0.25">
      <c r="N6474" s="126"/>
    </row>
    <row r="6475" spans="14:14" ht="18.95" hidden="1" customHeight="1" x14ac:dyDescent="0.25">
      <c r="N6475" s="126"/>
    </row>
    <row r="6476" spans="14:14" ht="18.95" hidden="1" customHeight="1" x14ac:dyDescent="0.25">
      <c r="N6476" s="126"/>
    </row>
    <row r="6477" spans="14:14" ht="18.95" hidden="1" customHeight="1" x14ac:dyDescent="0.25">
      <c r="N6477" s="126"/>
    </row>
    <row r="6478" spans="14:14" ht="18.95" hidden="1" customHeight="1" x14ac:dyDescent="0.25">
      <c r="N6478" s="126"/>
    </row>
    <row r="6479" spans="14:14" ht="18.95" hidden="1" customHeight="1" x14ac:dyDescent="0.25">
      <c r="N6479" s="126"/>
    </row>
    <row r="6480" spans="14:14" ht="18.95" hidden="1" customHeight="1" x14ac:dyDescent="0.25">
      <c r="N6480" s="126"/>
    </row>
    <row r="6481" spans="14:14" ht="18.95" hidden="1" customHeight="1" x14ac:dyDescent="0.25">
      <c r="N6481" s="126"/>
    </row>
    <row r="6482" spans="14:14" ht="18.95" hidden="1" customHeight="1" x14ac:dyDescent="0.25">
      <c r="N6482" s="126"/>
    </row>
    <row r="6483" spans="14:14" ht="18.95" hidden="1" customHeight="1" x14ac:dyDescent="0.25">
      <c r="N6483" s="126"/>
    </row>
    <row r="6484" spans="14:14" ht="18.95" hidden="1" customHeight="1" x14ac:dyDescent="0.25">
      <c r="N6484" s="126"/>
    </row>
    <row r="6485" spans="14:14" ht="18.95" hidden="1" customHeight="1" x14ac:dyDescent="0.25">
      <c r="N6485" s="126"/>
    </row>
    <row r="6486" spans="14:14" ht="18.95" hidden="1" customHeight="1" x14ac:dyDescent="0.25">
      <c r="N6486" s="126"/>
    </row>
    <row r="6487" spans="14:14" ht="18.95" hidden="1" customHeight="1" x14ac:dyDescent="0.25">
      <c r="N6487" s="126"/>
    </row>
    <row r="6488" spans="14:14" ht="18.95" hidden="1" customHeight="1" x14ac:dyDescent="0.25">
      <c r="N6488" s="126"/>
    </row>
    <row r="6489" spans="14:14" ht="18.95" hidden="1" customHeight="1" x14ac:dyDescent="0.25">
      <c r="N6489" s="126"/>
    </row>
    <row r="6490" spans="14:14" ht="18.95" hidden="1" customHeight="1" x14ac:dyDescent="0.25">
      <c r="N6490" s="126"/>
    </row>
    <row r="6491" spans="14:14" ht="18.95" hidden="1" customHeight="1" x14ac:dyDescent="0.25">
      <c r="N6491" s="126"/>
    </row>
    <row r="6492" spans="14:14" ht="18.95" hidden="1" customHeight="1" x14ac:dyDescent="0.25">
      <c r="N6492" s="126"/>
    </row>
    <row r="6493" spans="14:14" ht="18.95" hidden="1" customHeight="1" x14ac:dyDescent="0.25">
      <c r="N6493" s="126"/>
    </row>
    <row r="6494" spans="14:14" ht="18.95" hidden="1" customHeight="1" x14ac:dyDescent="0.25">
      <c r="N6494" s="126"/>
    </row>
    <row r="6495" spans="14:14" ht="18.95" hidden="1" customHeight="1" x14ac:dyDescent="0.25">
      <c r="N6495" s="126"/>
    </row>
    <row r="6496" spans="14:14" ht="18.95" hidden="1" customHeight="1" x14ac:dyDescent="0.25">
      <c r="N6496" s="126"/>
    </row>
    <row r="6497" spans="14:14" ht="18.95" hidden="1" customHeight="1" x14ac:dyDescent="0.25">
      <c r="N6497" s="126"/>
    </row>
    <row r="6498" spans="14:14" ht="18.95" hidden="1" customHeight="1" x14ac:dyDescent="0.25">
      <c r="N6498" s="126"/>
    </row>
    <row r="6499" spans="14:14" ht="18.95" hidden="1" customHeight="1" x14ac:dyDescent="0.25">
      <c r="N6499" s="126"/>
    </row>
    <row r="6500" spans="14:14" ht="18.95" hidden="1" customHeight="1" x14ac:dyDescent="0.25">
      <c r="N6500" s="126"/>
    </row>
    <row r="6501" spans="14:14" ht="18.95" hidden="1" customHeight="1" x14ac:dyDescent="0.25">
      <c r="N6501" s="126"/>
    </row>
    <row r="6502" spans="14:14" ht="18.95" hidden="1" customHeight="1" x14ac:dyDescent="0.25">
      <c r="N6502" s="126"/>
    </row>
    <row r="6503" spans="14:14" ht="18.95" hidden="1" customHeight="1" x14ac:dyDescent="0.25">
      <c r="N6503" s="126"/>
    </row>
    <row r="6504" spans="14:14" ht="18.95" hidden="1" customHeight="1" x14ac:dyDescent="0.25">
      <c r="N6504" s="126"/>
    </row>
    <row r="6505" spans="14:14" ht="18.95" hidden="1" customHeight="1" x14ac:dyDescent="0.25">
      <c r="N6505" s="126"/>
    </row>
    <row r="6506" spans="14:14" ht="18.95" hidden="1" customHeight="1" x14ac:dyDescent="0.25">
      <c r="N6506" s="126"/>
    </row>
    <row r="6507" spans="14:14" ht="18.95" hidden="1" customHeight="1" x14ac:dyDescent="0.25">
      <c r="N6507" s="126"/>
    </row>
    <row r="6508" spans="14:14" ht="18.95" hidden="1" customHeight="1" x14ac:dyDescent="0.25">
      <c r="N6508" s="126"/>
    </row>
    <row r="6509" spans="14:14" ht="18.95" hidden="1" customHeight="1" x14ac:dyDescent="0.25">
      <c r="N6509" s="126"/>
    </row>
    <row r="6510" spans="14:14" ht="18.95" hidden="1" customHeight="1" x14ac:dyDescent="0.25">
      <c r="N6510" s="126"/>
    </row>
    <row r="6511" spans="14:14" ht="18.95" hidden="1" customHeight="1" x14ac:dyDescent="0.25">
      <c r="N6511" s="126"/>
    </row>
    <row r="6512" spans="14:14" ht="18.95" hidden="1" customHeight="1" x14ac:dyDescent="0.25">
      <c r="N6512" s="126"/>
    </row>
    <row r="6513" spans="14:14" ht="18.95" hidden="1" customHeight="1" x14ac:dyDescent="0.25">
      <c r="N6513" s="126"/>
    </row>
    <row r="6514" spans="14:14" ht="18.95" hidden="1" customHeight="1" x14ac:dyDescent="0.25">
      <c r="N6514" s="126"/>
    </row>
    <row r="6515" spans="14:14" ht="18.95" hidden="1" customHeight="1" x14ac:dyDescent="0.25">
      <c r="N6515" s="126"/>
    </row>
    <row r="6516" spans="14:14" ht="18.95" hidden="1" customHeight="1" x14ac:dyDescent="0.25">
      <c r="N6516" s="126"/>
    </row>
    <row r="6517" spans="14:14" ht="18.95" hidden="1" customHeight="1" x14ac:dyDescent="0.25">
      <c r="N6517" s="126"/>
    </row>
    <row r="6518" spans="14:14" ht="18.95" hidden="1" customHeight="1" x14ac:dyDescent="0.25">
      <c r="N6518" s="126"/>
    </row>
    <row r="6519" spans="14:14" ht="18.95" hidden="1" customHeight="1" x14ac:dyDescent="0.25">
      <c r="N6519" s="126"/>
    </row>
    <row r="6520" spans="14:14" ht="18.95" hidden="1" customHeight="1" x14ac:dyDescent="0.25">
      <c r="N6520" s="126"/>
    </row>
    <row r="6521" spans="14:14" ht="18.95" hidden="1" customHeight="1" x14ac:dyDescent="0.25">
      <c r="N6521" s="126"/>
    </row>
    <row r="6522" spans="14:14" ht="18.95" hidden="1" customHeight="1" x14ac:dyDescent="0.25">
      <c r="N6522" s="126"/>
    </row>
    <row r="6523" spans="14:14" ht="18.95" hidden="1" customHeight="1" x14ac:dyDescent="0.25">
      <c r="N6523" s="126"/>
    </row>
    <row r="6524" spans="14:14" ht="18.95" hidden="1" customHeight="1" x14ac:dyDescent="0.25">
      <c r="N6524" s="126"/>
    </row>
    <row r="6525" spans="14:14" ht="18.95" hidden="1" customHeight="1" x14ac:dyDescent="0.25">
      <c r="N6525" s="126"/>
    </row>
    <row r="6526" spans="14:14" ht="18.95" hidden="1" customHeight="1" x14ac:dyDescent="0.25">
      <c r="N6526" s="126"/>
    </row>
    <row r="6527" spans="14:14" ht="18.95" hidden="1" customHeight="1" x14ac:dyDescent="0.25">
      <c r="N6527" s="126"/>
    </row>
    <row r="6528" spans="14:14" ht="18.95" hidden="1" customHeight="1" x14ac:dyDescent="0.25">
      <c r="N6528" s="126"/>
    </row>
    <row r="6529" spans="14:14" ht="18.95" hidden="1" customHeight="1" x14ac:dyDescent="0.25">
      <c r="N6529" s="126"/>
    </row>
    <row r="6530" spans="14:14" ht="18.95" hidden="1" customHeight="1" x14ac:dyDescent="0.25">
      <c r="N6530" s="126"/>
    </row>
    <row r="6531" spans="14:14" ht="18.95" hidden="1" customHeight="1" x14ac:dyDescent="0.25">
      <c r="N6531" s="126"/>
    </row>
    <row r="6532" spans="14:14" ht="18.95" hidden="1" customHeight="1" x14ac:dyDescent="0.25">
      <c r="N6532" s="126"/>
    </row>
    <row r="6533" spans="14:14" ht="18.95" hidden="1" customHeight="1" x14ac:dyDescent="0.25">
      <c r="N6533" s="126"/>
    </row>
    <row r="6534" spans="14:14" ht="18.95" hidden="1" customHeight="1" x14ac:dyDescent="0.25">
      <c r="N6534" s="126"/>
    </row>
    <row r="6535" spans="14:14" ht="18.95" hidden="1" customHeight="1" x14ac:dyDescent="0.25">
      <c r="N6535" s="126"/>
    </row>
    <row r="6536" spans="14:14" ht="18.95" hidden="1" customHeight="1" x14ac:dyDescent="0.25">
      <c r="N6536" s="126"/>
    </row>
    <row r="6537" spans="14:14" ht="18.95" hidden="1" customHeight="1" x14ac:dyDescent="0.25">
      <c r="N6537" s="126"/>
    </row>
    <row r="6538" spans="14:14" ht="18.95" hidden="1" customHeight="1" x14ac:dyDescent="0.25">
      <c r="N6538" s="126"/>
    </row>
    <row r="6539" spans="14:14" ht="18.95" hidden="1" customHeight="1" x14ac:dyDescent="0.25">
      <c r="N6539" s="126"/>
    </row>
    <row r="6540" spans="14:14" ht="18.95" hidden="1" customHeight="1" x14ac:dyDescent="0.25">
      <c r="N6540" s="126"/>
    </row>
    <row r="6541" spans="14:14" ht="18.95" hidden="1" customHeight="1" x14ac:dyDescent="0.25">
      <c r="N6541" s="126"/>
    </row>
    <row r="6542" spans="14:14" ht="18.95" hidden="1" customHeight="1" x14ac:dyDescent="0.25">
      <c r="N6542" s="126"/>
    </row>
    <row r="6543" spans="14:14" ht="18.95" hidden="1" customHeight="1" x14ac:dyDescent="0.25">
      <c r="N6543" s="126"/>
    </row>
    <row r="6544" spans="14:14" ht="18.95" hidden="1" customHeight="1" x14ac:dyDescent="0.25">
      <c r="N6544" s="126"/>
    </row>
    <row r="6545" spans="14:14" ht="18.95" hidden="1" customHeight="1" x14ac:dyDescent="0.25">
      <c r="N6545" s="126"/>
    </row>
    <row r="6546" spans="14:14" ht="18.95" hidden="1" customHeight="1" x14ac:dyDescent="0.25">
      <c r="N6546" s="126"/>
    </row>
    <row r="6547" spans="14:14" ht="18.95" hidden="1" customHeight="1" x14ac:dyDescent="0.25">
      <c r="N6547" s="126"/>
    </row>
    <row r="6548" spans="14:14" ht="18.95" hidden="1" customHeight="1" x14ac:dyDescent="0.25">
      <c r="N6548" s="126"/>
    </row>
    <row r="6549" spans="14:14" ht="18.95" hidden="1" customHeight="1" x14ac:dyDescent="0.25">
      <c r="N6549" s="126"/>
    </row>
    <row r="6550" spans="14:14" ht="18.95" hidden="1" customHeight="1" x14ac:dyDescent="0.25">
      <c r="N6550" s="126"/>
    </row>
    <row r="6551" spans="14:14" ht="18.95" hidden="1" customHeight="1" x14ac:dyDescent="0.25">
      <c r="N6551" s="126"/>
    </row>
    <row r="6552" spans="14:14" ht="18.95" hidden="1" customHeight="1" x14ac:dyDescent="0.25">
      <c r="N6552" s="126"/>
    </row>
    <row r="6553" spans="14:14" ht="18.95" hidden="1" customHeight="1" x14ac:dyDescent="0.25">
      <c r="N6553" s="126"/>
    </row>
    <row r="6554" spans="14:14" ht="18.95" hidden="1" customHeight="1" x14ac:dyDescent="0.25">
      <c r="N6554" s="126"/>
    </row>
    <row r="6555" spans="14:14" ht="18.95" hidden="1" customHeight="1" x14ac:dyDescent="0.25">
      <c r="N6555" s="126"/>
    </row>
    <row r="6556" spans="14:14" ht="18.95" hidden="1" customHeight="1" x14ac:dyDescent="0.25">
      <c r="N6556" s="126"/>
    </row>
    <row r="6557" spans="14:14" ht="18.95" hidden="1" customHeight="1" x14ac:dyDescent="0.25">
      <c r="N6557" s="126"/>
    </row>
    <row r="6558" spans="14:14" ht="18.95" hidden="1" customHeight="1" x14ac:dyDescent="0.25">
      <c r="N6558" s="126"/>
    </row>
    <row r="6559" spans="14:14" ht="18.95" hidden="1" customHeight="1" x14ac:dyDescent="0.25">
      <c r="N6559" s="126"/>
    </row>
    <row r="6560" spans="14:14" ht="18.95" hidden="1" customHeight="1" x14ac:dyDescent="0.25">
      <c r="N6560" s="126"/>
    </row>
    <row r="6561" spans="14:14" ht="18.95" hidden="1" customHeight="1" x14ac:dyDescent="0.25">
      <c r="N6561" s="126"/>
    </row>
    <row r="6562" spans="14:14" ht="18.95" hidden="1" customHeight="1" x14ac:dyDescent="0.25">
      <c r="N6562" s="126"/>
    </row>
    <row r="6563" spans="14:14" ht="18.95" hidden="1" customHeight="1" x14ac:dyDescent="0.25">
      <c r="N6563" s="126"/>
    </row>
    <row r="6564" spans="14:14" ht="18.95" hidden="1" customHeight="1" x14ac:dyDescent="0.25">
      <c r="N6564" s="126"/>
    </row>
    <row r="6565" spans="14:14" ht="18.95" hidden="1" customHeight="1" x14ac:dyDescent="0.25">
      <c r="N6565" s="126"/>
    </row>
    <row r="6566" spans="14:14" ht="18.95" hidden="1" customHeight="1" x14ac:dyDescent="0.25">
      <c r="N6566" s="126"/>
    </row>
    <row r="6567" spans="14:14" ht="18.95" hidden="1" customHeight="1" x14ac:dyDescent="0.25">
      <c r="N6567" s="126"/>
    </row>
    <row r="6568" spans="14:14" ht="18.95" hidden="1" customHeight="1" x14ac:dyDescent="0.25">
      <c r="N6568" s="126"/>
    </row>
    <row r="6569" spans="14:14" ht="18.95" hidden="1" customHeight="1" x14ac:dyDescent="0.25">
      <c r="N6569" s="126"/>
    </row>
    <row r="6570" spans="14:14" ht="18.95" hidden="1" customHeight="1" x14ac:dyDescent="0.25">
      <c r="N6570" s="126"/>
    </row>
    <row r="6571" spans="14:14" ht="18.95" hidden="1" customHeight="1" x14ac:dyDescent="0.25">
      <c r="N6571" s="126"/>
    </row>
    <row r="6572" spans="14:14" ht="18.95" hidden="1" customHeight="1" x14ac:dyDescent="0.25">
      <c r="N6572" s="126"/>
    </row>
    <row r="6573" spans="14:14" ht="18.95" hidden="1" customHeight="1" x14ac:dyDescent="0.25">
      <c r="N6573" s="126"/>
    </row>
    <row r="6574" spans="14:14" ht="18.95" hidden="1" customHeight="1" x14ac:dyDescent="0.25">
      <c r="N6574" s="126"/>
    </row>
    <row r="6575" spans="14:14" ht="18.95" hidden="1" customHeight="1" x14ac:dyDescent="0.25">
      <c r="N6575" s="126"/>
    </row>
    <row r="6576" spans="14:14" ht="18.95" hidden="1" customHeight="1" x14ac:dyDescent="0.25">
      <c r="N6576" s="126"/>
    </row>
    <row r="6577" spans="14:14" ht="18.95" hidden="1" customHeight="1" x14ac:dyDescent="0.25">
      <c r="N6577" s="126"/>
    </row>
    <row r="6578" spans="14:14" ht="18.95" hidden="1" customHeight="1" x14ac:dyDescent="0.25">
      <c r="N6578" s="126"/>
    </row>
    <row r="6579" spans="14:14" ht="18.95" hidden="1" customHeight="1" x14ac:dyDescent="0.25">
      <c r="N6579" s="126"/>
    </row>
    <row r="6580" spans="14:14" ht="18.95" hidden="1" customHeight="1" x14ac:dyDescent="0.25">
      <c r="N6580" s="126"/>
    </row>
    <row r="6581" spans="14:14" ht="18.95" hidden="1" customHeight="1" x14ac:dyDescent="0.25">
      <c r="N6581" s="126"/>
    </row>
    <row r="6582" spans="14:14" ht="18.95" hidden="1" customHeight="1" x14ac:dyDescent="0.25">
      <c r="N6582" s="126"/>
    </row>
    <row r="6583" spans="14:14" ht="18.95" hidden="1" customHeight="1" x14ac:dyDescent="0.25">
      <c r="N6583" s="126"/>
    </row>
    <row r="6584" spans="14:14" ht="18.95" hidden="1" customHeight="1" x14ac:dyDescent="0.25">
      <c r="N6584" s="126"/>
    </row>
    <row r="6585" spans="14:14" ht="18.95" hidden="1" customHeight="1" x14ac:dyDescent="0.25">
      <c r="N6585" s="126"/>
    </row>
    <row r="6586" spans="14:14" ht="18.95" hidden="1" customHeight="1" x14ac:dyDescent="0.25">
      <c r="N6586" s="126"/>
    </row>
    <row r="6587" spans="14:14" ht="18.95" hidden="1" customHeight="1" x14ac:dyDescent="0.25">
      <c r="N6587" s="126"/>
    </row>
    <row r="6588" spans="14:14" ht="18.95" hidden="1" customHeight="1" x14ac:dyDescent="0.25">
      <c r="N6588" s="126"/>
    </row>
    <row r="6589" spans="14:14" ht="18.95" hidden="1" customHeight="1" x14ac:dyDescent="0.25">
      <c r="N6589" s="126"/>
    </row>
    <row r="6590" spans="14:14" ht="18.95" hidden="1" customHeight="1" x14ac:dyDescent="0.25">
      <c r="N6590" s="126"/>
    </row>
    <row r="6591" spans="14:14" ht="18.95" hidden="1" customHeight="1" x14ac:dyDescent="0.25">
      <c r="N6591" s="126"/>
    </row>
    <row r="6592" spans="14:14" ht="18.95" hidden="1" customHeight="1" x14ac:dyDescent="0.25">
      <c r="N6592" s="126"/>
    </row>
    <row r="6593" spans="14:14" ht="18.95" hidden="1" customHeight="1" x14ac:dyDescent="0.25">
      <c r="N6593" s="126"/>
    </row>
    <row r="6594" spans="14:14" ht="18.95" hidden="1" customHeight="1" x14ac:dyDescent="0.25">
      <c r="N6594" s="126"/>
    </row>
    <row r="6595" spans="14:14" ht="18.95" hidden="1" customHeight="1" x14ac:dyDescent="0.25">
      <c r="N6595" s="126"/>
    </row>
    <row r="6596" spans="14:14" ht="18.95" hidden="1" customHeight="1" x14ac:dyDescent="0.25">
      <c r="N6596" s="126"/>
    </row>
    <row r="6597" spans="14:14" ht="18.95" hidden="1" customHeight="1" x14ac:dyDescent="0.25">
      <c r="N6597" s="126"/>
    </row>
    <row r="6598" spans="14:14" ht="18.95" hidden="1" customHeight="1" x14ac:dyDescent="0.25">
      <c r="N6598" s="126"/>
    </row>
    <row r="6599" spans="14:14" ht="18.95" hidden="1" customHeight="1" x14ac:dyDescent="0.25">
      <c r="N6599" s="126"/>
    </row>
    <row r="6600" spans="14:14" ht="18.95" hidden="1" customHeight="1" x14ac:dyDescent="0.25">
      <c r="N6600" s="126"/>
    </row>
    <row r="6601" spans="14:14" ht="18.95" hidden="1" customHeight="1" x14ac:dyDescent="0.25">
      <c r="N6601" s="126"/>
    </row>
    <row r="6602" spans="14:14" ht="18.95" hidden="1" customHeight="1" x14ac:dyDescent="0.25">
      <c r="N6602" s="126"/>
    </row>
    <row r="6603" spans="14:14" ht="18.95" hidden="1" customHeight="1" x14ac:dyDescent="0.25">
      <c r="N6603" s="126"/>
    </row>
    <row r="6604" spans="14:14" ht="18.95" hidden="1" customHeight="1" x14ac:dyDescent="0.25">
      <c r="N6604" s="126"/>
    </row>
    <row r="6605" spans="14:14" ht="18.95" hidden="1" customHeight="1" x14ac:dyDescent="0.25">
      <c r="N6605" s="126"/>
    </row>
    <row r="6606" spans="14:14" ht="18.95" hidden="1" customHeight="1" x14ac:dyDescent="0.25">
      <c r="N6606" s="126"/>
    </row>
    <row r="6607" spans="14:14" ht="18.95" hidden="1" customHeight="1" x14ac:dyDescent="0.25">
      <c r="N6607" s="126"/>
    </row>
    <row r="6608" spans="14:14" ht="18.95" hidden="1" customHeight="1" x14ac:dyDescent="0.25">
      <c r="N6608" s="126"/>
    </row>
    <row r="6609" spans="14:14" ht="18.95" hidden="1" customHeight="1" x14ac:dyDescent="0.25">
      <c r="N6609" s="126"/>
    </row>
    <row r="6610" spans="14:14" ht="18.95" hidden="1" customHeight="1" x14ac:dyDescent="0.25">
      <c r="N6610" s="126"/>
    </row>
    <row r="6611" spans="14:14" ht="18.95" hidden="1" customHeight="1" x14ac:dyDescent="0.25">
      <c r="N6611" s="126"/>
    </row>
    <row r="6612" spans="14:14" ht="18.95" hidden="1" customHeight="1" x14ac:dyDescent="0.25">
      <c r="N6612" s="126"/>
    </row>
    <row r="6613" spans="14:14" ht="18.95" hidden="1" customHeight="1" x14ac:dyDescent="0.25">
      <c r="N6613" s="126"/>
    </row>
    <row r="6614" spans="14:14" ht="18.95" hidden="1" customHeight="1" x14ac:dyDescent="0.25">
      <c r="N6614" s="126"/>
    </row>
    <row r="6615" spans="14:14" ht="18.95" hidden="1" customHeight="1" x14ac:dyDescent="0.25">
      <c r="N6615" s="126"/>
    </row>
    <row r="6616" spans="14:14" ht="18.95" hidden="1" customHeight="1" x14ac:dyDescent="0.25">
      <c r="N6616" s="126"/>
    </row>
    <row r="6617" spans="14:14" ht="18.95" hidden="1" customHeight="1" x14ac:dyDescent="0.25">
      <c r="N6617" s="126"/>
    </row>
    <row r="6618" spans="14:14" ht="18.95" hidden="1" customHeight="1" x14ac:dyDescent="0.25">
      <c r="N6618" s="126"/>
    </row>
    <row r="6619" spans="14:14" ht="18.95" hidden="1" customHeight="1" x14ac:dyDescent="0.25">
      <c r="N6619" s="126"/>
    </row>
    <row r="6620" spans="14:14" ht="18.95" hidden="1" customHeight="1" x14ac:dyDescent="0.25">
      <c r="N6620" s="126"/>
    </row>
    <row r="6621" spans="14:14" ht="18.95" hidden="1" customHeight="1" x14ac:dyDescent="0.25">
      <c r="N6621" s="126"/>
    </row>
    <row r="6622" spans="14:14" ht="18.95" hidden="1" customHeight="1" x14ac:dyDescent="0.25">
      <c r="N6622" s="126"/>
    </row>
    <row r="6623" spans="14:14" ht="18.95" hidden="1" customHeight="1" x14ac:dyDescent="0.25">
      <c r="N6623" s="126"/>
    </row>
    <row r="6624" spans="14:14" ht="18.95" hidden="1" customHeight="1" x14ac:dyDescent="0.25">
      <c r="N6624" s="126"/>
    </row>
    <row r="6625" spans="14:14" ht="18.95" hidden="1" customHeight="1" x14ac:dyDescent="0.25">
      <c r="N6625" s="126"/>
    </row>
    <row r="6626" spans="14:14" ht="18.95" hidden="1" customHeight="1" x14ac:dyDescent="0.25">
      <c r="N6626" s="126"/>
    </row>
    <row r="6627" spans="14:14" ht="18.95" hidden="1" customHeight="1" x14ac:dyDescent="0.25">
      <c r="N6627" s="126"/>
    </row>
    <row r="6628" spans="14:14" ht="18.95" hidden="1" customHeight="1" x14ac:dyDescent="0.25">
      <c r="N6628" s="126"/>
    </row>
    <row r="6629" spans="14:14" ht="18.95" hidden="1" customHeight="1" x14ac:dyDescent="0.25">
      <c r="N6629" s="126"/>
    </row>
    <row r="6630" spans="14:14" ht="18.95" hidden="1" customHeight="1" x14ac:dyDescent="0.25">
      <c r="N6630" s="126"/>
    </row>
    <row r="6631" spans="14:14" ht="18.95" hidden="1" customHeight="1" x14ac:dyDescent="0.25">
      <c r="N6631" s="126"/>
    </row>
    <row r="6632" spans="14:14" ht="18.95" hidden="1" customHeight="1" x14ac:dyDescent="0.25">
      <c r="N6632" s="126"/>
    </row>
    <row r="6633" spans="14:14" ht="18.95" hidden="1" customHeight="1" x14ac:dyDescent="0.25">
      <c r="N6633" s="126"/>
    </row>
    <row r="6634" spans="14:14" ht="18.95" hidden="1" customHeight="1" x14ac:dyDescent="0.25">
      <c r="N6634" s="126"/>
    </row>
    <row r="6635" spans="14:14" ht="18.95" hidden="1" customHeight="1" x14ac:dyDescent="0.25">
      <c r="N6635" s="126"/>
    </row>
    <row r="6636" spans="14:14" ht="18.95" hidden="1" customHeight="1" x14ac:dyDescent="0.25">
      <c r="N6636" s="126"/>
    </row>
    <row r="6637" spans="14:14" ht="18.95" hidden="1" customHeight="1" x14ac:dyDescent="0.25">
      <c r="N6637" s="126"/>
    </row>
    <row r="6638" spans="14:14" ht="18.95" hidden="1" customHeight="1" x14ac:dyDescent="0.25">
      <c r="N6638" s="126"/>
    </row>
    <row r="6639" spans="14:14" ht="18.95" hidden="1" customHeight="1" x14ac:dyDescent="0.25">
      <c r="N6639" s="126"/>
    </row>
    <row r="6640" spans="14:14" ht="18.95" hidden="1" customHeight="1" x14ac:dyDescent="0.25">
      <c r="N6640" s="126"/>
    </row>
    <row r="6641" spans="14:14" ht="18.95" hidden="1" customHeight="1" x14ac:dyDescent="0.25">
      <c r="N6641" s="126"/>
    </row>
    <row r="6642" spans="14:14" ht="18.95" hidden="1" customHeight="1" x14ac:dyDescent="0.25">
      <c r="N6642" s="126"/>
    </row>
    <row r="6643" spans="14:14" ht="18.95" hidden="1" customHeight="1" x14ac:dyDescent="0.25">
      <c r="N6643" s="126"/>
    </row>
    <row r="6644" spans="14:14" ht="18.95" hidden="1" customHeight="1" x14ac:dyDescent="0.25">
      <c r="N6644" s="126"/>
    </row>
    <row r="6645" spans="14:14" ht="18.95" hidden="1" customHeight="1" x14ac:dyDescent="0.25">
      <c r="N6645" s="126"/>
    </row>
    <row r="6646" spans="14:14" ht="18.95" hidden="1" customHeight="1" x14ac:dyDescent="0.25">
      <c r="N6646" s="126"/>
    </row>
    <row r="6647" spans="14:14" ht="18.95" hidden="1" customHeight="1" x14ac:dyDescent="0.25">
      <c r="N6647" s="126"/>
    </row>
    <row r="6648" spans="14:14" ht="18.95" hidden="1" customHeight="1" x14ac:dyDescent="0.25">
      <c r="N6648" s="126"/>
    </row>
    <row r="6649" spans="14:14" ht="18.95" hidden="1" customHeight="1" x14ac:dyDescent="0.25">
      <c r="N6649" s="126"/>
    </row>
    <row r="6650" spans="14:14" ht="18.95" hidden="1" customHeight="1" x14ac:dyDescent="0.25">
      <c r="N6650" s="126"/>
    </row>
    <row r="6651" spans="14:14" ht="18.95" hidden="1" customHeight="1" x14ac:dyDescent="0.25">
      <c r="N6651" s="126"/>
    </row>
    <row r="6652" spans="14:14" ht="18.95" hidden="1" customHeight="1" x14ac:dyDescent="0.25">
      <c r="N6652" s="126"/>
    </row>
    <row r="6653" spans="14:14" ht="18.95" hidden="1" customHeight="1" x14ac:dyDescent="0.25">
      <c r="N6653" s="126"/>
    </row>
    <row r="6654" spans="14:14" ht="18.95" hidden="1" customHeight="1" x14ac:dyDescent="0.25">
      <c r="N6654" s="126"/>
    </row>
    <row r="6655" spans="14:14" ht="18.95" hidden="1" customHeight="1" x14ac:dyDescent="0.25">
      <c r="N6655" s="126"/>
    </row>
    <row r="6656" spans="14:14" ht="18.95" hidden="1" customHeight="1" x14ac:dyDescent="0.25">
      <c r="N6656" s="126"/>
    </row>
    <row r="6657" spans="14:14" ht="18.95" hidden="1" customHeight="1" x14ac:dyDescent="0.25">
      <c r="N6657" s="126"/>
    </row>
    <row r="6658" spans="14:14" ht="18.95" hidden="1" customHeight="1" x14ac:dyDescent="0.25">
      <c r="N6658" s="126"/>
    </row>
    <row r="6659" spans="14:14" ht="18.95" hidden="1" customHeight="1" x14ac:dyDescent="0.25">
      <c r="N6659" s="126"/>
    </row>
    <row r="6660" spans="14:14" ht="18.95" hidden="1" customHeight="1" x14ac:dyDescent="0.25">
      <c r="N6660" s="126"/>
    </row>
    <row r="6661" spans="14:14" ht="18.95" hidden="1" customHeight="1" x14ac:dyDescent="0.25">
      <c r="N6661" s="126"/>
    </row>
    <row r="6662" spans="14:14" ht="18.95" hidden="1" customHeight="1" x14ac:dyDescent="0.25">
      <c r="N6662" s="126"/>
    </row>
    <row r="6663" spans="14:14" ht="18.95" hidden="1" customHeight="1" x14ac:dyDescent="0.25">
      <c r="N6663" s="126"/>
    </row>
    <row r="6664" spans="14:14" ht="18.95" hidden="1" customHeight="1" x14ac:dyDescent="0.25">
      <c r="N6664" s="126"/>
    </row>
    <row r="6665" spans="14:14" ht="18.95" hidden="1" customHeight="1" x14ac:dyDescent="0.25">
      <c r="N6665" s="126"/>
    </row>
    <row r="6666" spans="14:14" ht="18.95" hidden="1" customHeight="1" x14ac:dyDescent="0.25">
      <c r="N6666" s="126"/>
    </row>
    <row r="6667" spans="14:14" ht="18.95" hidden="1" customHeight="1" x14ac:dyDescent="0.25">
      <c r="N6667" s="126"/>
    </row>
    <row r="6668" spans="14:14" ht="18.95" hidden="1" customHeight="1" x14ac:dyDescent="0.25">
      <c r="N6668" s="126"/>
    </row>
    <row r="6669" spans="14:14" ht="18.95" hidden="1" customHeight="1" x14ac:dyDescent="0.25">
      <c r="N6669" s="126"/>
    </row>
    <row r="6670" spans="14:14" ht="18.95" hidden="1" customHeight="1" x14ac:dyDescent="0.25">
      <c r="N6670" s="126"/>
    </row>
    <row r="6671" spans="14:14" ht="18.95" hidden="1" customHeight="1" x14ac:dyDescent="0.25">
      <c r="N6671" s="126"/>
    </row>
    <row r="6672" spans="14:14" ht="18.95" hidden="1" customHeight="1" x14ac:dyDescent="0.25">
      <c r="N6672" s="126"/>
    </row>
    <row r="6673" spans="14:14" ht="18.95" hidden="1" customHeight="1" x14ac:dyDescent="0.25">
      <c r="N6673" s="126"/>
    </row>
    <row r="6674" spans="14:14" ht="18.95" hidden="1" customHeight="1" x14ac:dyDescent="0.25">
      <c r="N6674" s="126"/>
    </row>
    <row r="6675" spans="14:14" ht="18.95" hidden="1" customHeight="1" x14ac:dyDescent="0.25">
      <c r="N6675" s="126"/>
    </row>
    <row r="6676" spans="14:14" ht="18.95" hidden="1" customHeight="1" x14ac:dyDescent="0.25">
      <c r="N6676" s="126"/>
    </row>
    <row r="6677" spans="14:14" ht="18.95" hidden="1" customHeight="1" x14ac:dyDescent="0.25">
      <c r="N6677" s="126"/>
    </row>
    <row r="6678" spans="14:14" ht="18.95" hidden="1" customHeight="1" x14ac:dyDescent="0.25">
      <c r="N6678" s="126"/>
    </row>
    <row r="6679" spans="14:14" ht="18.95" hidden="1" customHeight="1" x14ac:dyDescent="0.25">
      <c r="N6679" s="126"/>
    </row>
    <row r="6680" spans="14:14" ht="18.95" hidden="1" customHeight="1" x14ac:dyDescent="0.25">
      <c r="N6680" s="126"/>
    </row>
    <row r="6681" spans="14:14" ht="18.95" hidden="1" customHeight="1" x14ac:dyDescent="0.25">
      <c r="N6681" s="126"/>
    </row>
    <row r="6682" spans="14:14" ht="18.95" hidden="1" customHeight="1" x14ac:dyDescent="0.25">
      <c r="N6682" s="126"/>
    </row>
    <row r="6683" spans="14:14" ht="18.95" hidden="1" customHeight="1" x14ac:dyDescent="0.25">
      <c r="N6683" s="126"/>
    </row>
    <row r="6684" spans="14:14" ht="18.95" hidden="1" customHeight="1" x14ac:dyDescent="0.25">
      <c r="N6684" s="126"/>
    </row>
    <row r="6685" spans="14:14" ht="18.95" hidden="1" customHeight="1" x14ac:dyDescent="0.25">
      <c r="N6685" s="126"/>
    </row>
    <row r="6686" spans="14:14" ht="18.95" hidden="1" customHeight="1" x14ac:dyDescent="0.25">
      <c r="N6686" s="126"/>
    </row>
    <row r="6687" spans="14:14" ht="18.95" hidden="1" customHeight="1" x14ac:dyDescent="0.25">
      <c r="N6687" s="126"/>
    </row>
    <row r="6688" spans="14:14" ht="18.95" hidden="1" customHeight="1" x14ac:dyDescent="0.25">
      <c r="N6688" s="126"/>
    </row>
    <row r="6689" spans="14:14" ht="18.95" hidden="1" customHeight="1" x14ac:dyDescent="0.25">
      <c r="N6689" s="126"/>
    </row>
    <row r="6690" spans="14:14" ht="18.95" hidden="1" customHeight="1" x14ac:dyDescent="0.25">
      <c r="N6690" s="126"/>
    </row>
    <row r="6691" spans="14:14" ht="18.95" hidden="1" customHeight="1" x14ac:dyDescent="0.25">
      <c r="N6691" s="126"/>
    </row>
    <row r="6692" spans="14:14" ht="18.95" hidden="1" customHeight="1" x14ac:dyDescent="0.25">
      <c r="N6692" s="126"/>
    </row>
    <row r="6693" spans="14:14" ht="18.95" hidden="1" customHeight="1" x14ac:dyDescent="0.25">
      <c r="N6693" s="126"/>
    </row>
    <row r="6694" spans="14:14" ht="18.95" hidden="1" customHeight="1" x14ac:dyDescent="0.25">
      <c r="N6694" s="126"/>
    </row>
    <row r="6695" spans="14:14" ht="18.95" hidden="1" customHeight="1" x14ac:dyDescent="0.25">
      <c r="N6695" s="126"/>
    </row>
    <row r="6696" spans="14:14" ht="18.95" hidden="1" customHeight="1" x14ac:dyDescent="0.25">
      <c r="N6696" s="126"/>
    </row>
    <row r="6697" spans="14:14" ht="18.95" hidden="1" customHeight="1" x14ac:dyDescent="0.25">
      <c r="N6697" s="126"/>
    </row>
    <row r="6698" spans="14:14" ht="18.95" hidden="1" customHeight="1" x14ac:dyDescent="0.25">
      <c r="N6698" s="126"/>
    </row>
    <row r="6699" spans="14:14" ht="18.95" hidden="1" customHeight="1" x14ac:dyDescent="0.25">
      <c r="N6699" s="126"/>
    </row>
    <row r="6700" spans="14:14" ht="18.95" hidden="1" customHeight="1" x14ac:dyDescent="0.25">
      <c r="N6700" s="126"/>
    </row>
    <row r="6701" spans="14:14" ht="18.95" hidden="1" customHeight="1" x14ac:dyDescent="0.25">
      <c r="N6701" s="126"/>
    </row>
    <row r="6702" spans="14:14" ht="18.95" hidden="1" customHeight="1" x14ac:dyDescent="0.25">
      <c r="N6702" s="126"/>
    </row>
    <row r="6703" spans="14:14" ht="18.95" hidden="1" customHeight="1" x14ac:dyDescent="0.25">
      <c r="N6703" s="126"/>
    </row>
    <row r="6704" spans="14:14" ht="18.95" hidden="1" customHeight="1" x14ac:dyDescent="0.25">
      <c r="N6704" s="126"/>
    </row>
    <row r="6705" spans="14:14" ht="18.95" hidden="1" customHeight="1" x14ac:dyDescent="0.25">
      <c r="N6705" s="126"/>
    </row>
    <row r="6706" spans="14:14" ht="18.95" hidden="1" customHeight="1" x14ac:dyDescent="0.25">
      <c r="N6706" s="126"/>
    </row>
    <row r="6707" spans="14:14" ht="18.95" hidden="1" customHeight="1" x14ac:dyDescent="0.25">
      <c r="N6707" s="126"/>
    </row>
    <row r="6708" spans="14:14" ht="18.95" hidden="1" customHeight="1" x14ac:dyDescent="0.25">
      <c r="N6708" s="126"/>
    </row>
    <row r="6709" spans="14:14" ht="18.95" hidden="1" customHeight="1" x14ac:dyDescent="0.25">
      <c r="N6709" s="126"/>
    </row>
    <row r="6710" spans="14:14" ht="18.95" hidden="1" customHeight="1" x14ac:dyDescent="0.25">
      <c r="N6710" s="126"/>
    </row>
    <row r="6711" spans="14:14" ht="18.95" hidden="1" customHeight="1" x14ac:dyDescent="0.25">
      <c r="N6711" s="126"/>
    </row>
    <row r="6712" spans="14:14" ht="18.95" hidden="1" customHeight="1" x14ac:dyDescent="0.25">
      <c r="N6712" s="126"/>
    </row>
    <row r="6713" spans="14:14" ht="18.95" hidden="1" customHeight="1" x14ac:dyDescent="0.25">
      <c r="N6713" s="126"/>
    </row>
    <row r="6714" spans="14:14" ht="18.95" hidden="1" customHeight="1" x14ac:dyDescent="0.25">
      <c r="N6714" s="126"/>
    </row>
    <row r="6715" spans="14:14" ht="18.95" hidden="1" customHeight="1" x14ac:dyDescent="0.25">
      <c r="N6715" s="126"/>
    </row>
    <row r="6716" spans="14:14" ht="18.95" hidden="1" customHeight="1" x14ac:dyDescent="0.25">
      <c r="N6716" s="126"/>
    </row>
    <row r="6717" spans="14:14" ht="18.95" hidden="1" customHeight="1" x14ac:dyDescent="0.25">
      <c r="N6717" s="126"/>
    </row>
    <row r="6718" spans="14:14" ht="18.95" hidden="1" customHeight="1" x14ac:dyDescent="0.25">
      <c r="N6718" s="126"/>
    </row>
    <row r="6719" spans="14:14" ht="18.95" hidden="1" customHeight="1" x14ac:dyDescent="0.25">
      <c r="N6719" s="126"/>
    </row>
    <row r="6720" spans="14:14" ht="18.95" hidden="1" customHeight="1" x14ac:dyDescent="0.25">
      <c r="N6720" s="126"/>
    </row>
    <row r="6721" spans="14:14" ht="18.95" hidden="1" customHeight="1" x14ac:dyDescent="0.25">
      <c r="N6721" s="126"/>
    </row>
    <row r="6722" spans="14:14" ht="18.95" hidden="1" customHeight="1" x14ac:dyDescent="0.25">
      <c r="N6722" s="126"/>
    </row>
    <row r="6723" spans="14:14" ht="18.95" hidden="1" customHeight="1" x14ac:dyDescent="0.25">
      <c r="N6723" s="126"/>
    </row>
    <row r="6724" spans="14:14" ht="18.95" hidden="1" customHeight="1" x14ac:dyDescent="0.25">
      <c r="N6724" s="126"/>
    </row>
    <row r="6725" spans="14:14" ht="18.95" hidden="1" customHeight="1" x14ac:dyDescent="0.25">
      <c r="N6725" s="126"/>
    </row>
    <row r="6726" spans="14:14" ht="18.95" hidden="1" customHeight="1" x14ac:dyDescent="0.25">
      <c r="N6726" s="126"/>
    </row>
    <row r="6727" spans="14:14" ht="18.95" hidden="1" customHeight="1" x14ac:dyDescent="0.25">
      <c r="N6727" s="126"/>
    </row>
    <row r="6728" spans="14:14" ht="18.95" hidden="1" customHeight="1" x14ac:dyDescent="0.25">
      <c r="N6728" s="126"/>
    </row>
    <row r="6729" spans="14:14" ht="18.95" hidden="1" customHeight="1" x14ac:dyDescent="0.25">
      <c r="N6729" s="126"/>
    </row>
    <row r="6730" spans="14:14" ht="18.95" hidden="1" customHeight="1" x14ac:dyDescent="0.25">
      <c r="N6730" s="126"/>
    </row>
    <row r="6731" spans="14:14" ht="18.95" hidden="1" customHeight="1" x14ac:dyDescent="0.25">
      <c r="N6731" s="126"/>
    </row>
    <row r="6732" spans="14:14" ht="18.95" hidden="1" customHeight="1" x14ac:dyDescent="0.25">
      <c r="N6732" s="126"/>
    </row>
    <row r="6733" spans="14:14" ht="18.95" hidden="1" customHeight="1" x14ac:dyDescent="0.25">
      <c r="N6733" s="126"/>
    </row>
    <row r="6734" spans="14:14" ht="18.95" hidden="1" customHeight="1" x14ac:dyDescent="0.25">
      <c r="N6734" s="126"/>
    </row>
    <row r="6735" spans="14:14" ht="18.95" hidden="1" customHeight="1" x14ac:dyDescent="0.25">
      <c r="N6735" s="126"/>
    </row>
    <row r="6736" spans="14:14" ht="18.95" hidden="1" customHeight="1" x14ac:dyDescent="0.25">
      <c r="N6736" s="126"/>
    </row>
    <row r="6737" spans="14:14" ht="18.95" hidden="1" customHeight="1" x14ac:dyDescent="0.25">
      <c r="N6737" s="126"/>
    </row>
    <row r="6738" spans="14:14" ht="18.95" hidden="1" customHeight="1" x14ac:dyDescent="0.25">
      <c r="N6738" s="126"/>
    </row>
    <row r="6739" spans="14:14" ht="18.95" hidden="1" customHeight="1" x14ac:dyDescent="0.25">
      <c r="N6739" s="126"/>
    </row>
    <row r="6740" spans="14:14" ht="18.95" hidden="1" customHeight="1" x14ac:dyDescent="0.25">
      <c r="N6740" s="126"/>
    </row>
    <row r="6741" spans="14:14" ht="18.95" hidden="1" customHeight="1" x14ac:dyDescent="0.25">
      <c r="N6741" s="126"/>
    </row>
    <row r="6742" spans="14:14" ht="18.95" hidden="1" customHeight="1" x14ac:dyDescent="0.25">
      <c r="N6742" s="126"/>
    </row>
    <row r="6743" spans="14:14" ht="18.95" hidden="1" customHeight="1" x14ac:dyDescent="0.25">
      <c r="N6743" s="126"/>
    </row>
    <row r="6744" spans="14:14" ht="18.95" hidden="1" customHeight="1" x14ac:dyDescent="0.25">
      <c r="N6744" s="126"/>
    </row>
    <row r="6745" spans="14:14" ht="18.95" hidden="1" customHeight="1" x14ac:dyDescent="0.25">
      <c r="N6745" s="126"/>
    </row>
    <row r="6746" spans="14:14" ht="18.95" hidden="1" customHeight="1" x14ac:dyDescent="0.25">
      <c r="N6746" s="126"/>
    </row>
    <row r="6747" spans="14:14" ht="18.95" hidden="1" customHeight="1" x14ac:dyDescent="0.25">
      <c r="N6747" s="126"/>
    </row>
    <row r="6748" spans="14:14" ht="18.95" hidden="1" customHeight="1" x14ac:dyDescent="0.25">
      <c r="N6748" s="126"/>
    </row>
    <row r="6749" spans="14:14" ht="18.95" hidden="1" customHeight="1" x14ac:dyDescent="0.25">
      <c r="N6749" s="126"/>
    </row>
    <row r="6750" spans="14:14" ht="18.95" hidden="1" customHeight="1" x14ac:dyDescent="0.25">
      <c r="N6750" s="126"/>
    </row>
    <row r="6751" spans="14:14" ht="18.95" hidden="1" customHeight="1" x14ac:dyDescent="0.25">
      <c r="N6751" s="126"/>
    </row>
    <row r="6752" spans="14:14" ht="18.95" hidden="1" customHeight="1" x14ac:dyDescent="0.25">
      <c r="N6752" s="126"/>
    </row>
    <row r="6753" spans="14:14" ht="18.95" hidden="1" customHeight="1" x14ac:dyDescent="0.25">
      <c r="N6753" s="126"/>
    </row>
    <row r="6754" spans="14:14" ht="18.95" hidden="1" customHeight="1" x14ac:dyDescent="0.25">
      <c r="N6754" s="126"/>
    </row>
    <row r="6755" spans="14:14" ht="18.95" hidden="1" customHeight="1" x14ac:dyDescent="0.25">
      <c r="N6755" s="126"/>
    </row>
    <row r="6756" spans="14:14" ht="18.95" hidden="1" customHeight="1" x14ac:dyDescent="0.25">
      <c r="N6756" s="126"/>
    </row>
    <row r="6757" spans="14:14" ht="18.95" hidden="1" customHeight="1" x14ac:dyDescent="0.25">
      <c r="N6757" s="126"/>
    </row>
    <row r="6758" spans="14:14" ht="18.95" hidden="1" customHeight="1" x14ac:dyDescent="0.25">
      <c r="N6758" s="126"/>
    </row>
    <row r="6759" spans="14:14" ht="18.95" hidden="1" customHeight="1" x14ac:dyDescent="0.25">
      <c r="N6759" s="126"/>
    </row>
    <row r="6760" spans="14:14" ht="18.95" hidden="1" customHeight="1" x14ac:dyDescent="0.25">
      <c r="N6760" s="126"/>
    </row>
    <row r="6761" spans="14:14" ht="18.95" hidden="1" customHeight="1" x14ac:dyDescent="0.25">
      <c r="N6761" s="126"/>
    </row>
    <row r="6762" spans="14:14" ht="18.95" hidden="1" customHeight="1" x14ac:dyDescent="0.25">
      <c r="N6762" s="126"/>
    </row>
    <row r="6763" spans="14:14" ht="18.95" hidden="1" customHeight="1" x14ac:dyDescent="0.25">
      <c r="N6763" s="126"/>
    </row>
    <row r="6764" spans="14:14" ht="18.95" hidden="1" customHeight="1" x14ac:dyDescent="0.25">
      <c r="N6764" s="126"/>
    </row>
    <row r="6765" spans="14:14" ht="18.95" hidden="1" customHeight="1" x14ac:dyDescent="0.25">
      <c r="N6765" s="126"/>
    </row>
    <row r="6766" spans="14:14" ht="18.95" hidden="1" customHeight="1" x14ac:dyDescent="0.25">
      <c r="N6766" s="126"/>
    </row>
    <row r="6767" spans="14:14" ht="18.95" hidden="1" customHeight="1" x14ac:dyDescent="0.25">
      <c r="N6767" s="126"/>
    </row>
    <row r="6768" spans="14:14" ht="18.95" hidden="1" customHeight="1" x14ac:dyDescent="0.25">
      <c r="N6768" s="126"/>
    </row>
    <row r="6769" spans="14:14" ht="18.95" hidden="1" customHeight="1" x14ac:dyDescent="0.25">
      <c r="N6769" s="126"/>
    </row>
    <row r="6770" spans="14:14" ht="18.95" hidden="1" customHeight="1" x14ac:dyDescent="0.25">
      <c r="N6770" s="126"/>
    </row>
    <row r="6771" spans="14:14" ht="18.95" hidden="1" customHeight="1" x14ac:dyDescent="0.25">
      <c r="N6771" s="126"/>
    </row>
    <row r="6772" spans="14:14" ht="18.95" hidden="1" customHeight="1" x14ac:dyDescent="0.25">
      <c r="N6772" s="126"/>
    </row>
    <row r="6773" spans="14:14" ht="18.95" hidden="1" customHeight="1" x14ac:dyDescent="0.25">
      <c r="N6773" s="126"/>
    </row>
    <row r="6774" spans="14:14" ht="18.95" hidden="1" customHeight="1" x14ac:dyDescent="0.25">
      <c r="N6774" s="126"/>
    </row>
    <row r="6775" spans="14:14" ht="18.95" hidden="1" customHeight="1" x14ac:dyDescent="0.25">
      <c r="N6775" s="126"/>
    </row>
    <row r="6776" spans="14:14" ht="18.95" hidden="1" customHeight="1" x14ac:dyDescent="0.25">
      <c r="N6776" s="126"/>
    </row>
    <row r="6777" spans="14:14" ht="18.95" hidden="1" customHeight="1" x14ac:dyDescent="0.25">
      <c r="N6777" s="126"/>
    </row>
    <row r="6778" spans="14:14" ht="18.95" hidden="1" customHeight="1" x14ac:dyDescent="0.25">
      <c r="N6778" s="126"/>
    </row>
    <row r="6779" spans="14:14" ht="18.95" hidden="1" customHeight="1" x14ac:dyDescent="0.25">
      <c r="N6779" s="126"/>
    </row>
    <row r="6780" spans="14:14" ht="18.95" hidden="1" customHeight="1" x14ac:dyDescent="0.25">
      <c r="N6780" s="126"/>
    </row>
    <row r="6781" spans="14:14" ht="18.95" hidden="1" customHeight="1" x14ac:dyDescent="0.25">
      <c r="N6781" s="126"/>
    </row>
    <row r="6782" spans="14:14" ht="18.95" hidden="1" customHeight="1" x14ac:dyDescent="0.25">
      <c r="N6782" s="126"/>
    </row>
    <row r="6783" spans="14:14" ht="18.95" hidden="1" customHeight="1" x14ac:dyDescent="0.25">
      <c r="N6783" s="126"/>
    </row>
    <row r="6784" spans="14:14" ht="18.95" hidden="1" customHeight="1" x14ac:dyDescent="0.25">
      <c r="N6784" s="126"/>
    </row>
    <row r="6785" spans="14:14" ht="18.95" hidden="1" customHeight="1" x14ac:dyDescent="0.25">
      <c r="N6785" s="126"/>
    </row>
    <row r="6786" spans="14:14" ht="18.95" hidden="1" customHeight="1" x14ac:dyDescent="0.25">
      <c r="N6786" s="126"/>
    </row>
    <row r="6787" spans="14:14" ht="18.95" hidden="1" customHeight="1" x14ac:dyDescent="0.25">
      <c r="N6787" s="126"/>
    </row>
    <row r="6788" spans="14:14" ht="18.95" hidden="1" customHeight="1" x14ac:dyDescent="0.25">
      <c r="N6788" s="126"/>
    </row>
    <row r="6789" spans="14:14" ht="18.95" hidden="1" customHeight="1" x14ac:dyDescent="0.25">
      <c r="N6789" s="126"/>
    </row>
    <row r="6790" spans="14:14" ht="18.95" hidden="1" customHeight="1" x14ac:dyDescent="0.25">
      <c r="N6790" s="126"/>
    </row>
    <row r="6791" spans="14:14" ht="18.95" hidden="1" customHeight="1" x14ac:dyDescent="0.25">
      <c r="N6791" s="126"/>
    </row>
    <row r="6792" spans="14:14" ht="18.95" hidden="1" customHeight="1" x14ac:dyDescent="0.25">
      <c r="N6792" s="126"/>
    </row>
    <row r="6793" spans="14:14" ht="18.95" hidden="1" customHeight="1" x14ac:dyDescent="0.25">
      <c r="N6793" s="126"/>
    </row>
    <row r="6794" spans="14:14" ht="18.95" hidden="1" customHeight="1" x14ac:dyDescent="0.25">
      <c r="N6794" s="126"/>
    </row>
    <row r="6795" spans="14:14" ht="18.95" hidden="1" customHeight="1" x14ac:dyDescent="0.25">
      <c r="N6795" s="126"/>
    </row>
    <row r="6796" spans="14:14" ht="18.95" hidden="1" customHeight="1" x14ac:dyDescent="0.25">
      <c r="N6796" s="126"/>
    </row>
    <row r="6797" spans="14:14" ht="18.95" hidden="1" customHeight="1" x14ac:dyDescent="0.25">
      <c r="N6797" s="126"/>
    </row>
    <row r="6798" spans="14:14" ht="18.95" hidden="1" customHeight="1" x14ac:dyDescent="0.25">
      <c r="N6798" s="126"/>
    </row>
    <row r="6799" spans="14:14" ht="18.95" hidden="1" customHeight="1" x14ac:dyDescent="0.25">
      <c r="N6799" s="126"/>
    </row>
    <row r="6800" spans="14:14" ht="18.95" hidden="1" customHeight="1" x14ac:dyDescent="0.25">
      <c r="N6800" s="126"/>
    </row>
    <row r="6801" spans="14:14" ht="18.95" hidden="1" customHeight="1" x14ac:dyDescent="0.25">
      <c r="N6801" s="126"/>
    </row>
    <row r="6802" spans="14:14" ht="18.95" hidden="1" customHeight="1" x14ac:dyDescent="0.25">
      <c r="N6802" s="126"/>
    </row>
    <row r="6803" spans="14:14" ht="18.95" hidden="1" customHeight="1" x14ac:dyDescent="0.25">
      <c r="N6803" s="126"/>
    </row>
    <row r="6804" spans="14:14" ht="18.95" hidden="1" customHeight="1" x14ac:dyDescent="0.25">
      <c r="N6804" s="126"/>
    </row>
    <row r="6805" spans="14:14" ht="18.95" hidden="1" customHeight="1" x14ac:dyDescent="0.25">
      <c r="N6805" s="126"/>
    </row>
    <row r="6806" spans="14:14" ht="18.95" hidden="1" customHeight="1" x14ac:dyDescent="0.25">
      <c r="N6806" s="126"/>
    </row>
    <row r="6807" spans="14:14" ht="18.95" hidden="1" customHeight="1" x14ac:dyDescent="0.25">
      <c r="N6807" s="126"/>
    </row>
    <row r="6808" spans="14:14" ht="18.95" hidden="1" customHeight="1" x14ac:dyDescent="0.25">
      <c r="N6808" s="126"/>
    </row>
    <row r="6809" spans="14:14" ht="18.95" hidden="1" customHeight="1" x14ac:dyDescent="0.25">
      <c r="N6809" s="126"/>
    </row>
    <row r="6810" spans="14:14" ht="18.95" hidden="1" customHeight="1" x14ac:dyDescent="0.25">
      <c r="N6810" s="126"/>
    </row>
    <row r="6811" spans="14:14" ht="18.95" hidden="1" customHeight="1" x14ac:dyDescent="0.25">
      <c r="N6811" s="126"/>
    </row>
    <row r="6812" spans="14:14" ht="18.95" hidden="1" customHeight="1" x14ac:dyDescent="0.25">
      <c r="N6812" s="126"/>
    </row>
    <row r="6813" spans="14:14" ht="18.95" hidden="1" customHeight="1" x14ac:dyDescent="0.25">
      <c r="N6813" s="126"/>
    </row>
    <row r="6814" spans="14:14" ht="18.95" hidden="1" customHeight="1" x14ac:dyDescent="0.25">
      <c r="N6814" s="126"/>
    </row>
    <row r="6815" spans="14:14" ht="18.95" hidden="1" customHeight="1" x14ac:dyDescent="0.25">
      <c r="N6815" s="126"/>
    </row>
    <row r="6816" spans="14:14" ht="18.95" hidden="1" customHeight="1" x14ac:dyDescent="0.25">
      <c r="N6816" s="126"/>
    </row>
    <row r="6817" spans="14:14" ht="18.95" hidden="1" customHeight="1" x14ac:dyDescent="0.25">
      <c r="N6817" s="126"/>
    </row>
    <row r="6818" spans="14:14" ht="18.95" hidden="1" customHeight="1" x14ac:dyDescent="0.25">
      <c r="N6818" s="126"/>
    </row>
    <row r="6819" spans="14:14" ht="18.95" hidden="1" customHeight="1" x14ac:dyDescent="0.25">
      <c r="N6819" s="126"/>
    </row>
    <row r="6820" spans="14:14" ht="18.95" hidden="1" customHeight="1" x14ac:dyDescent="0.25">
      <c r="N6820" s="126"/>
    </row>
    <row r="6821" spans="14:14" ht="18.95" hidden="1" customHeight="1" x14ac:dyDescent="0.25">
      <c r="N6821" s="126"/>
    </row>
    <row r="6822" spans="14:14" ht="18.95" hidden="1" customHeight="1" x14ac:dyDescent="0.25">
      <c r="N6822" s="126"/>
    </row>
    <row r="6823" spans="14:14" ht="18.95" hidden="1" customHeight="1" x14ac:dyDescent="0.25">
      <c r="N6823" s="126"/>
    </row>
    <row r="6824" spans="14:14" ht="18.95" hidden="1" customHeight="1" x14ac:dyDescent="0.25">
      <c r="N6824" s="126"/>
    </row>
    <row r="6825" spans="14:14" ht="18.95" hidden="1" customHeight="1" x14ac:dyDescent="0.25">
      <c r="N6825" s="126"/>
    </row>
    <row r="6826" spans="14:14" ht="18.95" hidden="1" customHeight="1" x14ac:dyDescent="0.25">
      <c r="N6826" s="126"/>
    </row>
    <row r="6827" spans="14:14" ht="18.95" hidden="1" customHeight="1" x14ac:dyDescent="0.25">
      <c r="N6827" s="126"/>
    </row>
    <row r="6828" spans="14:14" ht="18.95" hidden="1" customHeight="1" x14ac:dyDescent="0.25">
      <c r="N6828" s="126"/>
    </row>
    <row r="6829" spans="14:14" ht="18.95" hidden="1" customHeight="1" x14ac:dyDescent="0.25">
      <c r="N6829" s="126"/>
    </row>
    <row r="6830" spans="14:14" ht="18.95" hidden="1" customHeight="1" x14ac:dyDescent="0.25">
      <c r="N6830" s="126"/>
    </row>
    <row r="6831" spans="14:14" ht="18.95" hidden="1" customHeight="1" x14ac:dyDescent="0.25">
      <c r="N6831" s="126"/>
    </row>
    <row r="6832" spans="14:14" ht="18.95" hidden="1" customHeight="1" x14ac:dyDescent="0.25">
      <c r="N6832" s="126"/>
    </row>
    <row r="6833" spans="14:14" ht="18.95" hidden="1" customHeight="1" x14ac:dyDescent="0.25">
      <c r="N6833" s="126"/>
    </row>
    <row r="6834" spans="14:14" ht="18.95" hidden="1" customHeight="1" x14ac:dyDescent="0.25">
      <c r="N6834" s="126"/>
    </row>
    <row r="6835" spans="14:14" ht="18.95" hidden="1" customHeight="1" x14ac:dyDescent="0.25">
      <c r="N6835" s="126"/>
    </row>
    <row r="6836" spans="14:14" ht="18.95" hidden="1" customHeight="1" x14ac:dyDescent="0.25">
      <c r="N6836" s="126"/>
    </row>
    <row r="6837" spans="14:14" ht="18.95" hidden="1" customHeight="1" x14ac:dyDescent="0.25">
      <c r="N6837" s="126"/>
    </row>
    <row r="6838" spans="14:14" ht="18.95" hidden="1" customHeight="1" x14ac:dyDescent="0.25">
      <c r="N6838" s="126"/>
    </row>
    <row r="6839" spans="14:14" ht="18.95" hidden="1" customHeight="1" x14ac:dyDescent="0.25">
      <c r="N6839" s="126"/>
    </row>
    <row r="6840" spans="14:14" ht="18.95" hidden="1" customHeight="1" x14ac:dyDescent="0.25">
      <c r="N6840" s="126"/>
    </row>
    <row r="6841" spans="14:14" ht="18.95" hidden="1" customHeight="1" x14ac:dyDescent="0.25">
      <c r="N6841" s="126"/>
    </row>
    <row r="6842" spans="14:14" ht="18.95" hidden="1" customHeight="1" x14ac:dyDescent="0.25">
      <c r="N6842" s="126"/>
    </row>
    <row r="6843" spans="14:14" ht="18.95" hidden="1" customHeight="1" x14ac:dyDescent="0.25">
      <c r="N6843" s="126"/>
    </row>
    <row r="6844" spans="14:14" ht="18.95" hidden="1" customHeight="1" x14ac:dyDescent="0.25">
      <c r="N6844" s="126"/>
    </row>
    <row r="6845" spans="14:14" ht="18.95" hidden="1" customHeight="1" x14ac:dyDescent="0.25">
      <c r="N6845" s="126"/>
    </row>
    <row r="6846" spans="14:14" ht="18.95" hidden="1" customHeight="1" x14ac:dyDescent="0.25">
      <c r="N6846" s="126"/>
    </row>
    <row r="6847" spans="14:14" ht="18.95" hidden="1" customHeight="1" x14ac:dyDescent="0.25">
      <c r="N6847" s="126"/>
    </row>
    <row r="6848" spans="14:14" ht="18.95" hidden="1" customHeight="1" x14ac:dyDescent="0.25">
      <c r="N6848" s="126"/>
    </row>
    <row r="6849" spans="14:14" ht="18.95" hidden="1" customHeight="1" x14ac:dyDescent="0.25">
      <c r="N6849" s="126"/>
    </row>
    <row r="6850" spans="14:14" ht="18.95" hidden="1" customHeight="1" x14ac:dyDescent="0.25">
      <c r="N6850" s="126"/>
    </row>
    <row r="6851" spans="14:14" ht="18.95" hidden="1" customHeight="1" x14ac:dyDescent="0.25">
      <c r="N6851" s="126"/>
    </row>
    <row r="6852" spans="14:14" ht="18.95" hidden="1" customHeight="1" x14ac:dyDescent="0.25">
      <c r="N6852" s="126"/>
    </row>
    <row r="6853" spans="14:14" ht="18.95" hidden="1" customHeight="1" x14ac:dyDescent="0.25">
      <c r="N6853" s="126"/>
    </row>
    <row r="6854" spans="14:14" ht="18.95" hidden="1" customHeight="1" x14ac:dyDescent="0.25">
      <c r="N6854" s="126"/>
    </row>
    <row r="6855" spans="14:14" ht="18.95" hidden="1" customHeight="1" x14ac:dyDescent="0.25">
      <c r="N6855" s="126"/>
    </row>
    <row r="6856" spans="14:14" ht="18.95" hidden="1" customHeight="1" x14ac:dyDescent="0.25">
      <c r="N6856" s="126"/>
    </row>
    <row r="6857" spans="14:14" ht="18.95" hidden="1" customHeight="1" x14ac:dyDescent="0.25">
      <c r="N6857" s="126"/>
    </row>
    <row r="6858" spans="14:14" ht="18.95" hidden="1" customHeight="1" x14ac:dyDescent="0.25">
      <c r="N6858" s="126"/>
    </row>
    <row r="6859" spans="14:14" ht="18.95" hidden="1" customHeight="1" x14ac:dyDescent="0.25">
      <c r="N6859" s="126"/>
    </row>
    <row r="6860" spans="14:14" ht="18.95" hidden="1" customHeight="1" x14ac:dyDescent="0.25">
      <c r="N6860" s="126"/>
    </row>
    <row r="6861" spans="14:14" ht="18.95" hidden="1" customHeight="1" x14ac:dyDescent="0.25">
      <c r="N6861" s="126"/>
    </row>
    <row r="6862" spans="14:14" ht="18.95" hidden="1" customHeight="1" x14ac:dyDescent="0.25">
      <c r="N6862" s="126"/>
    </row>
    <row r="6863" spans="14:14" ht="18.95" hidden="1" customHeight="1" x14ac:dyDescent="0.25">
      <c r="N6863" s="126"/>
    </row>
    <row r="6864" spans="14:14" ht="18.95" hidden="1" customHeight="1" x14ac:dyDescent="0.25">
      <c r="N6864" s="126"/>
    </row>
    <row r="6865" spans="14:14" ht="18.95" hidden="1" customHeight="1" x14ac:dyDescent="0.25">
      <c r="N6865" s="126"/>
    </row>
    <row r="6866" spans="14:14" ht="18.95" hidden="1" customHeight="1" x14ac:dyDescent="0.25">
      <c r="N6866" s="126"/>
    </row>
    <row r="6867" spans="14:14" ht="18.95" hidden="1" customHeight="1" x14ac:dyDescent="0.25">
      <c r="N6867" s="126"/>
    </row>
    <row r="6868" spans="14:14" ht="18.95" hidden="1" customHeight="1" x14ac:dyDescent="0.25">
      <c r="N6868" s="126"/>
    </row>
    <row r="6869" spans="14:14" ht="18.95" hidden="1" customHeight="1" x14ac:dyDescent="0.25">
      <c r="N6869" s="126"/>
    </row>
    <row r="6870" spans="14:14" ht="18.95" hidden="1" customHeight="1" x14ac:dyDescent="0.25">
      <c r="N6870" s="126"/>
    </row>
    <row r="6871" spans="14:14" ht="18.95" hidden="1" customHeight="1" x14ac:dyDescent="0.25">
      <c r="N6871" s="126"/>
    </row>
    <row r="6872" spans="14:14" ht="18.95" hidden="1" customHeight="1" x14ac:dyDescent="0.25">
      <c r="N6872" s="126"/>
    </row>
    <row r="6873" spans="14:14" ht="18.95" hidden="1" customHeight="1" x14ac:dyDescent="0.25">
      <c r="N6873" s="126"/>
    </row>
    <row r="6874" spans="14:14" ht="18.95" hidden="1" customHeight="1" x14ac:dyDescent="0.25">
      <c r="N6874" s="126"/>
    </row>
    <row r="6875" spans="14:14" ht="18.95" hidden="1" customHeight="1" x14ac:dyDescent="0.25">
      <c r="N6875" s="126"/>
    </row>
    <row r="6876" spans="14:14" ht="18.95" hidden="1" customHeight="1" x14ac:dyDescent="0.25">
      <c r="N6876" s="126"/>
    </row>
    <row r="6877" spans="14:14" ht="18.95" hidden="1" customHeight="1" x14ac:dyDescent="0.25">
      <c r="N6877" s="126"/>
    </row>
    <row r="6878" spans="14:14" ht="18.95" hidden="1" customHeight="1" x14ac:dyDescent="0.25">
      <c r="N6878" s="126"/>
    </row>
    <row r="6879" spans="14:14" ht="18.95" hidden="1" customHeight="1" x14ac:dyDescent="0.25">
      <c r="N6879" s="126"/>
    </row>
    <row r="6880" spans="14:14" ht="18.95" hidden="1" customHeight="1" x14ac:dyDescent="0.25">
      <c r="N6880" s="126"/>
    </row>
    <row r="6881" spans="14:14" ht="18.95" hidden="1" customHeight="1" x14ac:dyDescent="0.25">
      <c r="N6881" s="126"/>
    </row>
    <row r="6882" spans="14:14" ht="18.95" hidden="1" customHeight="1" x14ac:dyDescent="0.25">
      <c r="N6882" s="126"/>
    </row>
    <row r="6883" spans="14:14" ht="18.95" hidden="1" customHeight="1" x14ac:dyDescent="0.25">
      <c r="N6883" s="126"/>
    </row>
    <row r="6884" spans="14:14" ht="18.95" hidden="1" customHeight="1" x14ac:dyDescent="0.25">
      <c r="N6884" s="126"/>
    </row>
    <row r="6885" spans="14:14" ht="18.95" hidden="1" customHeight="1" x14ac:dyDescent="0.25">
      <c r="N6885" s="126"/>
    </row>
    <row r="6886" spans="14:14" ht="18.95" hidden="1" customHeight="1" x14ac:dyDescent="0.25">
      <c r="N6886" s="126"/>
    </row>
    <row r="6887" spans="14:14" ht="18.95" hidden="1" customHeight="1" x14ac:dyDescent="0.25">
      <c r="N6887" s="126"/>
    </row>
    <row r="6888" spans="14:14" ht="18.95" hidden="1" customHeight="1" x14ac:dyDescent="0.25">
      <c r="N6888" s="126"/>
    </row>
    <row r="6889" spans="14:14" ht="18.95" hidden="1" customHeight="1" x14ac:dyDescent="0.25">
      <c r="N6889" s="126"/>
    </row>
    <row r="6890" spans="14:14" ht="18.95" hidden="1" customHeight="1" x14ac:dyDescent="0.25">
      <c r="N6890" s="126"/>
    </row>
    <row r="6891" spans="14:14" ht="18.95" hidden="1" customHeight="1" x14ac:dyDescent="0.25">
      <c r="N6891" s="126"/>
    </row>
    <row r="6892" spans="14:14" ht="18.95" hidden="1" customHeight="1" x14ac:dyDescent="0.25">
      <c r="N6892" s="126"/>
    </row>
    <row r="6893" spans="14:14" ht="18.95" hidden="1" customHeight="1" x14ac:dyDescent="0.25">
      <c r="N6893" s="126"/>
    </row>
    <row r="6894" spans="14:14" ht="18.95" hidden="1" customHeight="1" x14ac:dyDescent="0.25">
      <c r="N6894" s="126"/>
    </row>
    <row r="6895" spans="14:14" ht="18.95" hidden="1" customHeight="1" x14ac:dyDescent="0.25">
      <c r="N6895" s="126"/>
    </row>
    <row r="6896" spans="14:14" ht="18.95" hidden="1" customHeight="1" x14ac:dyDescent="0.25">
      <c r="N6896" s="126"/>
    </row>
    <row r="6897" spans="14:14" ht="18.95" hidden="1" customHeight="1" x14ac:dyDescent="0.25">
      <c r="N6897" s="126"/>
    </row>
    <row r="6898" spans="14:14" ht="18.95" hidden="1" customHeight="1" x14ac:dyDescent="0.25">
      <c r="N6898" s="126"/>
    </row>
    <row r="6899" spans="14:14" ht="18.95" hidden="1" customHeight="1" x14ac:dyDescent="0.25">
      <c r="N6899" s="126"/>
    </row>
    <row r="6900" spans="14:14" ht="18.95" hidden="1" customHeight="1" x14ac:dyDescent="0.25">
      <c r="N6900" s="126"/>
    </row>
    <row r="6901" spans="14:14" ht="18.95" hidden="1" customHeight="1" x14ac:dyDescent="0.25">
      <c r="N6901" s="126"/>
    </row>
    <row r="6902" spans="14:14" ht="18.95" hidden="1" customHeight="1" x14ac:dyDescent="0.25">
      <c r="N6902" s="126"/>
    </row>
    <row r="6903" spans="14:14" ht="18.95" hidden="1" customHeight="1" x14ac:dyDescent="0.25">
      <c r="N6903" s="126"/>
    </row>
    <row r="6904" spans="14:14" ht="18.95" hidden="1" customHeight="1" x14ac:dyDescent="0.25">
      <c r="N6904" s="126"/>
    </row>
    <row r="6905" spans="14:14" ht="18.95" hidden="1" customHeight="1" x14ac:dyDescent="0.25">
      <c r="N6905" s="126"/>
    </row>
    <row r="6906" spans="14:14" ht="18.95" hidden="1" customHeight="1" x14ac:dyDescent="0.25">
      <c r="N6906" s="126"/>
    </row>
    <row r="6907" spans="14:14" ht="18.95" hidden="1" customHeight="1" x14ac:dyDescent="0.25">
      <c r="N6907" s="126"/>
    </row>
    <row r="6908" spans="14:14" ht="18.95" hidden="1" customHeight="1" x14ac:dyDescent="0.25">
      <c r="N6908" s="126"/>
    </row>
    <row r="6909" spans="14:14" ht="18.95" hidden="1" customHeight="1" x14ac:dyDescent="0.25">
      <c r="N6909" s="126"/>
    </row>
    <row r="6910" spans="14:14" ht="18.95" hidden="1" customHeight="1" x14ac:dyDescent="0.25">
      <c r="N6910" s="126"/>
    </row>
    <row r="6911" spans="14:14" ht="18.95" hidden="1" customHeight="1" x14ac:dyDescent="0.25">
      <c r="N6911" s="126"/>
    </row>
    <row r="6912" spans="14:14" ht="18.95" hidden="1" customHeight="1" x14ac:dyDescent="0.25">
      <c r="N6912" s="126"/>
    </row>
    <row r="6913" spans="14:14" ht="18.95" hidden="1" customHeight="1" x14ac:dyDescent="0.25">
      <c r="N6913" s="126"/>
    </row>
    <row r="6914" spans="14:14" ht="18.95" hidden="1" customHeight="1" x14ac:dyDescent="0.25">
      <c r="N6914" s="126"/>
    </row>
    <row r="6915" spans="14:14" ht="18.95" hidden="1" customHeight="1" x14ac:dyDescent="0.25">
      <c r="N6915" s="126"/>
    </row>
    <row r="6916" spans="14:14" ht="18.95" hidden="1" customHeight="1" x14ac:dyDescent="0.25">
      <c r="N6916" s="126"/>
    </row>
    <row r="6917" spans="14:14" ht="18.95" hidden="1" customHeight="1" x14ac:dyDescent="0.25">
      <c r="N6917" s="126"/>
    </row>
    <row r="6918" spans="14:14" ht="18.95" hidden="1" customHeight="1" x14ac:dyDescent="0.25">
      <c r="N6918" s="126"/>
    </row>
    <row r="6919" spans="14:14" ht="18.95" hidden="1" customHeight="1" x14ac:dyDescent="0.25">
      <c r="N6919" s="126"/>
    </row>
    <row r="6920" spans="14:14" ht="18.95" hidden="1" customHeight="1" x14ac:dyDescent="0.25">
      <c r="N6920" s="126"/>
    </row>
    <row r="6921" spans="14:14" ht="18.95" hidden="1" customHeight="1" x14ac:dyDescent="0.25">
      <c r="N6921" s="126"/>
    </row>
    <row r="6922" spans="14:14" ht="18.95" hidden="1" customHeight="1" x14ac:dyDescent="0.25">
      <c r="N6922" s="126"/>
    </row>
    <row r="6923" spans="14:14" ht="18.95" hidden="1" customHeight="1" x14ac:dyDescent="0.25">
      <c r="N6923" s="126"/>
    </row>
    <row r="6924" spans="14:14" ht="18.95" hidden="1" customHeight="1" x14ac:dyDescent="0.25">
      <c r="N6924" s="126"/>
    </row>
    <row r="6925" spans="14:14" ht="18.95" hidden="1" customHeight="1" x14ac:dyDescent="0.25">
      <c r="N6925" s="126"/>
    </row>
    <row r="6926" spans="14:14" ht="18.95" hidden="1" customHeight="1" x14ac:dyDescent="0.25">
      <c r="N6926" s="126"/>
    </row>
    <row r="6927" spans="14:14" ht="18.95" hidden="1" customHeight="1" x14ac:dyDescent="0.25">
      <c r="N6927" s="126"/>
    </row>
    <row r="6928" spans="14:14" ht="18.95" hidden="1" customHeight="1" x14ac:dyDescent="0.25">
      <c r="N6928" s="126"/>
    </row>
    <row r="6929" spans="14:14" ht="18.95" hidden="1" customHeight="1" x14ac:dyDescent="0.25">
      <c r="N6929" s="126"/>
    </row>
    <row r="6930" spans="14:14" ht="18.95" hidden="1" customHeight="1" x14ac:dyDescent="0.25">
      <c r="N6930" s="126"/>
    </row>
    <row r="6931" spans="14:14" ht="18.95" hidden="1" customHeight="1" x14ac:dyDescent="0.25">
      <c r="N6931" s="126"/>
    </row>
    <row r="6932" spans="14:14" ht="18.95" hidden="1" customHeight="1" x14ac:dyDescent="0.25">
      <c r="N6932" s="126"/>
    </row>
    <row r="6933" spans="14:14" ht="18.95" hidden="1" customHeight="1" x14ac:dyDescent="0.25">
      <c r="N6933" s="126"/>
    </row>
    <row r="6934" spans="14:14" ht="18.95" hidden="1" customHeight="1" x14ac:dyDescent="0.25">
      <c r="N6934" s="126"/>
    </row>
    <row r="6935" spans="14:14" ht="18.95" hidden="1" customHeight="1" x14ac:dyDescent="0.25">
      <c r="N6935" s="126"/>
    </row>
    <row r="6936" spans="14:14" ht="18.95" hidden="1" customHeight="1" x14ac:dyDescent="0.25">
      <c r="N6936" s="126"/>
    </row>
    <row r="6937" spans="14:14" ht="18.95" hidden="1" customHeight="1" x14ac:dyDescent="0.25">
      <c r="N6937" s="126"/>
    </row>
    <row r="6938" spans="14:14" ht="18.95" hidden="1" customHeight="1" x14ac:dyDescent="0.25">
      <c r="N6938" s="126"/>
    </row>
    <row r="6939" spans="14:14" ht="18.95" hidden="1" customHeight="1" x14ac:dyDescent="0.25">
      <c r="N6939" s="126"/>
    </row>
    <row r="6940" spans="14:14" ht="18.95" hidden="1" customHeight="1" x14ac:dyDescent="0.25">
      <c r="N6940" s="126"/>
    </row>
    <row r="6941" spans="14:14" ht="18.95" hidden="1" customHeight="1" x14ac:dyDescent="0.25">
      <c r="N6941" s="126"/>
    </row>
    <row r="6942" spans="14:14" ht="18.95" hidden="1" customHeight="1" x14ac:dyDescent="0.25">
      <c r="N6942" s="126"/>
    </row>
    <row r="6943" spans="14:14" ht="18.95" hidden="1" customHeight="1" x14ac:dyDescent="0.25">
      <c r="N6943" s="126"/>
    </row>
    <row r="6944" spans="14:14" ht="18.95" hidden="1" customHeight="1" x14ac:dyDescent="0.25">
      <c r="N6944" s="126"/>
    </row>
    <row r="6945" spans="14:14" ht="18.95" hidden="1" customHeight="1" x14ac:dyDescent="0.25">
      <c r="N6945" s="126"/>
    </row>
    <row r="6946" spans="14:14" ht="18.95" hidden="1" customHeight="1" x14ac:dyDescent="0.25">
      <c r="N6946" s="126"/>
    </row>
    <row r="6947" spans="14:14" ht="18.95" hidden="1" customHeight="1" x14ac:dyDescent="0.25">
      <c r="N6947" s="126"/>
    </row>
    <row r="6948" spans="14:14" ht="18.95" hidden="1" customHeight="1" x14ac:dyDescent="0.25">
      <c r="N6948" s="126"/>
    </row>
    <row r="6949" spans="14:14" ht="18.95" hidden="1" customHeight="1" x14ac:dyDescent="0.25">
      <c r="N6949" s="126"/>
    </row>
    <row r="6950" spans="14:14" ht="18.95" hidden="1" customHeight="1" x14ac:dyDescent="0.25">
      <c r="N6950" s="126"/>
    </row>
    <row r="6951" spans="14:14" ht="18.95" hidden="1" customHeight="1" x14ac:dyDescent="0.25">
      <c r="N6951" s="126"/>
    </row>
    <row r="6952" spans="14:14" ht="18.95" hidden="1" customHeight="1" x14ac:dyDescent="0.25">
      <c r="N6952" s="126"/>
    </row>
    <row r="6953" spans="14:14" ht="18.95" hidden="1" customHeight="1" x14ac:dyDescent="0.25">
      <c r="N6953" s="126"/>
    </row>
    <row r="6954" spans="14:14" ht="18.95" hidden="1" customHeight="1" x14ac:dyDescent="0.25">
      <c r="N6954" s="126"/>
    </row>
    <row r="6955" spans="14:14" ht="18.95" hidden="1" customHeight="1" x14ac:dyDescent="0.25">
      <c r="N6955" s="126"/>
    </row>
    <row r="6956" spans="14:14" ht="18.95" hidden="1" customHeight="1" x14ac:dyDescent="0.25">
      <c r="N6956" s="126"/>
    </row>
    <row r="6957" spans="14:14" ht="18.95" hidden="1" customHeight="1" x14ac:dyDescent="0.25">
      <c r="N6957" s="126"/>
    </row>
    <row r="6958" spans="14:14" ht="18.95" hidden="1" customHeight="1" x14ac:dyDescent="0.25">
      <c r="N6958" s="126"/>
    </row>
    <row r="6959" spans="14:14" ht="18.95" hidden="1" customHeight="1" x14ac:dyDescent="0.25">
      <c r="N6959" s="126"/>
    </row>
    <row r="6960" spans="14:14" ht="18.95" hidden="1" customHeight="1" x14ac:dyDescent="0.25">
      <c r="N6960" s="126"/>
    </row>
    <row r="6961" spans="14:14" ht="18.95" hidden="1" customHeight="1" x14ac:dyDescent="0.25">
      <c r="N6961" s="126"/>
    </row>
    <row r="6962" spans="14:14" ht="18.95" hidden="1" customHeight="1" x14ac:dyDescent="0.25">
      <c r="N6962" s="126"/>
    </row>
    <row r="6963" spans="14:14" ht="18.95" hidden="1" customHeight="1" x14ac:dyDescent="0.25">
      <c r="N6963" s="126"/>
    </row>
    <row r="6964" spans="14:14" ht="18.95" hidden="1" customHeight="1" x14ac:dyDescent="0.25">
      <c r="N6964" s="126"/>
    </row>
    <row r="6965" spans="14:14" ht="18.95" hidden="1" customHeight="1" x14ac:dyDescent="0.25">
      <c r="N6965" s="126"/>
    </row>
    <row r="6966" spans="14:14" ht="18.95" hidden="1" customHeight="1" x14ac:dyDescent="0.25">
      <c r="N6966" s="126"/>
    </row>
    <row r="6967" spans="14:14" ht="18.95" hidden="1" customHeight="1" x14ac:dyDescent="0.25">
      <c r="N6967" s="126"/>
    </row>
    <row r="6968" spans="14:14" ht="18.95" hidden="1" customHeight="1" x14ac:dyDescent="0.25">
      <c r="N6968" s="126"/>
    </row>
    <row r="6969" spans="14:14" ht="18.95" hidden="1" customHeight="1" x14ac:dyDescent="0.25">
      <c r="N6969" s="126"/>
    </row>
    <row r="6970" spans="14:14" ht="18.95" hidden="1" customHeight="1" x14ac:dyDescent="0.25">
      <c r="N6970" s="126"/>
    </row>
    <row r="6971" spans="14:14" ht="18.95" hidden="1" customHeight="1" x14ac:dyDescent="0.25">
      <c r="N6971" s="126"/>
    </row>
    <row r="6972" spans="14:14" ht="18.95" hidden="1" customHeight="1" x14ac:dyDescent="0.25">
      <c r="N6972" s="126"/>
    </row>
    <row r="6973" spans="14:14" ht="18.95" hidden="1" customHeight="1" x14ac:dyDescent="0.25">
      <c r="N6973" s="126"/>
    </row>
    <row r="6974" spans="14:14" ht="18.95" hidden="1" customHeight="1" x14ac:dyDescent="0.25">
      <c r="N6974" s="126"/>
    </row>
    <row r="6975" spans="14:14" ht="18.95" hidden="1" customHeight="1" x14ac:dyDescent="0.25">
      <c r="N6975" s="126"/>
    </row>
    <row r="6976" spans="14:14" ht="18.95" hidden="1" customHeight="1" x14ac:dyDescent="0.25">
      <c r="N6976" s="126"/>
    </row>
    <row r="6977" spans="14:14" ht="18.95" hidden="1" customHeight="1" x14ac:dyDescent="0.25">
      <c r="N6977" s="126"/>
    </row>
    <row r="6978" spans="14:14" ht="18.95" hidden="1" customHeight="1" x14ac:dyDescent="0.25">
      <c r="N6978" s="126"/>
    </row>
    <row r="6979" spans="14:14" ht="18.95" hidden="1" customHeight="1" x14ac:dyDescent="0.25">
      <c r="N6979" s="126"/>
    </row>
    <row r="6980" spans="14:14" ht="18.95" hidden="1" customHeight="1" x14ac:dyDescent="0.25">
      <c r="N6980" s="126"/>
    </row>
    <row r="6981" spans="14:14" ht="18.95" hidden="1" customHeight="1" x14ac:dyDescent="0.25">
      <c r="N6981" s="126"/>
    </row>
    <row r="6982" spans="14:14" ht="18.95" hidden="1" customHeight="1" x14ac:dyDescent="0.25">
      <c r="N6982" s="126"/>
    </row>
    <row r="6983" spans="14:14" ht="18.95" hidden="1" customHeight="1" x14ac:dyDescent="0.25">
      <c r="N6983" s="126"/>
    </row>
    <row r="6984" spans="14:14" ht="18.95" hidden="1" customHeight="1" x14ac:dyDescent="0.25">
      <c r="N6984" s="126"/>
    </row>
    <row r="6985" spans="14:14" ht="18.95" hidden="1" customHeight="1" x14ac:dyDescent="0.25">
      <c r="N6985" s="126"/>
    </row>
    <row r="6986" spans="14:14" ht="18.95" hidden="1" customHeight="1" x14ac:dyDescent="0.25">
      <c r="N6986" s="126"/>
    </row>
    <row r="6987" spans="14:14" ht="18.95" hidden="1" customHeight="1" x14ac:dyDescent="0.25">
      <c r="N6987" s="126"/>
    </row>
    <row r="6988" spans="14:14" ht="18.95" hidden="1" customHeight="1" x14ac:dyDescent="0.25">
      <c r="N6988" s="126"/>
    </row>
    <row r="6989" spans="14:14" ht="18.95" hidden="1" customHeight="1" x14ac:dyDescent="0.25">
      <c r="N6989" s="126"/>
    </row>
    <row r="6990" spans="14:14" ht="18.95" hidden="1" customHeight="1" x14ac:dyDescent="0.25">
      <c r="N6990" s="126"/>
    </row>
    <row r="6991" spans="14:14" ht="18.95" hidden="1" customHeight="1" x14ac:dyDescent="0.25">
      <c r="N6991" s="126"/>
    </row>
    <row r="6992" spans="14:14" ht="18.95" hidden="1" customHeight="1" x14ac:dyDescent="0.25">
      <c r="N6992" s="126"/>
    </row>
    <row r="6993" spans="14:14" ht="18.95" hidden="1" customHeight="1" x14ac:dyDescent="0.25">
      <c r="N6993" s="126"/>
    </row>
    <row r="6994" spans="14:14" ht="18.95" hidden="1" customHeight="1" x14ac:dyDescent="0.25">
      <c r="N6994" s="126"/>
    </row>
    <row r="6995" spans="14:14" ht="18.95" hidden="1" customHeight="1" x14ac:dyDescent="0.25">
      <c r="N6995" s="126"/>
    </row>
    <row r="6996" spans="14:14" ht="18.95" hidden="1" customHeight="1" x14ac:dyDescent="0.25">
      <c r="N6996" s="126"/>
    </row>
    <row r="6997" spans="14:14" ht="18.95" hidden="1" customHeight="1" x14ac:dyDescent="0.25">
      <c r="N6997" s="126"/>
    </row>
    <row r="6998" spans="14:14" ht="18.95" hidden="1" customHeight="1" x14ac:dyDescent="0.25">
      <c r="N6998" s="126"/>
    </row>
    <row r="6999" spans="14:14" ht="18.95" hidden="1" customHeight="1" x14ac:dyDescent="0.25">
      <c r="N6999" s="126"/>
    </row>
    <row r="7000" spans="14:14" ht="18.95" hidden="1" customHeight="1" x14ac:dyDescent="0.25">
      <c r="N7000" s="126"/>
    </row>
    <row r="7001" spans="14:14" ht="18.95" hidden="1" customHeight="1" x14ac:dyDescent="0.25">
      <c r="N7001" s="126"/>
    </row>
    <row r="7002" spans="14:14" ht="18.95" hidden="1" customHeight="1" x14ac:dyDescent="0.25">
      <c r="N7002" s="126"/>
    </row>
    <row r="7003" spans="14:14" ht="18.95" hidden="1" customHeight="1" x14ac:dyDescent="0.25">
      <c r="N7003" s="126"/>
    </row>
    <row r="7004" spans="14:14" ht="18.95" hidden="1" customHeight="1" x14ac:dyDescent="0.25">
      <c r="N7004" s="126"/>
    </row>
    <row r="7005" spans="14:14" ht="18.95" hidden="1" customHeight="1" x14ac:dyDescent="0.25">
      <c r="N7005" s="126"/>
    </row>
    <row r="7006" spans="14:14" ht="18.95" hidden="1" customHeight="1" x14ac:dyDescent="0.25">
      <c r="N7006" s="126"/>
    </row>
    <row r="7007" spans="14:14" ht="18.95" hidden="1" customHeight="1" x14ac:dyDescent="0.25">
      <c r="N7007" s="126"/>
    </row>
    <row r="7008" spans="14:14" ht="18.95" hidden="1" customHeight="1" x14ac:dyDescent="0.25">
      <c r="N7008" s="126"/>
    </row>
    <row r="7009" spans="14:14" ht="18.95" hidden="1" customHeight="1" x14ac:dyDescent="0.25">
      <c r="N7009" s="126"/>
    </row>
    <row r="7010" spans="14:14" ht="18.95" hidden="1" customHeight="1" x14ac:dyDescent="0.25">
      <c r="N7010" s="126"/>
    </row>
    <row r="7011" spans="14:14" ht="18.95" hidden="1" customHeight="1" x14ac:dyDescent="0.25">
      <c r="N7011" s="126"/>
    </row>
    <row r="7012" spans="14:14" ht="18.95" hidden="1" customHeight="1" x14ac:dyDescent="0.25">
      <c r="N7012" s="126"/>
    </row>
    <row r="7013" spans="14:14" ht="18.95" hidden="1" customHeight="1" x14ac:dyDescent="0.25">
      <c r="N7013" s="126"/>
    </row>
    <row r="7014" spans="14:14" ht="18.95" hidden="1" customHeight="1" x14ac:dyDescent="0.25">
      <c r="N7014" s="126"/>
    </row>
    <row r="7015" spans="14:14" ht="18.95" hidden="1" customHeight="1" x14ac:dyDescent="0.25">
      <c r="N7015" s="126"/>
    </row>
    <row r="7016" spans="14:14" ht="18.95" hidden="1" customHeight="1" x14ac:dyDescent="0.25">
      <c r="N7016" s="126"/>
    </row>
    <row r="7017" spans="14:14" ht="18.95" hidden="1" customHeight="1" x14ac:dyDescent="0.25">
      <c r="N7017" s="126"/>
    </row>
    <row r="7018" spans="14:14" ht="18.95" hidden="1" customHeight="1" x14ac:dyDescent="0.25">
      <c r="N7018" s="126"/>
    </row>
    <row r="7019" spans="14:14" ht="18.95" hidden="1" customHeight="1" x14ac:dyDescent="0.25">
      <c r="N7019" s="126"/>
    </row>
    <row r="7020" spans="14:14" ht="18.95" hidden="1" customHeight="1" x14ac:dyDescent="0.25">
      <c r="N7020" s="126"/>
    </row>
    <row r="7021" spans="14:14" ht="18.95" hidden="1" customHeight="1" x14ac:dyDescent="0.25">
      <c r="N7021" s="126"/>
    </row>
    <row r="7022" spans="14:14" ht="18.95" hidden="1" customHeight="1" x14ac:dyDescent="0.25">
      <c r="N7022" s="126"/>
    </row>
    <row r="7023" spans="14:14" ht="18.95" hidden="1" customHeight="1" x14ac:dyDescent="0.25">
      <c r="N7023" s="126"/>
    </row>
    <row r="7024" spans="14:14" ht="18.95" hidden="1" customHeight="1" x14ac:dyDescent="0.25">
      <c r="N7024" s="126"/>
    </row>
    <row r="7025" spans="14:14" ht="18.95" hidden="1" customHeight="1" x14ac:dyDescent="0.25">
      <c r="N7025" s="126"/>
    </row>
    <row r="7026" spans="14:14" ht="18.95" hidden="1" customHeight="1" x14ac:dyDescent="0.25">
      <c r="N7026" s="126"/>
    </row>
    <row r="7027" spans="14:14" ht="18.95" hidden="1" customHeight="1" x14ac:dyDescent="0.25">
      <c r="N7027" s="126"/>
    </row>
    <row r="7028" spans="14:14" ht="18.95" hidden="1" customHeight="1" x14ac:dyDescent="0.25">
      <c r="N7028" s="126"/>
    </row>
    <row r="7029" spans="14:14" ht="18.95" hidden="1" customHeight="1" x14ac:dyDescent="0.25">
      <c r="N7029" s="126"/>
    </row>
    <row r="7030" spans="14:14" ht="18.95" hidden="1" customHeight="1" x14ac:dyDescent="0.25">
      <c r="N7030" s="126"/>
    </row>
    <row r="7031" spans="14:14" ht="18.95" hidden="1" customHeight="1" x14ac:dyDescent="0.25">
      <c r="N7031" s="126"/>
    </row>
    <row r="7032" spans="14:14" ht="18.95" hidden="1" customHeight="1" x14ac:dyDescent="0.25">
      <c r="N7032" s="126"/>
    </row>
    <row r="7033" spans="14:14" ht="18.95" hidden="1" customHeight="1" x14ac:dyDescent="0.25">
      <c r="N7033" s="126"/>
    </row>
    <row r="7034" spans="14:14" ht="18.95" hidden="1" customHeight="1" x14ac:dyDescent="0.25">
      <c r="N7034" s="126"/>
    </row>
    <row r="7035" spans="14:14" ht="18.95" hidden="1" customHeight="1" x14ac:dyDescent="0.25">
      <c r="N7035" s="126"/>
    </row>
    <row r="7036" spans="14:14" ht="18.95" hidden="1" customHeight="1" x14ac:dyDescent="0.25">
      <c r="N7036" s="126"/>
    </row>
    <row r="7037" spans="14:14" ht="18.95" hidden="1" customHeight="1" x14ac:dyDescent="0.25">
      <c r="N7037" s="126"/>
    </row>
    <row r="7038" spans="14:14" ht="18.95" hidden="1" customHeight="1" x14ac:dyDescent="0.25">
      <c r="N7038" s="126"/>
    </row>
    <row r="7039" spans="14:14" ht="18.95" hidden="1" customHeight="1" x14ac:dyDescent="0.25">
      <c r="N7039" s="126"/>
    </row>
    <row r="7040" spans="14:14" ht="18.95" hidden="1" customHeight="1" x14ac:dyDescent="0.25">
      <c r="N7040" s="126"/>
    </row>
    <row r="7041" spans="14:14" ht="18.95" hidden="1" customHeight="1" x14ac:dyDescent="0.25">
      <c r="N7041" s="126"/>
    </row>
    <row r="7042" spans="14:14" ht="18.95" hidden="1" customHeight="1" x14ac:dyDescent="0.25">
      <c r="N7042" s="126"/>
    </row>
    <row r="7043" spans="14:14" ht="18.95" hidden="1" customHeight="1" x14ac:dyDescent="0.25">
      <c r="N7043" s="126"/>
    </row>
    <row r="7044" spans="14:14" ht="18.95" hidden="1" customHeight="1" x14ac:dyDescent="0.25">
      <c r="N7044" s="126"/>
    </row>
    <row r="7045" spans="14:14" ht="18.95" hidden="1" customHeight="1" x14ac:dyDescent="0.25">
      <c r="N7045" s="126"/>
    </row>
    <row r="7046" spans="14:14" ht="18.95" hidden="1" customHeight="1" x14ac:dyDescent="0.25">
      <c r="N7046" s="126"/>
    </row>
    <row r="7047" spans="14:14" ht="18.95" hidden="1" customHeight="1" x14ac:dyDescent="0.25">
      <c r="N7047" s="126"/>
    </row>
    <row r="7048" spans="14:14" ht="18.95" hidden="1" customHeight="1" x14ac:dyDescent="0.25">
      <c r="N7048" s="126"/>
    </row>
    <row r="7049" spans="14:14" ht="18.95" hidden="1" customHeight="1" x14ac:dyDescent="0.25">
      <c r="N7049" s="126"/>
    </row>
    <row r="7050" spans="14:14" ht="18.95" hidden="1" customHeight="1" x14ac:dyDescent="0.25">
      <c r="N7050" s="126"/>
    </row>
    <row r="7051" spans="14:14" ht="18.95" hidden="1" customHeight="1" x14ac:dyDescent="0.25">
      <c r="N7051" s="126"/>
    </row>
    <row r="7052" spans="14:14" ht="18.95" hidden="1" customHeight="1" x14ac:dyDescent="0.25">
      <c r="N7052" s="126"/>
    </row>
    <row r="7053" spans="14:14" ht="18.95" hidden="1" customHeight="1" x14ac:dyDescent="0.25">
      <c r="N7053" s="126"/>
    </row>
    <row r="7054" spans="14:14" ht="18.95" hidden="1" customHeight="1" x14ac:dyDescent="0.25">
      <c r="N7054" s="126"/>
    </row>
    <row r="7055" spans="14:14" ht="18.95" hidden="1" customHeight="1" x14ac:dyDescent="0.25">
      <c r="N7055" s="126"/>
    </row>
    <row r="7056" spans="14:14" ht="18.95" hidden="1" customHeight="1" x14ac:dyDescent="0.25">
      <c r="N7056" s="126"/>
    </row>
    <row r="7057" spans="14:14" ht="18.95" hidden="1" customHeight="1" x14ac:dyDescent="0.25">
      <c r="N7057" s="126"/>
    </row>
    <row r="7058" spans="14:14" ht="18.95" hidden="1" customHeight="1" x14ac:dyDescent="0.25">
      <c r="N7058" s="126"/>
    </row>
    <row r="7059" spans="14:14" ht="18.95" hidden="1" customHeight="1" x14ac:dyDescent="0.25">
      <c r="N7059" s="126"/>
    </row>
    <row r="7060" spans="14:14" ht="18.95" hidden="1" customHeight="1" x14ac:dyDescent="0.25">
      <c r="N7060" s="126"/>
    </row>
    <row r="7061" spans="14:14" ht="18.95" hidden="1" customHeight="1" x14ac:dyDescent="0.25">
      <c r="N7061" s="126"/>
    </row>
    <row r="7062" spans="14:14" ht="18.95" hidden="1" customHeight="1" x14ac:dyDescent="0.25">
      <c r="N7062" s="126"/>
    </row>
    <row r="7063" spans="14:14" ht="18.95" hidden="1" customHeight="1" x14ac:dyDescent="0.25">
      <c r="N7063" s="126"/>
    </row>
    <row r="7064" spans="14:14" ht="18.95" hidden="1" customHeight="1" x14ac:dyDescent="0.25">
      <c r="N7064" s="126"/>
    </row>
    <row r="7065" spans="14:14" ht="18.95" hidden="1" customHeight="1" x14ac:dyDescent="0.25">
      <c r="N7065" s="126"/>
    </row>
    <row r="7066" spans="14:14" ht="18.95" hidden="1" customHeight="1" x14ac:dyDescent="0.25">
      <c r="N7066" s="126"/>
    </row>
    <row r="7067" spans="14:14" ht="18.95" hidden="1" customHeight="1" x14ac:dyDescent="0.25">
      <c r="N7067" s="126"/>
    </row>
    <row r="7068" spans="14:14" ht="18.95" hidden="1" customHeight="1" x14ac:dyDescent="0.25">
      <c r="N7068" s="126"/>
    </row>
    <row r="7069" spans="14:14" ht="18.95" hidden="1" customHeight="1" x14ac:dyDescent="0.25">
      <c r="N7069" s="126"/>
    </row>
    <row r="7070" spans="14:14" ht="18.95" hidden="1" customHeight="1" x14ac:dyDescent="0.25">
      <c r="N7070" s="126"/>
    </row>
    <row r="7071" spans="14:14" ht="18.95" hidden="1" customHeight="1" x14ac:dyDescent="0.25">
      <c r="N7071" s="126"/>
    </row>
    <row r="7072" spans="14:14" ht="18.95" hidden="1" customHeight="1" x14ac:dyDescent="0.25">
      <c r="N7072" s="126"/>
    </row>
    <row r="7073" spans="14:14" ht="18.95" hidden="1" customHeight="1" x14ac:dyDescent="0.25">
      <c r="N7073" s="126"/>
    </row>
    <row r="7074" spans="14:14" ht="18.95" hidden="1" customHeight="1" x14ac:dyDescent="0.25">
      <c r="N7074" s="126"/>
    </row>
    <row r="7075" spans="14:14" ht="18.95" hidden="1" customHeight="1" x14ac:dyDescent="0.25">
      <c r="N7075" s="126"/>
    </row>
    <row r="7076" spans="14:14" ht="18.95" hidden="1" customHeight="1" x14ac:dyDescent="0.25">
      <c r="N7076" s="126"/>
    </row>
    <row r="7077" spans="14:14" ht="18.95" hidden="1" customHeight="1" x14ac:dyDescent="0.25">
      <c r="N7077" s="126"/>
    </row>
    <row r="7078" spans="14:14" ht="18.95" hidden="1" customHeight="1" x14ac:dyDescent="0.25">
      <c r="N7078" s="126"/>
    </row>
    <row r="7079" spans="14:14" ht="18.95" hidden="1" customHeight="1" x14ac:dyDescent="0.25">
      <c r="N7079" s="126"/>
    </row>
    <row r="7080" spans="14:14" ht="18.95" hidden="1" customHeight="1" x14ac:dyDescent="0.25">
      <c r="N7080" s="126"/>
    </row>
    <row r="7081" spans="14:14" ht="18.95" hidden="1" customHeight="1" x14ac:dyDescent="0.25">
      <c r="N7081" s="126"/>
    </row>
    <row r="7082" spans="14:14" ht="18.95" hidden="1" customHeight="1" x14ac:dyDescent="0.25">
      <c r="N7082" s="126"/>
    </row>
    <row r="7083" spans="14:14" ht="18.95" hidden="1" customHeight="1" x14ac:dyDescent="0.25">
      <c r="N7083" s="126"/>
    </row>
    <row r="7084" spans="14:14" ht="18.95" hidden="1" customHeight="1" x14ac:dyDescent="0.25">
      <c r="N7084" s="126"/>
    </row>
    <row r="7085" spans="14:14" ht="18.95" hidden="1" customHeight="1" x14ac:dyDescent="0.25">
      <c r="N7085" s="126"/>
    </row>
    <row r="7086" spans="14:14" ht="18.95" hidden="1" customHeight="1" x14ac:dyDescent="0.25">
      <c r="N7086" s="126"/>
    </row>
    <row r="7087" spans="14:14" ht="18.95" hidden="1" customHeight="1" x14ac:dyDescent="0.25">
      <c r="N7087" s="126"/>
    </row>
    <row r="7088" spans="14:14" ht="18.95" hidden="1" customHeight="1" x14ac:dyDescent="0.25">
      <c r="N7088" s="126"/>
    </row>
    <row r="7089" spans="14:14" ht="18.95" hidden="1" customHeight="1" x14ac:dyDescent="0.25">
      <c r="N7089" s="126"/>
    </row>
    <row r="7090" spans="14:14" ht="18.95" hidden="1" customHeight="1" x14ac:dyDescent="0.25">
      <c r="N7090" s="126"/>
    </row>
    <row r="7091" spans="14:14" ht="18.95" hidden="1" customHeight="1" x14ac:dyDescent="0.25">
      <c r="N7091" s="126"/>
    </row>
    <row r="7092" spans="14:14" ht="18.95" hidden="1" customHeight="1" x14ac:dyDescent="0.25">
      <c r="N7092" s="126"/>
    </row>
    <row r="7093" spans="14:14" ht="18.95" hidden="1" customHeight="1" x14ac:dyDescent="0.25">
      <c r="N7093" s="126"/>
    </row>
    <row r="7094" spans="14:14" ht="18.95" hidden="1" customHeight="1" x14ac:dyDescent="0.25">
      <c r="N7094" s="126"/>
    </row>
    <row r="7095" spans="14:14" ht="18.95" hidden="1" customHeight="1" x14ac:dyDescent="0.25">
      <c r="N7095" s="126"/>
    </row>
    <row r="7096" spans="14:14" ht="18.95" hidden="1" customHeight="1" x14ac:dyDescent="0.25">
      <c r="N7096" s="126"/>
    </row>
    <row r="7097" spans="14:14" ht="18.95" hidden="1" customHeight="1" x14ac:dyDescent="0.25">
      <c r="N7097" s="126"/>
    </row>
    <row r="7098" spans="14:14" ht="18.95" hidden="1" customHeight="1" x14ac:dyDescent="0.25">
      <c r="N7098" s="126"/>
    </row>
    <row r="7099" spans="14:14" ht="18.95" hidden="1" customHeight="1" x14ac:dyDescent="0.25">
      <c r="N7099" s="126"/>
    </row>
    <row r="7100" spans="14:14" ht="18.95" hidden="1" customHeight="1" x14ac:dyDescent="0.25">
      <c r="N7100" s="126"/>
    </row>
    <row r="7101" spans="14:14" ht="18.95" hidden="1" customHeight="1" x14ac:dyDescent="0.25">
      <c r="N7101" s="126"/>
    </row>
    <row r="7102" spans="14:14" ht="18.95" hidden="1" customHeight="1" x14ac:dyDescent="0.25">
      <c r="N7102" s="126"/>
    </row>
    <row r="7103" spans="14:14" ht="18.95" hidden="1" customHeight="1" x14ac:dyDescent="0.25">
      <c r="N7103" s="126"/>
    </row>
    <row r="7104" spans="14:14" ht="18.95" hidden="1" customHeight="1" x14ac:dyDescent="0.25">
      <c r="N7104" s="126"/>
    </row>
    <row r="7105" spans="14:14" ht="18.95" hidden="1" customHeight="1" x14ac:dyDescent="0.25">
      <c r="N7105" s="126"/>
    </row>
    <row r="7106" spans="14:14" ht="18.95" hidden="1" customHeight="1" x14ac:dyDescent="0.25">
      <c r="N7106" s="126"/>
    </row>
    <row r="7107" spans="14:14" ht="18.95" hidden="1" customHeight="1" x14ac:dyDescent="0.25">
      <c r="N7107" s="126"/>
    </row>
    <row r="7108" spans="14:14" ht="18.95" hidden="1" customHeight="1" x14ac:dyDescent="0.25">
      <c r="N7108" s="126"/>
    </row>
    <row r="7109" spans="14:14" ht="18.95" hidden="1" customHeight="1" x14ac:dyDescent="0.25">
      <c r="N7109" s="126"/>
    </row>
    <row r="7110" spans="14:14" ht="18.95" hidden="1" customHeight="1" x14ac:dyDescent="0.25">
      <c r="N7110" s="126"/>
    </row>
    <row r="7111" spans="14:14" ht="18.95" hidden="1" customHeight="1" x14ac:dyDescent="0.25">
      <c r="N7111" s="126"/>
    </row>
    <row r="7112" spans="14:14" ht="18.95" hidden="1" customHeight="1" x14ac:dyDescent="0.25">
      <c r="N7112" s="126"/>
    </row>
    <row r="7113" spans="14:14" ht="18.95" hidden="1" customHeight="1" x14ac:dyDescent="0.25">
      <c r="N7113" s="126"/>
    </row>
    <row r="7114" spans="14:14" ht="18.95" hidden="1" customHeight="1" x14ac:dyDescent="0.25">
      <c r="N7114" s="126"/>
    </row>
    <row r="7115" spans="14:14" ht="18.95" hidden="1" customHeight="1" x14ac:dyDescent="0.25">
      <c r="N7115" s="126"/>
    </row>
    <row r="7116" spans="14:14" ht="18.95" hidden="1" customHeight="1" x14ac:dyDescent="0.25">
      <c r="N7116" s="126"/>
    </row>
    <row r="7117" spans="14:14" ht="18.95" hidden="1" customHeight="1" x14ac:dyDescent="0.25">
      <c r="N7117" s="126"/>
    </row>
    <row r="7118" spans="14:14" ht="18.95" hidden="1" customHeight="1" x14ac:dyDescent="0.25">
      <c r="N7118" s="126"/>
    </row>
    <row r="7119" spans="14:14" ht="18.95" hidden="1" customHeight="1" x14ac:dyDescent="0.25">
      <c r="N7119" s="126"/>
    </row>
    <row r="7120" spans="14:14" ht="18.95" hidden="1" customHeight="1" x14ac:dyDescent="0.25">
      <c r="N7120" s="126"/>
    </row>
    <row r="7121" spans="14:14" ht="18.95" hidden="1" customHeight="1" x14ac:dyDescent="0.25">
      <c r="N7121" s="126"/>
    </row>
    <row r="7122" spans="14:14" ht="18.95" hidden="1" customHeight="1" x14ac:dyDescent="0.25">
      <c r="N7122" s="126"/>
    </row>
    <row r="7123" spans="14:14" ht="18.95" hidden="1" customHeight="1" x14ac:dyDescent="0.25">
      <c r="N7123" s="126"/>
    </row>
    <row r="7124" spans="14:14" ht="18.95" hidden="1" customHeight="1" x14ac:dyDescent="0.25">
      <c r="N7124" s="126"/>
    </row>
    <row r="7125" spans="14:14" ht="18.95" hidden="1" customHeight="1" x14ac:dyDescent="0.25">
      <c r="N7125" s="126"/>
    </row>
    <row r="7126" spans="14:14" ht="18.95" hidden="1" customHeight="1" x14ac:dyDescent="0.25">
      <c r="N7126" s="126"/>
    </row>
    <row r="7127" spans="14:14" ht="18.95" hidden="1" customHeight="1" x14ac:dyDescent="0.25">
      <c r="N7127" s="126"/>
    </row>
    <row r="7128" spans="14:14" ht="18.95" hidden="1" customHeight="1" x14ac:dyDescent="0.25">
      <c r="N7128" s="126"/>
    </row>
    <row r="7129" spans="14:14" ht="18.95" hidden="1" customHeight="1" x14ac:dyDescent="0.25">
      <c r="N7129" s="126"/>
    </row>
    <row r="7130" spans="14:14" ht="18.95" hidden="1" customHeight="1" x14ac:dyDescent="0.25">
      <c r="N7130" s="126"/>
    </row>
    <row r="7131" spans="14:14" ht="18.95" hidden="1" customHeight="1" x14ac:dyDescent="0.25">
      <c r="N7131" s="126"/>
    </row>
    <row r="7132" spans="14:14" ht="18.95" hidden="1" customHeight="1" x14ac:dyDescent="0.25">
      <c r="N7132" s="126"/>
    </row>
    <row r="7133" spans="14:14" ht="18.95" hidden="1" customHeight="1" x14ac:dyDescent="0.25">
      <c r="N7133" s="126"/>
    </row>
    <row r="7134" spans="14:14" ht="18.95" hidden="1" customHeight="1" x14ac:dyDescent="0.25">
      <c r="N7134" s="126"/>
    </row>
    <row r="7135" spans="14:14" ht="18.95" hidden="1" customHeight="1" x14ac:dyDescent="0.25">
      <c r="N7135" s="126"/>
    </row>
    <row r="7136" spans="14:14" ht="18.95" hidden="1" customHeight="1" x14ac:dyDescent="0.25">
      <c r="N7136" s="126"/>
    </row>
    <row r="7137" spans="14:14" ht="18.95" hidden="1" customHeight="1" x14ac:dyDescent="0.25">
      <c r="N7137" s="126"/>
    </row>
    <row r="7138" spans="14:14" ht="18.95" hidden="1" customHeight="1" x14ac:dyDescent="0.25">
      <c r="N7138" s="126"/>
    </row>
    <row r="7139" spans="14:14" ht="18.95" hidden="1" customHeight="1" x14ac:dyDescent="0.25">
      <c r="N7139" s="126"/>
    </row>
    <row r="7140" spans="14:14" ht="18.95" hidden="1" customHeight="1" x14ac:dyDescent="0.25">
      <c r="N7140" s="126"/>
    </row>
    <row r="7141" spans="14:14" ht="18.95" hidden="1" customHeight="1" x14ac:dyDescent="0.25">
      <c r="N7141" s="126"/>
    </row>
    <row r="7142" spans="14:14" ht="18.95" hidden="1" customHeight="1" x14ac:dyDescent="0.25">
      <c r="N7142" s="126"/>
    </row>
    <row r="7143" spans="14:14" ht="18.95" hidden="1" customHeight="1" x14ac:dyDescent="0.25">
      <c r="N7143" s="126"/>
    </row>
    <row r="7144" spans="14:14" ht="18.95" hidden="1" customHeight="1" x14ac:dyDescent="0.25">
      <c r="N7144" s="126"/>
    </row>
    <row r="7145" spans="14:14" ht="18.95" hidden="1" customHeight="1" x14ac:dyDescent="0.25">
      <c r="N7145" s="126"/>
    </row>
    <row r="7146" spans="14:14" ht="18.95" hidden="1" customHeight="1" x14ac:dyDescent="0.25">
      <c r="N7146" s="126"/>
    </row>
    <row r="7147" spans="14:14" ht="18.95" hidden="1" customHeight="1" x14ac:dyDescent="0.25">
      <c r="N7147" s="126"/>
    </row>
    <row r="7148" spans="14:14" ht="18.95" hidden="1" customHeight="1" x14ac:dyDescent="0.25">
      <c r="N7148" s="126"/>
    </row>
    <row r="7149" spans="14:14" ht="18.95" hidden="1" customHeight="1" x14ac:dyDescent="0.25">
      <c r="N7149" s="126"/>
    </row>
    <row r="7150" spans="14:14" ht="18.95" hidden="1" customHeight="1" x14ac:dyDescent="0.25">
      <c r="N7150" s="126"/>
    </row>
    <row r="7151" spans="14:14" ht="18.95" hidden="1" customHeight="1" x14ac:dyDescent="0.25">
      <c r="N7151" s="126"/>
    </row>
    <row r="7152" spans="14:14" ht="18.95" hidden="1" customHeight="1" x14ac:dyDescent="0.25">
      <c r="N7152" s="126"/>
    </row>
    <row r="7153" spans="14:14" ht="18.95" hidden="1" customHeight="1" x14ac:dyDescent="0.25">
      <c r="N7153" s="126"/>
    </row>
    <row r="7154" spans="14:14" ht="18.95" hidden="1" customHeight="1" x14ac:dyDescent="0.25">
      <c r="N7154" s="126"/>
    </row>
    <row r="7155" spans="14:14" ht="18.95" hidden="1" customHeight="1" x14ac:dyDescent="0.25">
      <c r="N7155" s="126"/>
    </row>
    <row r="7156" spans="14:14" ht="18.95" hidden="1" customHeight="1" x14ac:dyDescent="0.25">
      <c r="N7156" s="126"/>
    </row>
    <row r="7157" spans="14:14" ht="18.95" hidden="1" customHeight="1" x14ac:dyDescent="0.25">
      <c r="N7157" s="126"/>
    </row>
    <row r="7158" spans="14:14" ht="18.95" hidden="1" customHeight="1" x14ac:dyDescent="0.25">
      <c r="N7158" s="126"/>
    </row>
    <row r="7159" spans="14:14" ht="18.95" hidden="1" customHeight="1" x14ac:dyDescent="0.25">
      <c r="N7159" s="126"/>
    </row>
    <row r="7160" spans="14:14" ht="18.95" hidden="1" customHeight="1" x14ac:dyDescent="0.25">
      <c r="N7160" s="126"/>
    </row>
    <row r="7161" spans="14:14" ht="18.95" hidden="1" customHeight="1" x14ac:dyDescent="0.25">
      <c r="N7161" s="126"/>
    </row>
    <row r="7162" spans="14:14" ht="18.95" hidden="1" customHeight="1" x14ac:dyDescent="0.25">
      <c r="N7162" s="126"/>
    </row>
    <row r="7163" spans="14:14" ht="18.95" hidden="1" customHeight="1" x14ac:dyDescent="0.25">
      <c r="N7163" s="126"/>
    </row>
    <row r="7164" spans="14:14" ht="18.95" hidden="1" customHeight="1" x14ac:dyDescent="0.25">
      <c r="N7164" s="126"/>
    </row>
    <row r="7165" spans="14:14" ht="18.95" hidden="1" customHeight="1" x14ac:dyDescent="0.25">
      <c r="N7165" s="126"/>
    </row>
    <row r="7166" spans="14:14" ht="18.95" hidden="1" customHeight="1" x14ac:dyDescent="0.25">
      <c r="N7166" s="126"/>
    </row>
    <row r="7167" spans="14:14" ht="18.95" hidden="1" customHeight="1" x14ac:dyDescent="0.25">
      <c r="N7167" s="126"/>
    </row>
    <row r="7168" spans="14:14" ht="18.95" hidden="1" customHeight="1" x14ac:dyDescent="0.25">
      <c r="N7168" s="126"/>
    </row>
    <row r="7169" spans="14:14" ht="18.95" hidden="1" customHeight="1" x14ac:dyDescent="0.25">
      <c r="N7169" s="126"/>
    </row>
    <row r="7170" spans="14:14" ht="18.95" hidden="1" customHeight="1" x14ac:dyDescent="0.25">
      <c r="N7170" s="126"/>
    </row>
    <row r="7171" spans="14:14" ht="18.95" hidden="1" customHeight="1" x14ac:dyDescent="0.25">
      <c r="N7171" s="126"/>
    </row>
    <row r="7172" spans="14:14" ht="18.95" hidden="1" customHeight="1" x14ac:dyDescent="0.25">
      <c r="N7172" s="126"/>
    </row>
    <row r="7173" spans="14:14" ht="18.95" hidden="1" customHeight="1" x14ac:dyDescent="0.25">
      <c r="N7173" s="126"/>
    </row>
    <row r="7174" spans="14:14" ht="18.95" hidden="1" customHeight="1" x14ac:dyDescent="0.25">
      <c r="N7174" s="126"/>
    </row>
    <row r="7175" spans="14:14" ht="18.95" hidden="1" customHeight="1" x14ac:dyDescent="0.25">
      <c r="N7175" s="126"/>
    </row>
    <row r="7176" spans="14:14" ht="18.95" hidden="1" customHeight="1" x14ac:dyDescent="0.25">
      <c r="N7176" s="126"/>
    </row>
    <row r="7177" spans="14:14" ht="18.95" hidden="1" customHeight="1" x14ac:dyDescent="0.25">
      <c r="N7177" s="126"/>
    </row>
    <row r="7178" spans="14:14" ht="18.95" hidden="1" customHeight="1" x14ac:dyDescent="0.25">
      <c r="N7178" s="126"/>
    </row>
    <row r="7179" spans="14:14" ht="18.95" hidden="1" customHeight="1" x14ac:dyDescent="0.25">
      <c r="N7179" s="126"/>
    </row>
    <row r="7180" spans="14:14" ht="18.95" hidden="1" customHeight="1" x14ac:dyDescent="0.25">
      <c r="N7180" s="126"/>
    </row>
    <row r="7181" spans="14:14" ht="18.95" hidden="1" customHeight="1" x14ac:dyDescent="0.25">
      <c r="N7181" s="126"/>
    </row>
    <row r="7182" spans="14:14" ht="18.95" hidden="1" customHeight="1" x14ac:dyDescent="0.25">
      <c r="N7182" s="126"/>
    </row>
    <row r="7183" spans="14:14" ht="18.95" hidden="1" customHeight="1" x14ac:dyDescent="0.25">
      <c r="N7183" s="126"/>
    </row>
    <row r="7184" spans="14:14" ht="18.95" hidden="1" customHeight="1" x14ac:dyDescent="0.25">
      <c r="N7184" s="126"/>
    </row>
    <row r="7185" spans="14:14" ht="18.95" hidden="1" customHeight="1" x14ac:dyDescent="0.25">
      <c r="N7185" s="126"/>
    </row>
    <row r="7186" spans="14:14" ht="18.95" hidden="1" customHeight="1" x14ac:dyDescent="0.25">
      <c r="N7186" s="126"/>
    </row>
    <row r="7187" spans="14:14" ht="18.95" hidden="1" customHeight="1" x14ac:dyDescent="0.25">
      <c r="N7187" s="126"/>
    </row>
    <row r="7188" spans="14:14" ht="18.95" hidden="1" customHeight="1" x14ac:dyDescent="0.25">
      <c r="N7188" s="126"/>
    </row>
    <row r="7189" spans="14:14" ht="18.95" hidden="1" customHeight="1" x14ac:dyDescent="0.25">
      <c r="N7189" s="126"/>
    </row>
    <row r="7190" spans="14:14" ht="18.95" hidden="1" customHeight="1" x14ac:dyDescent="0.25">
      <c r="N7190" s="126"/>
    </row>
    <row r="7191" spans="14:14" ht="18.95" hidden="1" customHeight="1" x14ac:dyDescent="0.25">
      <c r="N7191" s="126"/>
    </row>
    <row r="7192" spans="14:14" ht="18.95" hidden="1" customHeight="1" x14ac:dyDescent="0.25">
      <c r="N7192" s="126"/>
    </row>
    <row r="7193" spans="14:14" ht="18.95" hidden="1" customHeight="1" x14ac:dyDescent="0.25">
      <c r="N7193" s="126"/>
    </row>
    <row r="7194" spans="14:14" ht="18.95" hidden="1" customHeight="1" x14ac:dyDescent="0.25">
      <c r="N7194" s="126"/>
    </row>
    <row r="7195" spans="14:14" ht="18.95" hidden="1" customHeight="1" x14ac:dyDescent="0.25">
      <c r="N7195" s="126"/>
    </row>
    <row r="7196" spans="14:14" ht="18.95" hidden="1" customHeight="1" x14ac:dyDescent="0.25">
      <c r="N7196" s="126"/>
    </row>
    <row r="7197" spans="14:14" ht="18.95" hidden="1" customHeight="1" x14ac:dyDescent="0.25">
      <c r="N7197" s="126"/>
    </row>
    <row r="7198" spans="14:14" ht="18.95" hidden="1" customHeight="1" x14ac:dyDescent="0.25">
      <c r="N7198" s="126"/>
    </row>
    <row r="7199" spans="14:14" ht="18.95" hidden="1" customHeight="1" x14ac:dyDescent="0.25">
      <c r="N7199" s="126"/>
    </row>
    <row r="7200" spans="14:14" ht="18.95" hidden="1" customHeight="1" x14ac:dyDescent="0.25">
      <c r="N7200" s="126"/>
    </row>
    <row r="7201" spans="14:14" ht="18.95" hidden="1" customHeight="1" x14ac:dyDescent="0.25">
      <c r="N7201" s="126"/>
    </row>
    <row r="7202" spans="14:14" ht="18.95" hidden="1" customHeight="1" x14ac:dyDescent="0.25">
      <c r="N7202" s="126"/>
    </row>
    <row r="7203" spans="14:14" ht="18.95" hidden="1" customHeight="1" x14ac:dyDescent="0.25">
      <c r="N7203" s="126"/>
    </row>
    <row r="7204" spans="14:14" ht="18.95" hidden="1" customHeight="1" x14ac:dyDescent="0.25">
      <c r="N7204" s="126"/>
    </row>
    <row r="7205" spans="14:14" ht="18.95" hidden="1" customHeight="1" x14ac:dyDescent="0.25">
      <c r="N7205" s="126"/>
    </row>
    <row r="7206" spans="14:14" ht="18.95" hidden="1" customHeight="1" x14ac:dyDescent="0.25">
      <c r="N7206" s="126"/>
    </row>
    <row r="7207" spans="14:14" ht="18.95" hidden="1" customHeight="1" x14ac:dyDescent="0.25">
      <c r="N7207" s="126"/>
    </row>
    <row r="7208" spans="14:14" ht="18.95" hidden="1" customHeight="1" x14ac:dyDescent="0.25">
      <c r="N7208" s="126"/>
    </row>
    <row r="7209" spans="14:14" ht="18.95" hidden="1" customHeight="1" x14ac:dyDescent="0.25">
      <c r="N7209" s="126"/>
    </row>
    <row r="7210" spans="14:14" ht="18.95" hidden="1" customHeight="1" x14ac:dyDescent="0.25">
      <c r="N7210" s="126"/>
    </row>
    <row r="7211" spans="14:14" ht="18.95" hidden="1" customHeight="1" x14ac:dyDescent="0.25">
      <c r="N7211" s="126"/>
    </row>
    <row r="7212" spans="14:14" ht="18.95" hidden="1" customHeight="1" x14ac:dyDescent="0.25">
      <c r="N7212" s="126"/>
    </row>
    <row r="7213" spans="14:14" ht="18.95" hidden="1" customHeight="1" x14ac:dyDescent="0.25">
      <c r="N7213" s="126"/>
    </row>
    <row r="7214" spans="14:14" ht="18.95" hidden="1" customHeight="1" x14ac:dyDescent="0.25">
      <c r="N7214" s="126"/>
    </row>
    <row r="7215" spans="14:14" ht="18.95" hidden="1" customHeight="1" x14ac:dyDescent="0.25">
      <c r="N7215" s="126"/>
    </row>
    <row r="7216" spans="14:14" ht="18.95" hidden="1" customHeight="1" x14ac:dyDescent="0.25">
      <c r="N7216" s="126"/>
    </row>
    <row r="7217" spans="14:14" ht="18.95" hidden="1" customHeight="1" x14ac:dyDescent="0.25">
      <c r="N7217" s="126"/>
    </row>
    <row r="7218" spans="14:14" ht="18.95" hidden="1" customHeight="1" x14ac:dyDescent="0.25">
      <c r="N7218" s="126"/>
    </row>
    <row r="7219" spans="14:14" ht="18.95" hidden="1" customHeight="1" x14ac:dyDescent="0.25">
      <c r="N7219" s="126"/>
    </row>
    <row r="7220" spans="14:14" ht="18.95" hidden="1" customHeight="1" x14ac:dyDescent="0.25">
      <c r="N7220" s="126"/>
    </row>
    <row r="7221" spans="14:14" ht="18.95" hidden="1" customHeight="1" x14ac:dyDescent="0.25">
      <c r="N7221" s="126"/>
    </row>
    <row r="7222" spans="14:14" ht="18.95" hidden="1" customHeight="1" x14ac:dyDescent="0.25">
      <c r="N7222" s="126"/>
    </row>
    <row r="7223" spans="14:14" ht="18.95" hidden="1" customHeight="1" x14ac:dyDescent="0.25">
      <c r="N7223" s="126"/>
    </row>
    <row r="7224" spans="14:14" ht="18.95" hidden="1" customHeight="1" x14ac:dyDescent="0.25">
      <c r="N7224" s="126"/>
    </row>
    <row r="7225" spans="14:14" ht="18.95" hidden="1" customHeight="1" x14ac:dyDescent="0.25">
      <c r="N7225" s="126"/>
    </row>
    <row r="7226" spans="14:14" ht="18.95" hidden="1" customHeight="1" x14ac:dyDescent="0.25">
      <c r="N7226" s="126"/>
    </row>
    <row r="7227" spans="14:14" ht="18.95" hidden="1" customHeight="1" x14ac:dyDescent="0.25">
      <c r="N7227" s="126"/>
    </row>
    <row r="7228" spans="14:14" ht="18.95" hidden="1" customHeight="1" x14ac:dyDescent="0.25">
      <c r="N7228" s="126"/>
    </row>
    <row r="7229" spans="14:14" ht="18.95" hidden="1" customHeight="1" x14ac:dyDescent="0.25">
      <c r="N7229" s="126"/>
    </row>
    <row r="7230" spans="14:14" ht="18.95" hidden="1" customHeight="1" x14ac:dyDescent="0.25">
      <c r="N7230" s="126"/>
    </row>
    <row r="7231" spans="14:14" ht="18.95" hidden="1" customHeight="1" x14ac:dyDescent="0.25">
      <c r="N7231" s="126"/>
    </row>
    <row r="7232" spans="14:14" ht="18.95" hidden="1" customHeight="1" x14ac:dyDescent="0.25">
      <c r="N7232" s="126"/>
    </row>
    <row r="7233" spans="14:14" ht="18.95" hidden="1" customHeight="1" x14ac:dyDescent="0.25">
      <c r="N7233" s="126"/>
    </row>
    <row r="7234" spans="14:14" ht="18.95" hidden="1" customHeight="1" x14ac:dyDescent="0.25">
      <c r="N7234" s="126"/>
    </row>
    <row r="7235" spans="14:14" ht="18.95" hidden="1" customHeight="1" x14ac:dyDescent="0.25">
      <c r="N7235" s="126"/>
    </row>
    <row r="7236" spans="14:14" ht="18.95" hidden="1" customHeight="1" x14ac:dyDescent="0.25">
      <c r="N7236" s="126"/>
    </row>
    <row r="7237" spans="14:14" ht="18.95" hidden="1" customHeight="1" x14ac:dyDescent="0.25">
      <c r="N7237" s="126"/>
    </row>
    <row r="7238" spans="14:14" ht="18.95" hidden="1" customHeight="1" x14ac:dyDescent="0.25">
      <c r="N7238" s="126"/>
    </row>
    <row r="7239" spans="14:14" ht="18.95" hidden="1" customHeight="1" x14ac:dyDescent="0.25">
      <c r="N7239" s="126"/>
    </row>
    <row r="7240" spans="14:14" ht="18.95" hidden="1" customHeight="1" x14ac:dyDescent="0.25">
      <c r="N7240" s="126"/>
    </row>
    <row r="7241" spans="14:14" ht="18.95" hidden="1" customHeight="1" x14ac:dyDescent="0.25">
      <c r="N7241" s="126"/>
    </row>
    <row r="7242" spans="14:14" ht="18.95" hidden="1" customHeight="1" x14ac:dyDescent="0.25">
      <c r="N7242" s="126"/>
    </row>
    <row r="7243" spans="14:14" ht="18.95" hidden="1" customHeight="1" x14ac:dyDescent="0.25">
      <c r="N7243" s="126"/>
    </row>
    <row r="7244" spans="14:14" ht="18.95" hidden="1" customHeight="1" x14ac:dyDescent="0.25">
      <c r="N7244" s="126"/>
    </row>
    <row r="7245" spans="14:14" ht="18.95" hidden="1" customHeight="1" x14ac:dyDescent="0.25">
      <c r="N7245" s="126"/>
    </row>
    <row r="7246" spans="14:14" ht="18.95" hidden="1" customHeight="1" x14ac:dyDescent="0.25">
      <c r="N7246" s="126"/>
    </row>
    <row r="7247" spans="14:14" ht="18.95" hidden="1" customHeight="1" x14ac:dyDescent="0.25">
      <c r="N7247" s="126"/>
    </row>
    <row r="7248" spans="14:14" ht="18.95" hidden="1" customHeight="1" x14ac:dyDescent="0.25">
      <c r="N7248" s="126"/>
    </row>
    <row r="7249" spans="14:14" ht="18.95" hidden="1" customHeight="1" x14ac:dyDescent="0.25">
      <c r="N7249" s="126"/>
    </row>
    <row r="7250" spans="14:14" ht="18.95" hidden="1" customHeight="1" x14ac:dyDescent="0.25">
      <c r="N7250" s="126"/>
    </row>
    <row r="7251" spans="14:14" ht="18.95" hidden="1" customHeight="1" x14ac:dyDescent="0.25">
      <c r="N7251" s="126"/>
    </row>
    <row r="7252" spans="14:14" ht="18.95" hidden="1" customHeight="1" x14ac:dyDescent="0.25">
      <c r="N7252" s="126"/>
    </row>
    <row r="7253" spans="14:14" ht="18.95" hidden="1" customHeight="1" x14ac:dyDescent="0.25">
      <c r="N7253" s="126"/>
    </row>
    <row r="7254" spans="14:14" ht="18.95" hidden="1" customHeight="1" x14ac:dyDescent="0.25">
      <c r="N7254" s="126"/>
    </row>
    <row r="7255" spans="14:14" ht="18.95" hidden="1" customHeight="1" x14ac:dyDescent="0.25">
      <c r="N7255" s="126"/>
    </row>
    <row r="7256" spans="14:14" ht="18.95" hidden="1" customHeight="1" x14ac:dyDescent="0.25">
      <c r="N7256" s="126"/>
    </row>
    <row r="7257" spans="14:14" ht="18.95" hidden="1" customHeight="1" x14ac:dyDescent="0.25">
      <c r="N7257" s="126"/>
    </row>
    <row r="7258" spans="14:14" ht="18.95" hidden="1" customHeight="1" x14ac:dyDescent="0.25">
      <c r="N7258" s="126"/>
    </row>
    <row r="7259" spans="14:14" ht="18.95" hidden="1" customHeight="1" x14ac:dyDescent="0.25">
      <c r="N7259" s="126"/>
    </row>
    <row r="7260" spans="14:14" ht="18.95" hidden="1" customHeight="1" x14ac:dyDescent="0.25">
      <c r="N7260" s="126"/>
    </row>
    <row r="7261" spans="14:14" ht="18.95" hidden="1" customHeight="1" x14ac:dyDescent="0.25">
      <c r="N7261" s="126"/>
    </row>
    <row r="7262" spans="14:14" ht="18.95" hidden="1" customHeight="1" x14ac:dyDescent="0.25">
      <c r="N7262" s="126"/>
    </row>
    <row r="7263" spans="14:14" ht="18.95" hidden="1" customHeight="1" x14ac:dyDescent="0.25">
      <c r="N7263" s="126"/>
    </row>
    <row r="7264" spans="14:14" ht="18.95" hidden="1" customHeight="1" x14ac:dyDescent="0.25">
      <c r="N7264" s="126"/>
    </row>
    <row r="7265" spans="14:14" ht="18.95" hidden="1" customHeight="1" x14ac:dyDescent="0.25">
      <c r="N7265" s="126"/>
    </row>
    <row r="7266" spans="14:14" ht="18.95" hidden="1" customHeight="1" x14ac:dyDescent="0.25">
      <c r="N7266" s="126"/>
    </row>
    <row r="7267" spans="14:14" ht="18.95" hidden="1" customHeight="1" x14ac:dyDescent="0.25">
      <c r="N7267" s="126"/>
    </row>
    <row r="7268" spans="14:14" ht="18.95" hidden="1" customHeight="1" x14ac:dyDescent="0.25">
      <c r="N7268" s="126"/>
    </row>
    <row r="7269" spans="14:14" ht="18.95" hidden="1" customHeight="1" x14ac:dyDescent="0.25">
      <c r="N7269" s="126"/>
    </row>
    <row r="7270" spans="14:14" ht="18.95" hidden="1" customHeight="1" x14ac:dyDescent="0.25">
      <c r="N7270" s="126"/>
    </row>
    <row r="7271" spans="14:14" ht="18.95" hidden="1" customHeight="1" x14ac:dyDescent="0.25">
      <c r="N7271" s="126"/>
    </row>
    <row r="7272" spans="14:14" ht="18.95" hidden="1" customHeight="1" x14ac:dyDescent="0.25">
      <c r="N7272" s="126"/>
    </row>
    <row r="7273" spans="14:14" ht="18.95" hidden="1" customHeight="1" x14ac:dyDescent="0.25">
      <c r="N7273" s="126"/>
    </row>
    <row r="7274" spans="14:14" ht="18.95" hidden="1" customHeight="1" x14ac:dyDescent="0.25">
      <c r="N7274" s="126"/>
    </row>
    <row r="7275" spans="14:14" ht="18.95" hidden="1" customHeight="1" x14ac:dyDescent="0.25">
      <c r="N7275" s="126"/>
    </row>
    <row r="7276" spans="14:14" ht="18.95" hidden="1" customHeight="1" x14ac:dyDescent="0.25">
      <c r="N7276" s="126"/>
    </row>
    <row r="7277" spans="14:14" ht="18.95" hidden="1" customHeight="1" x14ac:dyDescent="0.25">
      <c r="N7277" s="126"/>
    </row>
    <row r="7278" spans="14:14" ht="18.95" hidden="1" customHeight="1" x14ac:dyDescent="0.25">
      <c r="N7278" s="126"/>
    </row>
    <row r="7279" spans="14:14" ht="18.95" hidden="1" customHeight="1" x14ac:dyDescent="0.25">
      <c r="N7279" s="126"/>
    </row>
    <row r="7280" spans="14:14" ht="18.95" hidden="1" customHeight="1" x14ac:dyDescent="0.25">
      <c r="N7280" s="126"/>
    </row>
    <row r="7281" spans="14:14" ht="18.95" hidden="1" customHeight="1" x14ac:dyDescent="0.25">
      <c r="N7281" s="126"/>
    </row>
    <row r="7282" spans="14:14" ht="18.95" hidden="1" customHeight="1" x14ac:dyDescent="0.25">
      <c r="N7282" s="126"/>
    </row>
    <row r="7283" spans="14:14" ht="18.95" hidden="1" customHeight="1" x14ac:dyDescent="0.25">
      <c r="N7283" s="126"/>
    </row>
    <row r="7284" spans="14:14" ht="18.95" hidden="1" customHeight="1" x14ac:dyDescent="0.25">
      <c r="N7284" s="126"/>
    </row>
    <row r="7285" spans="14:14" ht="18.95" hidden="1" customHeight="1" x14ac:dyDescent="0.25">
      <c r="N7285" s="126"/>
    </row>
    <row r="7286" spans="14:14" ht="18.95" hidden="1" customHeight="1" x14ac:dyDescent="0.25">
      <c r="N7286" s="126"/>
    </row>
    <row r="7287" spans="14:14" ht="18.95" hidden="1" customHeight="1" x14ac:dyDescent="0.25">
      <c r="N7287" s="126"/>
    </row>
    <row r="7288" spans="14:14" ht="18.95" hidden="1" customHeight="1" x14ac:dyDescent="0.25">
      <c r="N7288" s="126"/>
    </row>
    <row r="7289" spans="14:14" ht="18.95" hidden="1" customHeight="1" x14ac:dyDescent="0.25">
      <c r="N7289" s="126"/>
    </row>
    <row r="7290" spans="14:14" ht="18.95" hidden="1" customHeight="1" x14ac:dyDescent="0.25">
      <c r="N7290" s="126"/>
    </row>
    <row r="7291" spans="14:14" ht="18.95" hidden="1" customHeight="1" x14ac:dyDescent="0.25">
      <c r="N7291" s="126"/>
    </row>
    <row r="7292" spans="14:14" ht="18.95" hidden="1" customHeight="1" x14ac:dyDescent="0.25">
      <c r="N7292" s="126"/>
    </row>
    <row r="7293" spans="14:14" ht="18.95" hidden="1" customHeight="1" x14ac:dyDescent="0.25">
      <c r="N7293" s="126"/>
    </row>
    <row r="7294" spans="14:14" ht="18.95" hidden="1" customHeight="1" x14ac:dyDescent="0.25">
      <c r="N7294" s="126"/>
    </row>
    <row r="7295" spans="14:14" ht="18.95" hidden="1" customHeight="1" x14ac:dyDescent="0.25">
      <c r="N7295" s="126"/>
    </row>
    <row r="7296" spans="14:14" ht="18.95" hidden="1" customHeight="1" x14ac:dyDescent="0.25">
      <c r="N7296" s="126"/>
    </row>
    <row r="7297" spans="14:14" ht="18.95" hidden="1" customHeight="1" x14ac:dyDescent="0.25">
      <c r="N7297" s="126"/>
    </row>
    <row r="7298" spans="14:14" ht="18.95" hidden="1" customHeight="1" x14ac:dyDescent="0.25">
      <c r="N7298" s="126"/>
    </row>
    <row r="7299" spans="14:14" ht="18.95" hidden="1" customHeight="1" x14ac:dyDescent="0.25">
      <c r="N7299" s="126"/>
    </row>
    <row r="7300" spans="14:14" ht="18.95" hidden="1" customHeight="1" x14ac:dyDescent="0.25">
      <c r="N7300" s="126"/>
    </row>
    <row r="7301" spans="14:14" ht="18.95" hidden="1" customHeight="1" x14ac:dyDescent="0.25">
      <c r="N7301" s="126"/>
    </row>
    <row r="7302" spans="14:14" ht="18.95" hidden="1" customHeight="1" x14ac:dyDescent="0.25">
      <c r="N7302" s="126"/>
    </row>
    <row r="7303" spans="14:14" ht="18.95" hidden="1" customHeight="1" x14ac:dyDescent="0.25">
      <c r="N7303" s="126"/>
    </row>
    <row r="7304" spans="14:14" ht="18.95" hidden="1" customHeight="1" x14ac:dyDescent="0.25">
      <c r="N7304" s="126"/>
    </row>
    <row r="7305" spans="14:14" ht="18.95" hidden="1" customHeight="1" x14ac:dyDescent="0.25">
      <c r="N7305" s="126"/>
    </row>
    <row r="7306" spans="14:14" ht="18.95" hidden="1" customHeight="1" x14ac:dyDescent="0.25">
      <c r="N7306" s="126"/>
    </row>
    <row r="7307" spans="14:14" ht="18.95" hidden="1" customHeight="1" x14ac:dyDescent="0.25">
      <c r="N7307" s="126"/>
    </row>
    <row r="7308" spans="14:14" ht="18.95" hidden="1" customHeight="1" x14ac:dyDescent="0.25">
      <c r="N7308" s="126"/>
    </row>
    <row r="7309" spans="14:14" ht="18.95" hidden="1" customHeight="1" x14ac:dyDescent="0.25">
      <c r="N7309" s="126"/>
    </row>
    <row r="7310" spans="14:14" ht="18.95" hidden="1" customHeight="1" x14ac:dyDescent="0.25">
      <c r="N7310" s="126"/>
    </row>
    <row r="7311" spans="14:14" ht="18.95" hidden="1" customHeight="1" x14ac:dyDescent="0.25">
      <c r="N7311" s="126"/>
    </row>
    <row r="7312" spans="14:14" ht="18.95" hidden="1" customHeight="1" x14ac:dyDescent="0.25">
      <c r="N7312" s="126"/>
    </row>
    <row r="7313" spans="14:14" ht="18.95" hidden="1" customHeight="1" x14ac:dyDescent="0.25">
      <c r="N7313" s="126"/>
    </row>
    <row r="7314" spans="14:14" ht="18.95" hidden="1" customHeight="1" x14ac:dyDescent="0.25">
      <c r="N7314" s="126"/>
    </row>
    <row r="7315" spans="14:14" ht="18.95" hidden="1" customHeight="1" x14ac:dyDescent="0.25">
      <c r="N7315" s="126"/>
    </row>
    <row r="7316" spans="14:14" ht="18.95" hidden="1" customHeight="1" x14ac:dyDescent="0.25">
      <c r="N7316" s="126"/>
    </row>
    <row r="7317" spans="14:14" ht="18.95" hidden="1" customHeight="1" x14ac:dyDescent="0.25">
      <c r="N7317" s="126"/>
    </row>
    <row r="7318" spans="14:14" ht="18.95" hidden="1" customHeight="1" x14ac:dyDescent="0.25">
      <c r="N7318" s="126"/>
    </row>
    <row r="7319" spans="14:14" ht="18.95" hidden="1" customHeight="1" x14ac:dyDescent="0.25">
      <c r="N7319" s="126"/>
    </row>
    <row r="7320" spans="14:14" ht="18.95" hidden="1" customHeight="1" x14ac:dyDescent="0.25">
      <c r="N7320" s="126"/>
    </row>
    <row r="7321" spans="14:14" ht="18.95" hidden="1" customHeight="1" x14ac:dyDescent="0.25">
      <c r="N7321" s="126"/>
    </row>
    <row r="7322" spans="14:14" ht="18.95" hidden="1" customHeight="1" x14ac:dyDescent="0.25">
      <c r="N7322" s="126"/>
    </row>
    <row r="7323" spans="14:14" ht="18.95" hidden="1" customHeight="1" x14ac:dyDescent="0.25">
      <c r="N7323" s="126"/>
    </row>
    <row r="7324" spans="14:14" ht="18.95" hidden="1" customHeight="1" x14ac:dyDescent="0.25">
      <c r="N7324" s="126"/>
    </row>
    <row r="7325" spans="14:14" ht="18.95" hidden="1" customHeight="1" x14ac:dyDescent="0.25">
      <c r="N7325" s="126"/>
    </row>
    <row r="7326" spans="14:14" ht="18.95" hidden="1" customHeight="1" x14ac:dyDescent="0.25">
      <c r="N7326" s="126"/>
    </row>
    <row r="7327" spans="14:14" ht="18.95" hidden="1" customHeight="1" x14ac:dyDescent="0.25">
      <c r="N7327" s="126"/>
    </row>
    <row r="7328" spans="14:14" ht="18.95" hidden="1" customHeight="1" x14ac:dyDescent="0.25">
      <c r="N7328" s="126"/>
    </row>
    <row r="7329" spans="14:14" ht="18.95" hidden="1" customHeight="1" x14ac:dyDescent="0.25">
      <c r="N7329" s="126"/>
    </row>
    <row r="7330" spans="14:14" ht="18.95" hidden="1" customHeight="1" x14ac:dyDescent="0.25">
      <c r="N7330" s="126"/>
    </row>
    <row r="7331" spans="14:14" ht="18.95" hidden="1" customHeight="1" x14ac:dyDescent="0.25">
      <c r="N7331" s="126"/>
    </row>
    <row r="7332" spans="14:14" ht="18.95" hidden="1" customHeight="1" x14ac:dyDescent="0.25">
      <c r="N7332" s="126"/>
    </row>
    <row r="7333" spans="14:14" ht="18.95" hidden="1" customHeight="1" x14ac:dyDescent="0.25">
      <c r="N7333" s="126"/>
    </row>
    <row r="7334" spans="14:14" ht="18.95" hidden="1" customHeight="1" x14ac:dyDescent="0.25">
      <c r="N7334" s="126"/>
    </row>
    <row r="7335" spans="14:14" ht="18.95" hidden="1" customHeight="1" x14ac:dyDescent="0.25">
      <c r="N7335" s="126"/>
    </row>
    <row r="7336" spans="14:14" ht="18.95" hidden="1" customHeight="1" x14ac:dyDescent="0.25">
      <c r="N7336" s="126"/>
    </row>
    <row r="7337" spans="14:14" ht="18.95" hidden="1" customHeight="1" x14ac:dyDescent="0.25">
      <c r="N7337" s="126"/>
    </row>
    <row r="7338" spans="14:14" ht="18.95" hidden="1" customHeight="1" x14ac:dyDescent="0.25">
      <c r="N7338" s="126"/>
    </row>
    <row r="7339" spans="14:14" ht="18.95" hidden="1" customHeight="1" x14ac:dyDescent="0.25">
      <c r="N7339" s="126"/>
    </row>
    <row r="7340" spans="14:14" ht="18.95" hidden="1" customHeight="1" x14ac:dyDescent="0.25">
      <c r="N7340" s="126"/>
    </row>
    <row r="7341" spans="14:14" ht="18.95" hidden="1" customHeight="1" x14ac:dyDescent="0.25">
      <c r="N7341" s="126"/>
    </row>
    <row r="7342" spans="14:14" ht="18.95" hidden="1" customHeight="1" x14ac:dyDescent="0.25">
      <c r="N7342" s="126"/>
    </row>
    <row r="7343" spans="14:14" ht="18.95" hidden="1" customHeight="1" x14ac:dyDescent="0.25">
      <c r="N7343" s="126"/>
    </row>
    <row r="7344" spans="14:14" ht="18.95" hidden="1" customHeight="1" x14ac:dyDescent="0.25">
      <c r="N7344" s="126"/>
    </row>
    <row r="7345" spans="14:14" ht="18.95" hidden="1" customHeight="1" x14ac:dyDescent="0.25">
      <c r="N7345" s="126"/>
    </row>
    <row r="7346" spans="14:14" ht="18.95" hidden="1" customHeight="1" x14ac:dyDescent="0.25">
      <c r="N7346" s="126"/>
    </row>
    <row r="7347" spans="14:14" ht="18.95" hidden="1" customHeight="1" x14ac:dyDescent="0.25">
      <c r="N7347" s="126"/>
    </row>
    <row r="7348" spans="14:14" ht="18.95" hidden="1" customHeight="1" x14ac:dyDescent="0.25">
      <c r="N7348" s="126"/>
    </row>
    <row r="7349" spans="14:14" ht="18.95" hidden="1" customHeight="1" x14ac:dyDescent="0.25">
      <c r="N7349" s="126"/>
    </row>
    <row r="7350" spans="14:14" ht="18.95" hidden="1" customHeight="1" x14ac:dyDescent="0.25">
      <c r="N7350" s="126"/>
    </row>
    <row r="7351" spans="14:14" ht="18.95" hidden="1" customHeight="1" x14ac:dyDescent="0.25">
      <c r="N7351" s="126"/>
    </row>
    <row r="7352" spans="14:14" ht="18.95" hidden="1" customHeight="1" x14ac:dyDescent="0.25">
      <c r="N7352" s="126"/>
    </row>
    <row r="7353" spans="14:14" ht="18.95" hidden="1" customHeight="1" x14ac:dyDescent="0.25">
      <c r="N7353" s="126"/>
    </row>
    <row r="7354" spans="14:14" ht="18.95" hidden="1" customHeight="1" x14ac:dyDescent="0.25">
      <c r="N7354" s="126"/>
    </row>
    <row r="7355" spans="14:14" ht="18.95" hidden="1" customHeight="1" x14ac:dyDescent="0.25">
      <c r="N7355" s="126"/>
    </row>
    <row r="7356" spans="14:14" ht="18.95" hidden="1" customHeight="1" x14ac:dyDescent="0.25">
      <c r="N7356" s="126"/>
    </row>
    <row r="7357" spans="14:14" ht="18.95" hidden="1" customHeight="1" x14ac:dyDescent="0.25">
      <c r="N7357" s="126"/>
    </row>
    <row r="7358" spans="14:14" ht="18.95" hidden="1" customHeight="1" x14ac:dyDescent="0.25">
      <c r="N7358" s="126"/>
    </row>
    <row r="7359" spans="14:14" ht="18.95" hidden="1" customHeight="1" x14ac:dyDescent="0.25">
      <c r="N7359" s="126"/>
    </row>
    <row r="7360" spans="14:14" ht="18.95" hidden="1" customHeight="1" x14ac:dyDescent="0.25">
      <c r="N7360" s="126"/>
    </row>
    <row r="7361" spans="14:14" ht="18.95" hidden="1" customHeight="1" x14ac:dyDescent="0.25">
      <c r="N7361" s="126"/>
    </row>
    <row r="7362" spans="14:14" ht="18.95" hidden="1" customHeight="1" x14ac:dyDescent="0.25">
      <c r="N7362" s="126"/>
    </row>
    <row r="7363" spans="14:14" ht="18.95" hidden="1" customHeight="1" x14ac:dyDescent="0.25">
      <c r="N7363" s="126"/>
    </row>
    <row r="7364" spans="14:14" ht="18.95" hidden="1" customHeight="1" x14ac:dyDescent="0.25">
      <c r="N7364" s="126"/>
    </row>
    <row r="7365" spans="14:14" ht="18.95" hidden="1" customHeight="1" x14ac:dyDescent="0.25">
      <c r="N7365" s="126"/>
    </row>
    <row r="7366" spans="14:14" ht="18.95" hidden="1" customHeight="1" x14ac:dyDescent="0.25">
      <c r="N7366" s="126"/>
    </row>
    <row r="7367" spans="14:14" ht="18.95" hidden="1" customHeight="1" x14ac:dyDescent="0.25">
      <c r="N7367" s="126"/>
    </row>
    <row r="7368" spans="14:14" ht="18.95" hidden="1" customHeight="1" x14ac:dyDescent="0.25">
      <c r="N7368" s="126"/>
    </row>
    <row r="7369" spans="14:14" ht="18.95" hidden="1" customHeight="1" x14ac:dyDescent="0.25">
      <c r="N7369" s="126"/>
    </row>
    <row r="7370" spans="14:14" ht="18.95" hidden="1" customHeight="1" x14ac:dyDescent="0.25">
      <c r="N7370" s="126"/>
    </row>
    <row r="7371" spans="14:14" ht="18.95" hidden="1" customHeight="1" x14ac:dyDescent="0.25">
      <c r="N7371" s="126"/>
    </row>
    <row r="7372" spans="14:14" ht="18.95" hidden="1" customHeight="1" x14ac:dyDescent="0.25">
      <c r="N7372" s="126"/>
    </row>
    <row r="7373" spans="14:14" ht="18.95" hidden="1" customHeight="1" x14ac:dyDescent="0.25">
      <c r="N7373" s="126"/>
    </row>
    <row r="7374" spans="14:14" ht="18.95" hidden="1" customHeight="1" x14ac:dyDescent="0.25">
      <c r="N7374" s="126"/>
    </row>
    <row r="7375" spans="14:14" ht="18.95" hidden="1" customHeight="1" x14ac:dyDescent="0.25">
      <c r="N7375" s="126"/>
    </row>
    <row r="7376" spans="14:14" ht="18.95" hidden="1" customHeight="1" x14ac:dyDescent="0.25">
      <c r="N7376" s="126"/>
    </row>
    <row r="7377" spans="14:14" ht="18.95" hidden="1" customHeight="1" x14ac:dyDescent="0.25">
      <c r="N7377" s="126"/>
    </row>
    <row r="7378" spans="14:14" ht="18.95" hidden="1" customHeight="1" x14ac:dyDescent="0.25">
      <c r="N7378" s="126"/>
    </row>
    <row r="7379" spans="14:14" ht="18.95" hidden="1" customHeight="1" x14ac:dyDescent="0.25">
      <c r="N7379" s="126"/>
    </row>
    <row r="7380" spans="14:14" ht="18.95" hidden="1" customHeight="1" x14ac:dyDescent="0.25">
      <c r="N7380" s="126"/>
    </row>
    <row r="7381" spans="14:14" ht="18.95" hidden="1" customHeight="1" x14ac:dyDescent="0.25">
      <c r="N7381" s="126"/>
    </row>
    <row r="7382" spans="14:14" ht="18.95" hidden="1" customHeight="1" x14ac:dyDescent="0.25">
      <c r="N7382" s="126"/>
    </row>
    <row r="7383" spans="14:14" ht="18.95" hidden="1" customHeight="1" x14ac:dyDescent="0.25">
      <c r="N7383" s="126"/>
    </row>
    <row r="7384" spans="14:14" ht="18.95" hidden="1" customHeight="1" x14ac:dyDescent="0.25">
      <c r="N7384" s="126"/>
    </row>
    <row r="7385" spans="14:14" ht="18.95" hidden="1" customHeight="1" x14ac:dyDescent="0.25">
      <c r="N7385" s="126"/>
    </row>
    <row r="7386" spans="14:14" ht="18.95" hidden="1" customHeight="1" x14ac:dyDescent="0.25">
      <c r="N7386" s="126"/>
    </row>
    <row r="7387" spans="14:14" ht="18.95" hidden="1" customHeight="1" x14ac:dyDescent="0.25">
      <c r="N7387" s="126"/>
    </row>
    <row r="7388" spans="14:14" ht="18.95" hidden="1" customHeight="1" x14ac:dyDescent="0.25">
      <c r="N7388" s="126"/>
    </row>
    <row r="7389" spans="14:14" ht="18.95" hidden="1" customHeight="1" x14ac:dyDescent="0.25">
      <c r="N7389" s="126"/>
    </row>
    <row r="7390" spans="14:14" ht="18.95" hidden="1" customHeight="1" x14ac:dyDescent="0.25">
      <c r="N7390" s="126"/>
    </row>
    <row r="7391" spans="14:14" ht="18.95" hidden="1" customHeight="1" x14ac:dyDescent="0.25">
      <c r="N7391" s="126"/>
    </row>
    <row r="7392" spans="14:14" ht="18.95" hidden="1" customHeight="1" x14ac:dyDescent="0.25">
      <c r="N7392" s="126"/>
    </row>
    <row r="7393" spans="14:14" ht="18.95" hidden="1" customHeight="1" x14ac:dyDescent="0.25">
      <c r="N7393" s="126"/>
    </row>
    <row r="7394" spans="14:14" ht="18.95" hidden="1" customHeight="1" x14ac:dyDescent="0.25">
      <c r="N7394" s="126"/>
    </row>
    <row r="7395" spans="14:14" ht="18.95" hidden="1" customHeight="1" x14ac:dyDescent="0.25">
      <c r="N7395" s="126"/>
    </row>
    <row r="7396" spans="14:14" ht="18.95" hidden="1" customHeight="1" x14ac:dyDescent="0.25">
      <c r="N7396" s="126"/>
    </row>
    <row r="7397" spans="14:14" ht="18.95" hidden="1" customHeight="1" x14ac:dyDescent="0.25">
      <c r="N7397" s="126"/>
    </row>
    <row r="7398" spans="14:14" ht="18.95" hidden="1" customHeight="1" x14ac:dyDescent="0.25">
      <c r="N7398" s="126"/>
    </row>
    <row r="7399" spans="14:14" ht="18.95" hidden="1" customHeight="1" x14ac:dyDescent="0.25">
      <c r="N7399" s="126"/>
    </row>
    <row r="7400" spans="14:14" ht="18.95" hidden="1" customHeight="1" x14ac:dyDescent="0.25">
      <c r="N7400" s="126"/>
    </row>
    <row r="7401" spans="14:14" ht="18.95" hidden="1" customHeight="1" x14ac:dyDescent="0.25">
      <c r="N7401" s="126"/>
    </row>
    <row r="7402" spans="14:14" ht="18.95" hidden="1" customHeight="1" x14ac:dyDescent="0.25">
      <c r="N7402" s="126"/>
    </row>
    <row r="7403" spans="14:14" ht="18.95" hidden="1" customHeight="1" x14ac:dyDescent="0.25">
      <c r="N7403" s="126"/>
    </row>
    <row r="7404" spans="14:14" ht="18.95" hidden="1" customHeight="1" x14ac:dyDescent="0.25">
      <c r="N7404" s="126"/>
    </row>
    <row r="7405" spans="14:14" ht="18.95" hidden="1" customHeight="1" x14ac:dyDescent="0.25">
      <c r="N7405" s="126"/>
    </row>
    <row r="7406" spans="14:14" ht="18.95" hidden="1" customHeight="1" x14ac:dyDescent="0.25">
      <c r="N7406" s="126"/>
    </row>
    <row r="7407" spans="14:14" ht="18.95" hidden="1" customHeight="1" x14ac:dyDescent="0.25">
      <c r="N7407" s="126"/>
    </row>
    <row r="7408" spans="14:14" ht="18.95" hidden="1" customHeight="1" x14ac:dyDescent="0.25">
      <c r="N7408" s="126"/>
    </row>
    <row r="7409" spans="14:14" ht="18.95" hidden="1" customHeight="1" x14ac:dyDescent="0.25">
      <c r="N7409" s="126"/>
    </row>
    <row r="7410" spans="14:14" ht="18.95" hidden="1" customHeight="1" x14ac:dyDescent="0.25">
      <c r="N7410" s="126"/>
    </row>
    <row r="7411" spans="14:14" ht="18.95" hidden="1" customHeight="1" x14ac:dyDescent="0.25">
      <c r="N7411" s="126"/>
    </row>
    <row r="7412" spans="14:14" ht="18.95" hidden="1" customHeight="1" x14ac:dyDescent="0.25">
      <c r="N7412" s="126"/>
    </row>
    <row r="7413" spans="14:14" ht="18.95" hidden="1" customHeight="1" x14ac:dyDescent="0.25">
      <c r="N7413" s="126"/>
    </row>
    <row r="7414" spans="14:14" ht="18.95" hidden="1" customHeight="1" x14ac:dyDescent="0.25">
      <c r="N7414" s="126"/>
    </row>
    <row r="7415" spans="14:14" ht="18.95" hidden="1" customHeight="1" x14ac:dyDescent="0.25">
      <c r="N7415" s="126"/>
    </row>
    <row r="7416" spans="14:14" ht="18.95" hidden="1" customHeight="1" x14ac:dyDescent="0.25">
      <c r="N7416" s="126"/>
    </row>
    <row r="7417" spans="14:14" ht="18.95" hidden="1" customHeight="1" x14ac:dyDescent="0.25">
      <c r="N7417" s="126"/>
    </row>
    <row r="7418" spans="14:14" ht="18.95" hidden="1" customHeight="1" x14ac:dyDescent="0.25">
      <c r="N7418" s="126"/>
    </row>
    <row r="7419" spans="14:14" ht="18.95" hidden="1" customHeight="1" x14ac:dyDescent="0.25">
      <c r="N7419" s="126"/>
    </row>
    <row r="7420" spans="14:14" ht="18.95" hidden="1" customHeight="1" x14ac:dyDescent="0.25">
      <c r="N7420" s="126"/>
    </row>
    <row r="7421" spans="14:14" ht="18.95" hidden="1" customHeight="1" x14ac:dyDescent="0.25">
      <c r="N7421" s="126"/>
    </row>
    <row r="7422" spans="14:14" ht="18.95" hidden="1" customHeight="1" x14ac:dyDescent="0.25">
      <c r="N7422" s="126"/>
    </row>
    <row r="7423" spans="14:14" ht="18.95" hidden="1" customHeight="1" x14ac:dyDescent="0.25">
      <c r="N7423" s="126"/>
    </row>
    <row r="7424" spans="14:14" ht="18.95" hidden="1" customHeight="1" x14ac:dyDescent="0.25">
      <c r="N7424" s="126"/>
    </row>
    <row r="7425" spans="14:14" ht="18.95" hidden="1" customHeight="1" x14ac:dyDescent="0.25">
      <c r="N7425" s="126"/>
    </row>
    <row r="7426" spans="14:14" ht="18.95" hidden="1" customHeight="1" x14ac:dyDescent="0.25">
      <c r="N7426" s="126"/>
    </row>
    <row r="7427" spans="14:14" ht="18.95" hidden="1" customHeight="1" x14ac:dyDescent="0.25">
      <c r="N7427" s="126"/>
    </row>
    <row r="7428" spans="14:14" ht="18.95" hidden="1" customHeight="1" x14ac:dyDescent="0.25">
      <c r="N7428" s="126"/>
    </row>
    <row r="7429" spans="14:14" ht="18.95" hidden="1" customHeight="1" x14ac:dyDescent="0.25">
      <c r="N7429" s="126"/>
    </row>
    <row r="7430" spans="14:14" ht="18.95" hidden="1" customHeight="1" x14ac:dyDescent="0.25">
      <c r="N7430" s="126"/>
    </row>
    <row r="7431" spans="14:14" ht="18.95" hidden="1" customHeight="1" x14ac:dyDescent="0.25">
      <c r="N7431" s="126"/>
    </row>
    <row r="7432" spans="14:14" ht="18.95" hidden="1" customHeight="1" x14ac:dyDescent="0.25">
      <c r="N7432" s="126"/>
    </row>
    <row r="7433" spans="14:14" ht="18.95" hidden="1" customHeight="1" x14ac:dyDescent="0.25">
      <c r="N7433" s="126"/>
    </row>
    <row r="7434" spans="14:14" ht="18.95" hidden="1" customHeight="1" x14ac:dyDescent="0.25">
      <c r="N7434" s="126"/>
    </row>
    <row r="7435" spans="14:14" ht="18.95" hidden="1" customHeight="1" x14ac:dyDescent="0.25">
      <c r="N7435" s="126"/>
    </row>
    <row r="7436" spans="14:14" ht="18.95" hidden="1" customHeight="1" x14ac:dyDescent="0.25">
      <c r="N7436" s="126"/>
    </row>
    <row r="7437" spans="14:14" ht="18.95" hidden="1" customHeight="1" x14ac:dyDescent="0.25">
      <c r="N7437" s="126"/>
    </row>
    <row r="7438" spans="14:14" ht="18.95" hidden="1" customHeight="1" x14ac:dyDescent="0.25">
      <c r="N7438" s="126"/>
    </row>
    <row r="7439" spans="14:14" ht="18.95" hidden="1" customHeight="1" x14ac:dyDescent="0.25">
      <c r="N7439" s="126"/>
    </row>
    <row r="7440" spans="14:14" ht="18.95" hidden="1" customHeight="1" x14ac:dyDescent="0.25">
      <c r="N7440" s="126"/>
    </row>
    <row r="7441" spans="14:14" ht="18.95" hidden="1" customHeight="1" x14ac:dyDescent="0.25">
      <c r="N7441" s="126"/>
    </row>
    <row r="7442" spans="14:14" ht="18.95" hidden="1" customHeight="1" x14ac:dyDescent="0.25">
      <c r="N7442" s="126"/>
    </row>
    <row r="7443" spans="14:14" ht="18.95" hidden="1" customHeight="1" x14ac:dyDescent="0.25">
      <c r="N7443" s="126"/>
    </row>
    <row r="7444" spans="14:14" ht="18.95" hidden="1" customHeight="1" x14ac:dyDescent="0.25">
      <c r="N7444" s="126"/>
    </row>
    <row r="7445" spans="14:14" ht="18.95" hidden="1" customHeight="1" x14ac:dyDescent="0.25">
      <c r="N7445" s="126"/>
    </row>
    <row r="7446" spans="14:14" ht="18.95" hidden="1" customHeight="1" x14ac:dyDescent="0.25">
      <c r="N7446" s="126"/>
    </row>
    <row r="7447" spans="14:14" ht="18.95" hidden="1" customHeight="1" x14ac:dyDescent="0.25">
      <c r="N7447" s="126"/>
    </row>
    <row r="7448" spans="14:14" ht="18.95" hidden="1" customHeight="1" x14ac:dyDescent="0.25">
      <c r="N7448" s="126"/>
    </row>
    <row r="7449" spans="14:14" ht="18.95" hidden="1" customHeight="1" x14ac:dyDescent="0.25">
      <c r="N7449" s="126"/>
    </row>
    <row r="7450" spans="14:14" ht="18.95" hidden="1" customHeight="1" x14ac:dyDescent="0.25">
      <c r="N7450" s="126"/>
    </row>
    <row r="7451" spans="14:14" ht="18.95" hidden="1" customHeight="1" x14ac:dyDescent="0.25">
      <c r="N7451" s="126"/>
    </row>
    <row r="7452" spans="14:14" ht="18.95" hidden="1" customHeight="1" x14ac:dyDescent="0.25">
      <c r="N7452" s="126"/>
    </row>
    <row r="7453" spans="14:14" ht="18.95" hidden="1" customHeight="1" x14ac:dyDescent="0.25">
      <c r="N7453" s="126"/>
    </row>
    <row r="7454" spans="14:14" ht="18.95" hidden="1" customHeight="1" x14ac:dyDescent="0.25">
      <c r="N7454" s="126"/>
    </row>
    <row r="7455" spans="14:14" ht="18.95" hidden="1" customHeight="1" x14ac:dyDescent="0.25">
      <c r="N7455" s="126"/>
    </row>
    <row r="7456" spans="14:14" ht="18.95" hidden="1" customHeight="1" x14ac:dyDescent="0.25">
      <c r="N7456" s="126"/>
    </row>
    <row r="7457" spans="14:14" ht="18.95" hidden="1" customHeight="1" x14ac:dyDescent="0.25">
      <c r="N7457" s="126"/>
    </row>
    <row r="7458" spans="14:14" ht="18.95" hidden="1" customHeight="1" x14ac:dyDescent="0.25">
      <c r="N7458" s="126"/>
    </row>
    <row r="7459" spans="14:14" ht="18.95" hidden="1" customHeight="1" x14ac:dyDescent="0.25">
      <c r="N7459" s="126"/>
    </row>
    <row r="7460" spans="14:14" ht="18.95" hidden="1" customHeight="1" x14ac:dyDescent="0.25">
      <c r="N7460" s="126"/>
    </row>
    <row r="7461" spans="14:14" ht="18.95" hidden="1" customHeight="1" x14ac:dyDescent="0.25">
      <c r="N7461" s="126"/>
    </row>
    <row r="7462" spans="14:14" ht="18.95" hidden="1" customHeight="1" x14ac:dyDescent="0.25">
      <c r="N7462" s="126"/>
    </row>
    <row r="7463" spans="14:14" ht="18.95" hidden="1" customHeight="1" x14ac:dyDescent="0.25">
      <c r="N7463" s="126"/>
    </row>
    <row r="7464" spans="14:14" ht="18.95" hidden="1" customHeight="1" x14ac:dyDescent="0.25">
      <c r="N7464" s="126"/>
    </row>
    <row r="7465" spans="14:14" ht="18.95" hidden="1" customHeight="1" x14ac:dyDescent="0.25">
      <c r="N7465" s="126"/>
    </row>
    <row r="7466" spans="14:14" ht="18.95" hidden="1" customHeight="1" x14ac:dyDescent="0.25">
      <c r="N7466" s="126"/>
    </row>
    <row r="7467" spans="14:14" ht="18.95" hidden="1" customHeight="1" x14ac:dyDescent="0.25">
      <c r="N7467" s="126"/>
    </row>
    <row r="7468" spans="14:14" ht="18.95" hidden="1" customHeight="1" x14ac:dyDescent="0.25">
      <c r="N7468" s="126"/>
    </row>
    <row r="7469" spans="14:14" ht="18.95" hidden="1" customHeight="1" x14ac:dyDescent="0.25">
      <c r="N7469" s="126"/>
    </row>
    <row r="7470" spans="14:14" ht="18.95" hidden="1" customHeight="1" x14ac:dyDescent="0.25">
      <c r="N7470" s="126"/>
    </row>
    <row r="7471" spans="14:14" ht="18.95" hidden="1" customHeight="1" x14ac:dyDescent="0.25">
      <c r="N7471" s="126"/>
    </row>
    <row r="7472" spans="14:14" ht="18.95" hidden="1" customHeight="1" x14ac:dyDescent="0.25">
      <c r="N7472" s="126"/>
    </row>
    <row r="7473" spans="14:14" ht="18.95" hidden="1" customHeight="1" x14ac:dyDescent="0.25">
      <c r="N7473" s="126"/>
    </row>
    <row r="7474" spans="14:14" ht="18.95" hidden="1" customHeight="1" x14ac:dyDescent="0.25">
      <c r="N7474" s="126"/>
    </row>
    <row r="7475" spans="14:14" ht="18.95" hidden="1" customHeight="1" x14ac:dyDescent="0.25">
      <c r="N7475" s="126"/>
    </row>
    <row r="7476" spans="14:14" ht="18.95" hidden="1" customHeight="1" x14ac:dyDescent="0.25">
      <c r="N7476" s="126"/>
    </row>
    <row r="7477" spans="14:14" ht="18.95" hidden="1" customHeight="1" x14ac:dyDescent="0.25">
      <c r="N7477" s="126"/>
    </row>
    <row r="7478" spans="14:14" ht="18.95" hidden="1" customHeight="1" x14ac:dyDescent="0.25">
      <c r="N7478" s="126"/>
    </row>
    <row r="7479" spans="14:14" ht="18.95" hidden="1" customHeight="1" x14ac:dyDescent="0.25">
      <c r="N7479" s="126"/>
    </row>
    <row r="7480" spans="14:14" ht="18.95" hidden="1" customHeight="1" x14ac:dyDescent="0.25">
      <c r="N7480" s="126"/>
    </row>
    <row r="7481" spans="14:14" ht="18.95" hidden="1" customHeight="1" x14ac:dyDescent="0.25">
      <c r="N7481" s="126"/>
    </row>
    <row r="7482" spans="14:14" ht="18.95" hidden="1" customHeight="1" x14ac:dyDescent="0.25">
      <c r="N7482" s="126"/>
    </row>
    <row r="7483" spans="14:14" ht="18.95" hidden="1" customHeight="1" x14ac:dyDescent="0.25">
      <c r="N7483" s="126"/>
    </row>
    <row r="7484" spans="14:14" ht="18.95" hidden="1" customHeight="1" x14ac:dyDescent="0.25">
      <c r="N7484" s="126"/>
    </row>
    <row r="7485" spans="14:14" ht="18.95" hidden="1" customHeight="1" x14ac:dyDescent="0.25">
      <c r="N7485" s="126"/>
    </row>
    <row r="7486" spans="14:14" ht="18.95" hidden="1" customHeight="1" x14ac:dyDescent="0.25">
      <c r="N7486" s="126"/>
    </row>
    <row r="7487" spans="14:14" ht="18.95" hidden="1" customHeight="1" x14ac:dyDescent="0.25">
      <c r="N7487" s="126"/>
    </row>
    <row r="7488" spans="14:14" ht="18.95" hidden="1" customHeight="1" x14ac:dyDescent="0.25">
      <c r="N7488" s="126"/>
    </row>
    <row r="7489" spans="14:14" ht="18.95" hidden="1" customHeight="1" x14ac:dyDescent="0.25">
      <c r="N7489" s="126"/>
    </row>
    <row r="7490" spans="14:14" ht="18.95" hidden="1" customHeight="1" x14ac:dyDescent="0.25">
      <c r="N7490" s="126"/>
    </row>
    <row r="7491" spans="14:14" ht="18.95" hidden="1" customHeight="1" x14ac:dyDescent="0.25">
      <c r="N7491" s="126"/>
    </row>
    <row r="7492" spans="14:14" ht="18.95" hidden="1" customHeight="1" x14ac:dyDescent="0.25">
      <c r="N7492" s="126"/>
    </row>
    <row r="7493" spans="14:14" ht="18.95" hidden="1" customHeight="1" x14ac:dyDescent="0.25">
      <c r="N7493" s="126"/>
    </row>
    <row r="7494" spans="14:14" ht="18.95" hidden="1" customHeight="1" x14ac:dyDescent="0.25">
      <c r="N7494" s="126"/>
    </row>
    <row r="7495" spans="14:14" ht="18.95" hidden="1" customHeight="1" x14ac:dyDescent="0.25">
      <c r="N7495" s="126"/>
    </row>
    <row r="7496" spans="14:14" ht="18.95" hidden="1" customHeight="1" x14ac:dyDescent="0.25">
      <c r="N7496" s="126"/>
    </row>
    <row r="7497" spans="14:14" ht="18.95" hidden="1" customHeight="1" x14ac:dyDescent="0.25">
      <c r="N7497" s="126"/>
    </row>
    <row r="7498" spans="14:14" ht="18.95" hidden="1" customHeight="1" x14ac:dyDescent="0.25">
      <c r="N7498" s="126"/>
    </row>
    <row r="7499" spans="14:14" ht="18.95" hidden="1" customHeight="1" x14ac:dyDescent="0.25">
      <c r="N7499" s="126"/>
    </row>
    <row r="7500" spans="14:14" ht="18.95" hidden="1" customHeight="1" x14ac:dyDescent="0.25">
      <c r="N7500" s="126"/>
    </row>
    <row r="7501" spans="14:14" ht="18.95" hidden="1" customHeight="1" x14ac:dyDescent="0.25">
      <c r="N7501" s="126"/>
    </row>
    <row r="7502" spans="14:14" ht="18.95" hidden="1" customHeight="1" x14ac:dyDescent="0.25">
      <c r="N7502" s="126"/>
    </row>
    <row r="7503" spans="14:14" ht="18.95" hidden="1" customHeight="1" x14ac:dyDescent="0.25">
      <c r="N7503" s="126"/>
    </row>
    <row r="7504" spans="14:14" ht="18.95" hidden="1" customHeight="1" x14ac:dyDescent="0.25">
      <c r="N7504" s="126"/>
    </row>
    <row r="7505" spans="14:14" ht="18.95" hidden="1" customHeight="1" x14ac:dyDescent="0.25">
      <c r="N7505" s="126"/>
    </row>
    <row r="7506" spans="14:14" ht="18.95" hidden="1" customHeight="1" x14ac:dyDescent="0.25">
      <c r="N7506" s="126"/>
    </row>
    <row r="7507" spans="14:14" ht="18.95" hidden="1" customHeight="1" x14ac:dyDescent="0.25">
      <c r="N7507" s="126"/>
    </row>
    <row r="7508" spans="14:14" ht="18.95" hidden="1" customHeight="1" x14ac:dyDescent="0.25">
      <c r="N7508" s="126"/>
    </row>
    <row r="7509" spans="14:14" ht="18.95" hidden="1" customHeight="1" x14ac:dyDescent="0.25">
      <c r="N7509" s="126"/>
    </row>
    <row r="7510" spans="14:14" ht="18.95" hidden="1" customHeight="1" x14ac:dyDescent="0.25">
      <c r="N7510" s="126"/>
    </row>
    <row r="7511" spans="14:14" ht="18.95" hidden="1" customHeight="1" x14ac:dyDescent="0.25">
      <c r="N7511" s="126"/>
    </row>
    <row r="7512" spans="14:14" ht="18.95" hidden="1" customHeight="1" x14ac:dyDescent="0.25">
      <c r="N7512" s="126"/>
    </row>
    <row r="7513" spans="14:14" ht="18.95" hidden="1" customHeight="1" x14ac:dyDescent="0.25">
      <c r="N7513" s="126"/>
    </row>
    <row r="7514" spans="14:14" ht="18.95" hidden="1" customHeight="1" x14ac:dyDescent="0.25">
      <c r="N7514" s="126"/>
    </row>
    <row r="7515" spans="14:14" ht="18.95" hidden="1" customHeight="1" x14ac:dyDescent="0.25">
      <c r="N7515" s="126"/>
    </row>
    <row r="7516" spans="14:14" ht="18.95" hidden="1" customHeight="1" x14ac:dyDescent="0.25">
      <c r="N7516" s="126"/>
    </row>
    <row r="7517" spans="14:14" ht="18.95" hidden="1" customHeight="1" x14ac:dyDescent="0.25">
      <c r="N7517" s="126"/>
    </row>
    <row r="7518" spans="14:14" ht="18.95" hidden="1" customHeight="1" x14ac:dyDescent="0.25">
      <c r="N7518" s="126"/>
    </row>
    <row r="7519" spans="14:14" ht="18.95" hidden="1" customHeight="1" x14ac:dyDescent="0.25">
      <c r="N7519" s="126"/>
    </row>
    <row r="7520" spans="14:14" ht="18.95" hidden="1" customHeight="1" x14ac:dyDescent="0.25">
      <c r="N7520" s="126"/>
    </row>
    <row r="7521" spans="14:14" ht="18.95" hidden="1" customHeight="1" x14ac:dyDescent="0.25">
      <c r="N7521" s="126"/>
    </row>
    <row r="7522" spans="14:14" ht="18.95" hidden="1" customHeight="1" x14ac:dyDescent="0.25">
      <c r="N7522" s="126"/>
    </row>
    <row r="7523" spans="14:14" ht="18.95" hidden="1" customHeight="1" x14ac:dyDescent="0.25">
      <c r="N7523" s="126"/>
    </row>
    <row r="7524" spans="14:14" ht="18.95" hidden="1" customHeight="1" x14ac:dyDescent="0.25">
      <c r="N7524" s="126"/>
    </row>
    <row r="7525" spans="14:14" ht="18.95" hidden="1" customHeight="1" x14ac:dyDescent="0.25">
      <c r="N7525" s="126"/>
    </row>
    <row r="7526" spans="14:14" ht="18.95" hidden="1" customHeight="1" x14ac:dyDescent="0.25">
      <c r="N7526" s="126"/>
    </row>
    <row r="7527" spans="14:14" ht="18.95" hidden="1" customHeight="1" x14ac:dyDescent="0.25">
      <c r="N7527" s="126"/>
    </row>
    <row r="7528" spans="14:14" ht="18.95" hidden="1" customHeight="1" x14ac:dyDescent="0.25">
      <c r="N7528" s="126"/>
    </row>
    <row r="7529" spans="14:14" ht="18.95" hidden="1" customHeight="1" x14ac:dyDescent="0.25">
      <c r="N7529" s="126"/>
    </row>
    <row r="7530" spans="14:14" ht="18.95" hidden="1" customHeight="1" x14ac:dyDescent="0.25">
      <c r="N7530" s="126"/>
    </row>
    <row r="7531" spans="14:14" ht="18.95" hidden="1" customHeight="1" x14ac:dyDescent="0.25">
      <c r="N7531" s="126"/>
    </row>
    <row r="7532" spans="14:14" ht="18.95" hidden="1" customHeight="1" x14ac:dyDescent="0.25">
      <c r="N7532" s="126"/>
    </row>
    <row r="7533" spans="14:14" ht="18.95" hidden="1" customHeight="1" x14ac:dyDescent="0.25">
      <c r="N7533" s="126"/>
    </row>
    <row r="7534" spans="14:14" ht="18.95" hidden="1" customHeight="1" x14ac:dyDescent="0.25">
      <c r="N7534" s="126"/>
    </row>
    <row r="7535" spans="14:14" ht="18.95" hidden="1" customHeight="1" x14ac:dyDescent="0.25">
      <c r="N7535" s="126"/>
    </row>
    <row r="7536" spans="14:14" ht="18.95" hidden="1" customHeight="1" x14ac:dyDescent="0.25">
      <c r="N7536" s="126"/>
    </row>
    <row r="7537" spans="14:14" ht="18.95" hidden="1" customHeight="1" x14ac:dyDescent="0.25">
      <c r="N7537" s="126"/>
    </row>
    <row r="7538" spans="14:14" ht="18.95" hidden="1" customHeight="1" x14ac:dyDescent="0.25">
      <c r="N7538" s="126"/>
    </row>
    <row r="7539" spans="14:14" ht="18.95" hidden="1" customHeight="1" x14ac:dyDescent="0.25">
      <c r="N7539" s="126"/>
    </row>
    <row r="7540" spans="14:14" ht="18.95" hidden="1" customHeight="1" x14ac:dyDescent="0.25">
      <c r="N7540" s="126"/>
    </row>
    <row r="7541" spans="14:14" ht="18.95" hidden="1" customHeight="1" x14ac:dyDescent="0.25">
      <c r="N7541" s="126"/>
    </row>
    <row r="7542" spans="14:14" ht="18.95" hidden="1" customHeight="1" x14ac:dyDescent="0.25">
      <c r="N7542" s="126"/>
    </row>
    <row r="7543" spans="14:14" ht="18.95" hidden="1" customHeight="1" x14ac:dyDescent="0.25">
      <c r="N7543" s="126"/>
    </row>
    <row r="7544" spans="14:14" ht="18.95" hidden="1" customHeight="1" x14ac:dyDescent="0.25">
      <c r="N7544" s="126"/>
    </row>
    <row r="7545" spans="14:14" ht="18.95" hidden="1" customHeight="1" x14ac:dyDescent="0.25">
      <c r="N7545" s="126"/>
    </row>
    <row r="7546" spans="14:14" ht="18.95" hidden="1" customHeight="1" x14ac:dyDescent="0.25">
      <c r="N7546" s="126"/>
    </row>
    <row r="7547" spans="14:14" ht="18.95" hidden="1" customHeight="1" x14ac:dyDescent="0.25">
      <c r="N7547" s="126"/>
    </row>
    <row r="7548" spans="14:14" ht="18.95" hidden="1" customHeight="1" x14ac:dyDescent="0.25">
      <c r="N7548" s="126"/>
    </row>
    <row r="7549" spans="14:14" ht="18.95" hidden="1" customHeight="1" x14ac:dyDescent="0.25">
      <c r="N7549" s="126"/>
    </row>
    <row r="7550" spans="14:14" ht="18.95" hidden="1" customHeight="1" x14ac:dyDescent="0.25">
      <c r="N7550" s="126"/>
    </row>
    <row r="7551" spans="14:14" ht="18.95" hidden="1" customHeight="1" x14ac:dyDescent="0.25">
      <c r="N7551" s="126"/>
    </row>
    <row r="7552" spans="14:14" ht="18.95" hidden="1" customHeight="1" x14ac:dyDescent="0.25">
      <c r="N7552" s="126"/>
    </row>
    <row r="7553" spans="14:14" ht="18.95" hidden="1" customHeight="1" x14ac:dyDescent="0.25">
      <c r="N7553" s="126"/>
    </row>
    <row r="7554" spans="14:14" ht="18.95" hidden="1" customHeight="1" x14ac:dyDescent="0.25">
      <c r="N7554" s="126"/>
    </row>
    <row r="7555" spans="14:14" ht="18.95" hidden="1" customHeight="1" x14ac:dyDescent="0.25">
      <c r="N7555" s="126"/>
    </row>
    <row r="7556" spans="14:14" ht="18.95" hidden="1" customHeight="1" x14ac:dyDescent="0.25">
      <c r="N7556" s="126"/>
    </row>
    <row r="7557" spans="14:14" ht="18.95" hidden="1" customHeight="1" x14ac:dyDescent="0.25">
      <c r="N7557" s="126"/>
    </row>
    <row r="7558" spans="14:14" ht="18.95" hidden="1" customHeight="1" x14ac:dyDescent="0.25">
      <c r="N7558" s="126"/>
    </row>
    <row r="7559" spans="14:14" ht="18.95" hidden="1" customHeight="1" x14ac:dyDescent="0.25">
      <c r="N7559" s="126"/>
    </row>
    <row r="7560" spans="14:14" ht="18.95" hidden="1" customHeight="1" x14ac:dyDescent="0.25">
      <c r="N7560" s="126"/>
    </row>
    <row r="7561" spans="14:14" ht="18.95" hidden="1" customHeight="1" x14ac:dyDescent="0.25">
      <c r="N7561" s="126"/>
    </row>
    <row r="7562" spans="14:14" ht="18.95" hidden="1" customHeight="1" x14ac:dyDescent="0.25">
      <c r="N7562" s="126"/>
    </row>
    <row r="7563" spans="14:14" ht="18.95" hidden="1" customHeight="1" x14ac:dyDescent="0.25">
      <c r="N7563" s="126"/>
    </row>
    <row r="7564" spans="14:14" ht="18.95" hidden="1" customHeight="1" x14ac:dyDescent="0.25">
      <c r="N7564" s="126"/>
    </row>
    <row r="7565" spans="14:14" ht="18.95" hidden="1" customHeight="1" x14ac:dyDescent="0.25">
      <c r="N7565" s="126"/>
    </row>
    <row r="7566" spans="14:14" ht="18.95" hidden="1" customHeight="1" x14ac:dyDescent="0.25">
      <c r="N7566" s="126"/>
    </row>
    <row r="7567" spans="14:14" ht="18.95" hidden="1" customHeight="1" x14ac:dyDescent="0.25">
      <c r="N7567" s="126"/>
    </row>
    <row r="7568" spans="14:14" ht="18.95" hidden="1" customHeight="1" x14ac:dyDescent="0.25">
      <c r="N7568" s="126"/>
    </row>
    <row r="7569" spans="14:14" ht="18.95" hidden="1" customHeight="1" x14ac:dyDescent="0.25">
      <c r="N7569" s="126"/>
    </row>
    <row r="7570" spans="14:14" ht="18.95" hidden="1" customHeight="1" x14ac:dyDescent="0.25">
      <c r="N7570" s="126"/>
    </row>
    <row r="7571" spans="14:14" ht="18.95" hidden="1" customHeight="1" x14ac:dyDescent="0.25">
      <c r="N7571" s="126"/>
    </row>
    <row r="7572" spans="14:14" ht="18.95" hidden="1" customHeight="1" x14ac:dyDescent="0.25">
      <c r="N7572" s="126"/>
    </row>
    <row r="7573" spans="14:14" ht="18.95" hidden="1" customHeight="1" x14ac:dyDescent="0.25">
      <c r="N7573" s="126"/>
    </row>
    <row r="7574" spans="14:14" ht="18.95" hidden="1" customHeight="1" x14ac:dyDescent="0.25">
      <c r="N7574" s="126"/>
    </row>
    <row r="7575" spans="14:14" ht="18.95" hidden="1" customHeight="1" x14ac:dyDescent="0.25">
      <c r="N7575" s="126"/>
    </row>
    <row r="7576" spans="14:14" ht="18.95" hidden="1" customHeight="1" x14ac:dyDescent="0.25">
      <c r="N7576" s="126"/>
    </row>
    <row r="7577" spans="14:14" ht="18.95" hidden="1" customHeight="1" x14ac:dyDescent="0.25">
      <c r="N7577" s="126"/>
    </row>
    <row r="7578" spans="14:14" ht="18.95" hidden="1" customHeight="1" x14ac:dyDescent="0.25">
      <c r="N7578" s="126"/>
    </row>
    <row r="7579" spans="14:14" ht="18.95" hidden="1" customHeight="1" x14ac:dyDescent="0.25">
      <c r="N7579" s="126"/>
    </row>
    <row r="7580" spans="14:14" ht="18.95" hidden="1" customHeight="1" x14ac:dyDescent="0.25">
      <c r="N7580" s="126"/>
    </row>
    <row r="7581" spans="14:14" ht="18.95" hidden="1" customHeight="1" x14ac:dyDescent="0.25">
      <c r="N7581" s="126"/>
    </row>
    <row r="7582" spans="14:14" ht="18.95" hidden="1" customHeight="1" x14ac:dyDescent="0.25">
      <c r="N7582" s="126"/>
    </row>
    <row r="7583" spans="14:14" ht="18.95" hidden="1" customHeight="1" x14ac:dyDescent="0.25">
      <c r="N7583" s="126"/>
    </row>
    <row r="7584" spans="14:14" ht="18.95" hidden="1" customHeight="1" x14ac:dyDescent="0.25">
      <c r="N7584" s="126"/>
    </row>
    <row r="7585" spans="14:14" ht="18.95" hidden="1" customHeight="1" x14ac:dyDescent="0.25">
      <c r="N7585" s="126"/>
    </row>
    <row r="7586" spans="14:14" ht="18.95" hidden="1" customHeight="1" x14ac:dyDescent="0.25">
      <c r="N7586" s="126"/>
    </row>
    <row r="7587" spans="14:14" ht="18.95" hidden="1" customHeight="1" x14ac:dyDescent="0.25">
      <c r="N7587" s="126"/>
    </row>
    <row r="7588" spans="14:14" ht="18.95" hidden="1" customHeight="1" x14ac:dyDescent="0.25">
      <c r="N7588" s="126"/>
    </row>
    <row r="7589" spans="14:14" ht="18.95" hidden="1" customHeight="1" x14ac:dyDescent="0.25">
      <c r="N7589" s="126"/>
    </row>
    <row r="7590" spans="14:14" ht="18.95" hidden="1" customHeight="1" x14ac:dyDescent="0.25">
      <c r="N7590" s="126"/>
    </row>
    <row r="7591" spans="14:14" ht="18.95" hidden="1" customHeight="1" x14ac:dyDescent="0.25">
      <c r="N7591" s="126"/>
    </row>
    <row r="7592" spans="14:14" ht="18.95" hidden="1" customHeight="1" x14ac:dyDescent="0.25">
      <c r="N7592" s="126"/>
    </row>
    <row r="7593" spans="14:14" ht="18.95" hidden="1" customHeight="1" x14ac:dyDescent="0.25">
      <c r="N7593" s="126"/>
    </row>
    <row r="7594" spans="14:14" ht="18.95" hidden="1" customHeight="1" x14ac:dyDescent="0.25">
      <c r="N7594" s="126"/>
    </row>
    <row r="7595" spans="14:14" ht="18.95" hidden="1" customHeight="1" x14ac:dyDescent="0.25">
      <c r="N7595" s="126"/>
    </row>
    <row r="7596" spans="14:14" ht="18.95" hidden="1" customHeight="1" x14ac:dyDescent="0.25">
      <c r="N7596" s="126"/>
    </row>
    <row r="7597" spans="14:14" ht="18.95" hidden="1" customHeight="1" x14ac:dyDescent="0.25">
      <c r="N7597" s="126"/>
    </row>
    <row r="7598" spans="14:14" ht="18.95" hidden="1" customHeight="1" x14ac:dyDescent="0.25">
      <c r="N7598" s="126"/>
    </row>
    <row r="7599" spans="14:14" ht="18.95" hidden="1" customHeight="1" x14ac:dyDescent="0.25">
      <c r="N7599" s="126"/>
    </row>
    <row r="7600" spans="14:14" ht="18.95" hidden="1" customHeight="1" x14ac:dyDescent="0.25">
      <c r="N7600" s="126"/>
    </row>
    <row r="7601" spans="14:14" ht="18.95" hidden="1" customHeight="1" x14ac:dyDescent="0.25">
      <c r="N7601" s="126"/>
    </row>
    <row r="7602" spans="14:14" ht="18.95" hidden="1" customHeight="1" x14ac:dyDescent="0.25">
      <c r="N7602" s="126"/>
    </row>
    <row r="7603" spans="14:14" ht="18.95" hidden="1" customHeight="1" x14ac:dyDescent="0.25">
      <c r="N7603" s="126"/>
    </row>
    <row r="7604" spans="14:14" ht="18.95" hidden="1" customHeight="1" x14ac:dyDescent="0.25">
      <c r="N7604" s="126"/>
    </row>
    <row r="7605" spans="14:14" ht="18.95" hidden="1" customHeight="1" x14ac:dyDescent="0.25">
      <c r="N7605" s="126"/>
    </row>
    <row r="7606" spans="14:14" ht="18.95" hidden="1" customHeight="1" x14ac:dyDescent="0.25">
      <c r="N7606" s="126"/>
    </row>
    <row r="7607" spans="14:14" ht="18.95" hidden="1" customHeight="1" x14ac:dyDescent="0.25">
      <c r="N7607" s="126"/>
    </row>
    <row r="7608" spans="14:14" ht="18.95" hidden="1" customHeight="1" x14ac:dyDescent="0.25">
      <c r="N7608" s="126"/>
    </row>
    <row r="7609" spans="14:14" ht="18.95" hidden="1" customHeight="1" x14ac:dyDescent="0.25">
      <c r="N7609" s="126"/>
    </row>
    <row r="7610" spans="14:14" ht="18.95" hidden="1" customHeight="1" x14ac:dyDescent="0.25">
      <c r="N7610" s="126"/>
    </row>
    <row r="7611" spans="14:14" ht="18.95" hidden="1" customHeight="1" x14ac:dyDescent="0.25">
      <c r="N7611" s="126"/>
    </row>
    <row r="7612" spans="14:14" ht="18.95" hidden="1" customHeight="1" x14ac:dyDescent="0.25">
      <c r="N7612" s="126"/>
    </row>
    <row r="7613" spans="14:14" ht="18.95" hidden="1" customHeight="1" x14ac:dyDescent="0.25">
      <c r="N7613" s="126"/>
    </row>
    <row r="7614" spans="14:14" ht="18.95" hidden="1" customHeight="1" x14ac:dyDescent="0.25">
      <c r="N7614" s="126"/>
    </row>
    <row r="7615" spans="14:14" ht="18.95" hidden="1" customHeight="1" x14ac:dyDescent="0.25">
      <c r="N7615" s="126"/>
    </row>
    <row r="7616" spans="14:14" ht="18.95" hidden="1" customHeight="1" x14ac:dyDescent="0.25">
      <c r="N7616" s="126"/>
    </row>
    <row r="7617" spans="14:14" ht="18.95" hidden="1" customHeight="1" x14ac:dyDescent="0.25">
      <c r="N7617" s="126"/>
    </row>
    <row r="7618" spans="14:14" ht="18.95" hidden="1" customHeight="1" x14ac:dyDescent="0.25">
      <c r="N7618" s="126"/>
    </row>
    <row r="7619" spans="14:14" ht="18.95" hidden="1" customHeight="1" x14ac:dyDescent="0.25">
      <c r="N7619" s="126"/>
    </row>
    <row r="7620" spans="14:14" ht="18.95" hidden="1" customHeight="1" x14ac:dyDescent="0.25">
      <c r="N7620" s="126"/>
    </row>
    <row r="7621" spans="14:14" ht="18.95" hidden="1" customHeight="1" x14ac:dyDescent="0.25">
      <c r="N7621" s="126"/>
    </row>
    <row r="7622" spans="14:14" ht="18.95" hidden="1" customHeight="1" x14ac:dyDescent="0.25">
      <c r="N7622" s="126"/>
    </row>
    <row r="7623" spans="14:14" ht="18.95" hidden="1" customHeight="1" x14ac:dyDescent="0.25">
      <c r="N7623" s="126"/>
    </row>
    <row r="7624" spans="14:14" ht="18.95" hidden="1" customHeight="1" x14ac:dyDescent="0.25">
      <c r="N7624" s="126"/>
    </row>
    <row r="7625" spans="14:14" ht="18.95" hidden="1" customHeight="1" x14ac:dyDescent="0.25">
      <c r="N7625" s="126"/>
    </row>
    <row r="7626" spans="14:14" ht="18.95" hidden="1" customHeight="1" x14ac:dyDescent="0.25">
      <c r="N7626" s="126"/>
    </row>
    <row r="7627" spans="14:14" ht="18.95" hidden="1" customHeight="1" x14ac:dyDescent="0.25">
      <c r="N7627" s="126"/>
    </row>
    <row r="7628" spans="14:14" ht="18.95" hidden="1" customHeight="1" x14ac:dyDescent="0.25">
      <c r="N7628" s="126"/>
    </row>
    <row r="7629" spans="14:14" ht="18.95" hidden="1" customHeight="1" x14ac:dyDescent="0.25">
      <c r="N7629" s="126"/>
    </row>
    <row r="7630" spans="14:14" ht="18.95" hidden="1" customHeight="1" x14ac:dyDescent="0.25">
      <c r="N7630" s="126"/>
    </row>
    <row r="7631" spans="14:14" ht="18.95" hidden="1" customHeight="1" x14ac:dyDescent="0.25">
      <c r="N7631" s="126"/>
    </row>
    <row r="7632" spans="14:14" ht="18.95" hidden="1" customHeight="1" x14ac:dyDescent="0.25">
      <c r="N7632" s="126"/>
    </row>
    <row r="7633" spans="14:14" ht="18.95" hidden="1" customHeight="1" x14ac:dyDescent="0.25">
      <c r="N7633" s="126"/>
    </row>
    <row r="7634" spans="14:14" ht="18.95" hidden="1" customHeight="1" x14ac:dyDescent="0.25">
      <c r="N7634" s="126"/>
    </row>
    <row r="7635" spans="14:14" ht="18.95" hidden="1" customHeight="1" x14ac:dyDescent="0.25">
      <c r="N7635" s="126"/>
    </row>
    <row r="7636" spans="14:14" ht="18.95" hidden="1" customHeight="1" x14ac:dyDescent="0.25">
      <c r="N7636" s="126"/>
    </row>
    <row r="7637" spans="14:14" ht="18.95" hidden="1" customHeight="1" x14ac:dyDescent="0.25">
      <c r="N7637" s="126"/>
    </row>
    <row r="7638" spans="14:14" ht="18.95" hidden="1" customHeight="1" x14ac:dyDescent="0.25">
      <c r="N7638" s="126"/>
    </row>
    <row r="7639" spans="14:14" ht="18.95" hidden="1" customHeight="1" x14ac:dyDescent="0.25">
      <c r="N7639" s="126"/>
    </row>
    <row r="7640" spans="14:14" ht="18.95" hidden="1" customHeight="1" x14ac:dyDescent="0.25">
      <c r="N7640" s="126"/>
    </row>
    <row r="7641" spans="14:14" ht="18.95" hidden="1" customHeight="1" x14ac:dyDescent="0.25">
      <c r="N7641" s="126"/>
    </row>
    <row r="7642" spans="14:14" ht="18.95" hidden="1" customHeight="1" x14ac:dyDescent="0.25">
      <c r="N7642" s="126"/>
    </row>
    <row r="7643" spans="14:14" ht="18.95" hidden="1" customHeight="1" x14ac:dyDescent="0.25">
      <c r="N7643" s="126"/>
    </row>
    <row r="7644" spans="14:14" ht="18.95" hidden="1" customHeight="1" x14ac:dyDescent="0.25">
      <c r="N7644" s="126"/>
    </row>
    <row r="7645" spans="14:14" ht="18.95" hidden="1" customHeight="1" x14ac:dyDescent="0.25">
      <c r="N7645" s="126"/>
    </row>
    <row r="7646" spans="14:14" ht="18.95" hidden="1" customHeight="1" x14ac:dyDescent="0.25">
      <c r="N7646" s="126"/>
    </row>
    <row r="7647" spans="14:14" ht="18.95" hidden="1" customHeight="1" x14ac:dyDescent="0.25">
      <c r="N7647" s="126"/>
    </row>
    <row r="7648" spans="14:14" ht="18.95" hidden="1" customHeight="1" x14ac:dyDescent="0.25">
      <c r="N7648" s="126"/>
    </row>
    <row r="7649" spans="14:14" ht="18.95" hidden="1" customHeight="1" x14ac:dyDescent="0.25">
      <c r="N7649" s="126"/>
    </row>
    <row r="7650" spans="14:14" ht="18.95" hidden="1" customHeight="1" x14ac:dyDescent="0.25">
      <c r="N7650" s="126"/>
    </row>
    <row r="7651" spans="14:14" ht="18.95" hidden="1" customHeight="1" x14ac:dyDescent="0.25">
      <c r="N7651" s="126"/>
    </row>
    <row r="7652" spans="14:14" ht="18.95" hidden="1" customHeight="1" x14ac:dyDescent="0.25">
      <c r="N7652" s="126"/>
    </row>
    <row r="7653" spans="14:14" ht="18.95" hidden="1" customHeight="1" x14ac:dyDescent="0.25">
      <c r="N7653" s="126"/>
    </row>
    <row r="7654" spans="14:14" ht="18.95" hidden="1" customHeight="1" x14ac:dyDescent="0.25">
      <c r="N7654" s="126"/>
    </row>
    <row r="7655" spans="14:14" ht="18.95" hidden="1" customHeight="1" x14ac:dyDescent="0.25">
      <c r="N7655" s="126"/>
    </row>
    <row r="7656" spans="14:14" ht="18.95" hidden="1" customHeight="1" x14ac:dyDescent="0.25">
      <c r="N7656" s="126"/>
    </row>
    <row r="7657" spans="14:14" ht="18.95" hidden="1" customHeight="1" x14ac:dyDescent="0.25">
      <c r="N7657" s="126"/>
    </row>
    <row r="7658" spans="14:14" ht="18.95" hidden="1" customHeight="1" x14ac:dyDescent="0.25">
      <c r="N7658" s="126"/>
    </row>
    <row r="7659" spans="14:14" ht="18.95" hidden="1" customHeight="1" x14ac:dyDescent="0.25">
      <c r="N7659" s="126"/>
    </row>
    <row r="7660" spans="14:14" ht="18.95" hidden="1" customHeight="1" x14ac:dyDescent="0.25">
      <c r="N7660" s="126"/>
    </row>
    <row r="7661" spans="14:14" ht="18.95" hidden="1" customHeight="1" x14ac:dyDescent="0.25">
      <c r="N7661" s="126"/>
    </row>
    <row r="7662" spans="14:14" ht="18.95" hidden="1" customHeight="1" x14ac:dyDescent="0.25">
      <c r="N7662" s="126"/>
    </row>
    <row r="7663" spans="14:14" ht="18.95" hidden="1" customHeight="1" x14ac:dyDescent="0.25">
      <c r="N7663" s="126"/>
    </row>
    <row r="7664" spans="14:14" ht="18.95" hidden="1" customHeight="1" x14ac:dyDescent="0.25">
      <c r="N7664" s="126"/>
    </row>
    <row r="7665" spans="14:14" ht="18.95" hidden="1" customHeight="1" x14ac:dyDescent="0.25">
      <c r="N7665" s="126"/>
    </row>
    <row r="7666" spans="14:14" ht="18.95" hidden="1" customHeight="1" x14ac:dyDescent="0.25">
      <c r="N7666" s="126"/>
    </row>
    <row r="7667" spans="14:14" ht="18.95" hidden="1" customHeight="1" x14ac:dyDescent="0.25">
      <c r="N7667" s="126"/>
    </row>
    <row r="7668" spans="14:14" ht="18.95" hidden="1" customHeight="1" x14ac:dyDescent="0.25">
      <c r="N7668" s="126"/>
    </row>
    <row r="7669" spans="14:14" ht="18.95" hidden="1" customHeight="1" x14ac:dyDescent="0.25">
      <c r="N7669" s="126"/>
    </row>
    <row r="7670" spans="14:14" ht="18.95" hidden="1" customHeight="1" x14ac:dyDescent="0.25">
      <c r="N7670" s="126"/>
    </row>
    <row r="7671" spans="14:14" ht="18.95" hidden="1" customHeight="1" x14ac:dyDescent="0.25">
      <c r="N7671" s="126"/>
    </row>
    <row r="7672" spans="14:14" ht="18.95" hidden="1" customHeight="1" x14ac:dyDescent="0.25">
      <c r="N7672" s="126"/>
    </row>
    <row r="7673" spans="14:14" ht="18.95" hidden="1" customHeight="1" x14ac:dyDescent="0.25">
      <c r="N7673" s="126"/>
    </row>
    <row r="7674" spans="14:14" ht="18.95" hidden="1" customHeight="1" x14ac:dyDescent="0.25">
      <c r="N7674" s="126"/>
    </row>
    <row r="7675" spans="14:14" ht="18.95" hidden="1" customHeight="1" x14ac:dyDescent="0.25">
      <c r="N7675" s="126"/>
    </row>
    <row r="7676" spans="14:14" ht="18.95" hidden="1" customHeight="1" x14ac:dyDescent="0.25">
      <c r="N7676" s="126"/>
    </row>
    <row r="7677" spans="14:14" ht="18.95" hidden="1" customHeight="1" x14ac:dyDescent="0.25">
      <c r="N7677" s="126"/>
    </row>
    <row r="7678" spans="14:14" ht="18.95" hidden="1" customHeight="1" x14ac:dyDescent="0.25">
      <c r="N7678" s="126"/>
    </row>
    <row r="7679" spans="14:14" ht="18.95" hidden="1" customHeight="1" x14ac:dyDescent="0.25">
      <c r="N7679" s="126"/>
    </row>
    <row r="7680" spans="14:14" ht="18.95" hidden="1" customHeight="1" x14ac:dyDescent="0.25">
      <c r="N7680" s="126"/>
    </row>
    <row r="7681" spans="14:14" ht="18.95" hidden="1" customHeight="1" x14ac:dyDescent="0.25">
      <c r="N7681" s="126"/>
    </row>
    <row r="7682" spans="14:14" ht="18.95" hidden="1" customHeight="1" x14ac:dyDescent="0.25">
      <c r="N7682" s="126"/>
    </row>
    <row r="7683" spans="14:14" ht="18.95" hidden="1" customHeight="1" x14ac:dyDescent="0.25">
      <c r="N7683" s="126"/>
    </row>
    <row r="7684" spans="14:14" ht="18.95" hidden="1" customHeight="1" x14ac:dyDescent="0.25">
      <c r="N7684" s="126"/>
    </row>
    <row r="7685" spans="14:14" ht="18.95" hidden="1" customHeight="1" x14ac:dyDescent="0.25">
      <c r="N7685" s="126"/>
    </row>
    <row r="7686" spans="14:14" ht="18.95" hidden="1" customHeight="1" x14ac:dyDescent="0.25">
      <c r="N7686" s="126"/>
    </row>
    <row r="7687" spans="14:14" ht="18.95" hidden="1" customHeight="1" x14ac:dyDescent="0.25">
      <c r="N7687" s="126"/>
    </row>
    <row r="7688" spans="14:14" ht="18.95" hidden="1" customHeight="1" x14ac:dyDescent="0.25">
      <c r="N7688" s="126"/>
    </row>
    <row r="7689" spans="14:14" ht="18.95" hidden="1" customHeight="1" x14ac:dyDescent="0.25">
      <c r="N7689" s="126"/>
    </row>
    <row r="7690" spans="14:14" ht="18.95" hidden="1" customHeight="1" x14ac:dyDescent="0.25">
      <c r="N7690" s="126"/>
    </row>
    <row r="7691" spans="14:14" ht="18.95" hidden="1" customHeight="1" x14ac:dyDescent="0.25">
      <c r="N7691" s="126"/>
    </row>
    <row r="7692" spans="14:14" ht="18.95" hidden="1" customHeight="1" x14ac:dyDescent="0.25">
      <c r="N7692" s="126"/>
    </row>
    <row r="7693" spans="14:14" ht="18.95" hidden="1" customHeight="1" x14ac:dyDescent="0.25">
      <c r="N7693" s="126"/>
    </row>
    <row r="7694" spans="14:14" ht="18.95" hidden="1" customHeight="1" x14ac:dyDescent="0.25">
      <c r="N7694" s="126"/>
    </row>
    <row r="7695" spans="14:14" ht="18.95" hidden="1" customHeight="1" x14ac:dyDescent="0.25">
      <c r="N7695" s="126"/>
    </row>
    <row r="7696" spans="14:14" ht="18.95" hidden="1" customHeight="1" x14ac:dyDescent="0.25">
      <c r="N7696" s="126"/>
    </row>
    <row r="7697" spans="14:14" ht="18.95" hidden="1" customHeight="1" x14ac:dyDescent="0.25">
      <c r="N7697" s="126"/>
    </row>
    <row r="7698" spans="14:14" ht="18.95" hidden="1" customHeight="1" x14ac:dyDescent="0.25">
      <c r="N7698" s="126"/>
    </row>
    <row r="7699" spans="14:14" ht="18.95" hidden="1" customHeight="1" x14ac:dyDescent="0.25">
      <c r="N7699" s="126"/>
    </row>
    <row r="7700" spans="14:14" ht="18.95" hidden="1" customHeight="1" x14ac:dyDescent="0.25">
      <c r="N7700" s="126"/>
    </row>
    <row r="7701" spans="14:14" ht="18.95" hidden="1" customHeight="1" x14ac:dyDescent="0.25">
      <c r="N7701" s="126"/>
    </row>
    <row r="7702" spans="14:14" ht="18.95" hidden="1" customHeight="1" x14ac:dyDescent="0.25">
      <c r="N7702" s="126"/>
    </row>
    <row r="7703" spans="14:14" ht="18.95" hidden="1" customHeight="1" x14ac:dyDescent="0.25">
      <c r="N7703" s="126"/>
    </row>
    <row r="7704" spans="14:14" ht="18.95" hidden="1" customHeight="1" x14ac:dyDescent="0.25">
      <c r="N7704" s="126"/>
    </row>
    <row r="7705" spans="14:14" ht="18.95" hidden="1" customHeight="1" x14ac:dyDescent="0.25">
      <c r="N7705" s="126"/>
    </row>
    <row r="7706" spans="14:14" ht="18.95" hidden="1" customHeight="1" x14ac:dyDescent="0.25">
      <c r="N7706" s="126"/>
    </row>
    <row r="7707" spans="14:14" ht="18.95" hidden="1" customHeight="1" x14ac:dyDescent="0.25">
      <c r="N7707" s="126"/>
    </row>
    <row r="7708" spans="14:14" ht="18.95" hidden="1" customHeight="1" x14ac:dyDescent="0.25">
      <c r="N7708" s="126"/>
    </row>
    <row r="7709" spans="14:14" ht="18.95" hidden="1" customHeight="1" x14ac:dyDescent="0.25">
      <c r="N7709" s="126"/>
    </row>
    <row r="7710" spans="14:14" ht="18.95" hidden="1" customHeight="1" x14ac:dyDescent="0.25">
      <c r="N7710" s="126"/>
    </row>
    <row r="7711" spans="14:14" ht="18.95" hidden="1" customHeight="1" x14ac:dyDescent="0.25">
      <c r="N7711" s="126"/>
    </row>
    <row r="7712" spans="14:14" ht="18.95" hidden="1" customHeight="1" x14ac:dyDescent="0.25">
      <c r="N7712" s="126"/>
    </row>
    <row r="7713" spans="14:14" ht="18.95" hidden="1" customHeight="1" x14ac:dyDescent="0.25">
      <c r="N7713" s="126"/>
    </row>
    <row r="7714" spans="14:14" ht="18.95" hidden="1" customHeight="1" x14ac:dyDescent="0.25">
      <c r="N7714" s="126"/>
    </row>
    <row r="7715" spans="14:14" ht="18.95" hidden="1" customHeight="1" x14ac:dyDescent="0.25">
      <c r="N7715" s="126"/>
    </row>
    <row r="7716" spans="14:14" ht="18.95" hidden="1" customHeight="1" x14ac:dyDescent="0.25">
      <c r="N7716" s="126"/>
    </row>
    <row r="7717" spans="14:14" ht="18.95" hidden="1" customHeight="1" x14ac:dyDescent="0.25">
      <c r="N7717" s="126"/>
    </row>
    <row r="7718" spans="14:14" ht="18.95" hidden="1" customHeight="1" x14ac:dyDescent="0.25">
      <c r="N7718" s="126"/>
    </row>
    <row r="7719" spans="14:14" ht="18.95" hidden="1" customHeight="1" x14ac:dyDescent="0.25">
      <c r="N7719" s="126"/>
    </row>
    <row r="7720" spans="14:14" ht="18.95" hidden="1" customHeight="1" x14ac:dyDescent="0.25">
      <c r="N7720" s="126"/>
    </row>
    <row r="7721" spans="14:14" ht="18.95" hidden="1" customHeight="1" x14ac:dyDescent="0.25">
      <c r="N7721" s="126"/>
    </row>
    <row r="7722" spans="14:14" ht="18.95" hidden="1" customHeight="1" x14ac:dyDescent="0.25">
      <c r="N7722" s="126"/>
    </row>
    <row r="7723" spans="14:14" ht="18.95" hidden="1" customHeight="1" x14ac:dyDescent="0.25">
      <c r="N7723" s="126"/>
    </row>
    <row r="7724" spans="14:14" ht="18.95" hidden="1" customHeight="1" x14ac:dyDescent="0.25">
      <c r="N7724" s="126"/>
    </row>
    <row r="7725" spans="14:14" ht="18.95" hidden="1" customHeight="1" x14ac:dyDescent="0.25">
      <c r="N7725" s="126"/>
    </row>
    <row r="7726" spans="14:14" ht="18.95" hidden="1" customHeight="1" x14ac:dyDescent="0.25">
      <c r="N7726" s="126"/>
    </row>
    <row r="7727" spans="14:14" ht="18.95" hidden="1" customHeight="1" x14ac:dyDescent="0.25">
      <c r="N7727" s="126"/>
    </row>
    <row r="7728" spans="14:14" ht="18.95" hidden="1" customHeight="1" x14ac:dyDescent="0.25">
      <c r="N7728" s="126"/>
    </row>
    <row r="7729" spans="14:14" ht="18.95" hidden="1" customHeight="1" x14ac:dyDescent="0.25">
      <c r="N7729" s="126"/>
    </row>
    <row r="7730" spans="14:14" ht="18.95" hidden="1" customHeight="1" x14ac:dyDescent="0.25">
      <c r="N7730" s="126"/>
    </row>
    <row r="7731" spans="14:14" ht="18.95" hidden="1" customHeight="1" x14ac:dyDescent="0.25">
      <c r="N7731" s="126"/>
    </row>
    <row r="7732" spans="14:14" ht="18.95" hidden="1" customHeight="1" x14ac:dyDescent="0.25">
      <c r="N7732" s="126"/>
    </row>
    <row r="7733" spans="14:14" ht="18.95" hidden="1" customHeight="1" x14ac:dyDescent="0.25">
      <c r="N7733" s="126"/>
    </row>
    <row r="7734" spans="14:14" ht="18.95" hidden="1" customHeight="1" x14ac:dyDescent="0.25">
      <c r="N7734" s="126"/>
    </row>
    <row r="7735" spans="14:14" ht="18.95" hidden="1" customHeight="1" x14ac:dyDescent="0.25">
      <c r="N7735" s="126"/>
    </row>
    <row r="7736" spans="14:14" ht="18.95" hidden="1" customHeight="1" x14ac:dyDescent="0.25">
      <c r="N7736" s="126"/>
    </row>
    <row r="7737" spans="14:14" ht="18.95" hidden="1" customHeight="1" x14ac:dyDescent="0.25">
      <c r="N7737" s="126"/>
    </row>
    <row r="7738" spans="14:14" ht="18.95" hidden="1" customHeight="1" x14ac:dyDescent="0.25">
      <c r="N7738" s="126"/>
    </row>
    <row r="7739" spans="14:14" ht="18.95" hidden="1" customHeight="1" x14ac:dyDescent="0.25">
      <c r="N7739" s="126"/>
    </row>
    <row r="7740" spans="14:14" ht="18.95" hidden="1" customHeight="1" x14ac:dyDescent="0.25">
      <c r="N7740" s="126"/>
    </row>
    <row r="7741" spans="14:14" ht="18.95" hidden="1" customHeight="1" x14ac:dyDescent="0.25">
      <c r="N7741" s="126"/>
    </row>
    <row r="7742" spans="14:14" ht="18.95" hidden="1" customHeight="1" x14ac:dyDescent="0.25">
      <c r="N7742" s="126"/>
    </row>
    <row r="7743" spans="14:14" ht="18.95" hidden="1" customHeight="1" x14ac:dyDescent="0.25">
      <c r="N7743" s="126"/>
    </row>
    <row r="7744" spans="14:14" ht="18.95" hidden="1" customHeight="1" x14ac:dyDescent="0.25">
      <c r="N7744" s="126"/>
    </row>
    <row r="7745" spans="14:14" ht="18.95" hidden="1" customHeight="1" x14ac:dyDescent="0.25">
      <c r="N7745" s="126"/>
    </row>
    <row r="7746" spans="14:14" ht="18.95" hidden="1" customHeight="1" x14ac:dyDescent="0.25">
      <c r="N7746" s="126"/>
    </row>
    <row r="7747" spans="14:14" ht="18.95" hidden="1" customHeight="1" x14ac:dyDescent="0.25">
      <c r="N7747" s="126"/>
    </row>
    <row r="7748" spans="14:14" ht="18.95" hidden="1" customHeight="1" x14ac:dyDescent="0.25">
      <c r="N7748" s="126"/>
    </row>
    <row r="7749" spans="14:14" ht="18.95" hidden="1" customHeight="1" x14ac:dyDescent="0.25">
      <c r="N7749" s="126"/>
    </row>
    <row r="7750" spans="14:14" ht="18.95" hidden="1" customHeight="1" x14ac:dyDescent="0.25">
      <c r="N7750" s="126"/>
    </row>
    <row r="7751" spans="14:14" ht="18.95" hidden="1" customHeight="1" x14ac:dyDescent="0.25">
      <c r="N7751" s="126"/>
    </row>
    <row r="7752" spans="14:14" ht="18.95" hidden="1" customHeight="1" x14ac:dyDescent="0.25">
      <c r="N7752" s="126"/>
    </row>
    <row r="7753" spans="14:14" ht="18.95" hidden="1" customHeight="1" x14ac:dyDescent="0.25">
      <c r="N7753" s="126"/>
    </row>
    <row r="7754" spans="14:14" ht="18.95" hidden="1" customHeight="1" x14ac:dyDescent="0.25">
      <c r="N7754" s="126"/>
    </row>
    <row r="7755" spans="14:14" ht="18.95" hidden="1" customHeight="1" x14ac:dyDescent="0.25">
      <c r="N7755" s="126"/>
    </row>
    <row r="7756" spans="14:14" ht="18.95" hidden="1" customHeight="1" x14ac:dyDescent="0.25">
      <c r="N7756" s="126"/>
    </row>
    <row r="7757" spans="14:14" ht="18.95" hidden="1" customHeight="1" x14ac:dyDescent="0.25">
      <c r="N7757" s="126"/>
    </row>
    <row r="7758" spans="14:14" ht="18.95" hidden="1" customHeight="1" x14ac:dyDescent="0.25">
      <c r="N7758" s="126"/>
    </row>
    <row r="7759" spans="14:14" ht="18.95" hidden="1" customHeight="1" x14ac:dyDescent="0.25">
      <c r="N7759" s="126"/>
    </row>
    <row r="7760" spans="14:14" ht="18.95" hidden="1" customHeight="1" x14ac:dyDescent="0.25">
      <c r="N7760" s="126"/>
    </row>
    <row r="7761" spans="14:14" ht="18.95" hidden="1" customHeight="1" x14ac:dyDescent="0.25">
      <c r="N7761" s="126"/>
    </row>
    <row r="7762" spans="14:14" ht="18.95" hidden="1" customHeight="1" x14ac:dyDescent="0.25">
      <c r="N7762" s="126"/>
    </row>
    <row r="7763" spans="14:14" ht="18.95" hidden="1" customHeight="1" x14ac:dyDescent="0.25">
      <c r="N7763" s="126"/>
    </row>
    <row r="7764" spans="14:14" ht="18.95" hidden="1" customHeight="1" x14ac:dyDescent="0.25">
      <c r="N7764" s="126"/>
    </row>
    <row r="7765" spans="14:14" ht="18.95" hidden="1" customHeight="1" x14ac:dyDescent="0.25">
      <c r="N7765" s="126"/>
    </row>
    <row r="7766" spans="14:14" ht="18.95" hidden="1" customHeight="1" x14ac:dyDescent="0.25">
      <c r="N7766" s="126"/>
    </row>
    <row r="7767" spans="14:14" ht="18.95" hidden="1" customHeight="1" x14ac:dyDescent="0.25">
      <c r="N7767" s="126"/>
    </row>
    <row r="7768" spans="14:14" ht="18.95" hidden="1" customHeight="1" x14ac:dyDescent="0.25">
      <c r="N7768" s="126"/>
    </row>
    <row r="7769" spans="14:14" ht="18.95" hidden="1" customHeight="1" x14ac:dyDescent="0.25">
      <c r="N7769" s="126"/>
    </row>
    <row r="7770" spans="14:14" ht="18.95" hidden="1" customHeight="1" x14ac:dyDescent="0.25">
      <c r="N7770" s="126"/>
    </row>
    <row r="7771" spans="14:14" ht="18.95" hidden="1" customHeight="1" x14ac:dyDescent="0.25">
      <c r="N7771" s="126"/>
    </row>
    <row r="7772" spans="14:14" ht="18.95" hidden="1" customHeight="1" x14ac:dyDescent="0.25">
      <c r="N7772" s="126"/>
    </row>
    <row r="7773" spans="14:14" ht="18.95" hidden="1" customHeight="1" x14ac:dyDescent="0.25">
      <c r="N7773" s="126"/>
    </row>
    <row r="7774" spans="14:14" ht="18.95" hidden="1" customHeight="1" x14ac:dyDescent="0.25">
      <c r="N7774" s="126"/>
    </row>
    <row r="7775" spans="14:14" ht="18.95" hidden="1" customHeight="1" x14ac:dyDescent="0.25">
      <c r="N7775" s="126"/>
    </row>
    <row r="7776" spans="14:14" ht="18.95" hidden="1" customHeight="1" x14ac:dyDescent="0.25">
      <c r="N7776" s="126"/>
    </row>
    <row r="7777" spans="14:14" ht="18.95" hidden="1" customHeight="1" x14ac:dyDescent="0.25">
      <c r="N7777" s="126"/>
    </row>
    <row r="7778" spans="14:14" ht="18.95" hidden="1" customHeight="1" x14ac:dyDescent="0.25">
      <c r="N7778" s="126"/>
    </row>
    <row r="7779" spans="14:14" ht="18.95" hidden="1" customHeight="1" x14ac:dyDescent="0.25">
      <c r="N7779" s="126"/>
    </row>
    <row r="7780" spans="14:14" ht="18.95" hidden="1" customHeight="1" x14ac:dyDescent="0.25">
      <c r="N7780" s="126"/>
    </row>
    <row r="7781" spans="14:14" ht="18.95" hidden="1" customHeight="1" x14ac:dyDescent="0.25">
      <c r="N7781" s="126"/>
    </row>
    <row r="7782" spans="14:14" ht="18.95" hidden="1" customHeight="1" x14ac:dyDescent="0.25">
      <c r="N7782" s="126"/>
    </row>
    <row r="7783" spans="14:14" ht="18.95" hidden="1" customHeight="1" x14ac:dyDescent="0.25">
      <c r="N7783" s="126"/>
    </row>
    <row r="7784" spans="14:14" ht="18.95" hidden="1" customHeight="1" x14ac:dyDescent="0.25">
      <c r="N7784" s="126"/>
    </row>
    <row r="7785" spans="14:14" ht="18.95" hidden="1" customHeight="1" x14ac:dyDescent="0.25">
      <c r="N7785" s="126"/>
    </row>
    <row r="7786" spans="14:14" ht="18.95" hidden="1" customHeight="1" x14ac:dyDescent="0.25">
      <c r="N7786" s="126"/>
    </row>
    <row r="7787" spans="14:14" ht="18.95" hidden="1" customHeight="1" x14ac:dyDescent="0.25">
      <c r="N7787" s="126"/>
    </row>
    <row r="7788" spans="14:14" ht="18.95" hidden="1" customHeight="1" x14ac:dyDescent="0.25">
      <c r="N7788" s="126"/>
    </row>
    <row r="7789" spans="14:14" ht="18.95" hidden="1" customHeight="1" x14ac:dyDescent="0.25">
      <c r="N7789" s="126"/>
    </row>
    <row r="7790" spans="14:14" ht="18.95" hidden="1" customHeight="1" x14ac:dyDescent="0.25">
      <c r="N7790" s="126"/>
    </row>
    <row r="7791" spans="14:14" ht="18.95" hidden="1" customHeight="1" x14ac:dyDescent="0.25">
      <c r="N7791" s="126"/>
    </row>
    <row r="7792" spans="14:14" ht="18.95" hidden="1" customHeight="1" x14ac:dyDescent="0.25">
      <c r="N7792" s="126"/>
    </row>
    <row r="7793" spans="14:14" ht="18.95" hidden="1" customHeight="1" x14ac:dyDescent="0.25">
      <c r="N7793" s="126"/>
    </row>
    <row r="7794" spans="14:14" ht="18.95" hidden="1" customHeight="1" x14ac:dyDescent="0.25">
      <c r="N7794" s="126"/>
    </row>
    <row r="7795" spans="14:14" ht="18.95" hidden="1" customHeight="1" x14ac:dyDescent="0.25">
      <c r="N7795" s="126"/>
    </row>
    <row r="7796" spans="14:14" ht="18.95" hidden="1" customHeight="1" x14ac:dyDescent="0.25">
      <c r="N7796" s="126"/>
    </row>
    <row r="7797" spans="14:14" ht="18.95" hidden="1" customHeight="1" x14ac:dyDescent="0.25">
      <c r="N7797" s="126"/>
    </row>
    <row r="7798" spans="14:14" ht="18.95" hidden="1" customHeight="1" x14ac:dyDescent="0.25">
      <c r="N7798" s="126"/>
    </row>
    <row r="7799" spans="14:14" ht="18.95" hidden="1" customHeight="1" x14ac:dyDescent="0.25">
      <c r="N7799" s="126"/>
    </row>
    <row r="7800" spans="14:14" ht="18.95" hidden="1" customHeight="1" x14ac:dyDescent="0.25">
      <c r="N7800" s="126"/>
    </row>
    <row r="7801" spans="14:14" ht="18.95" hidden="1" customHeight="1" x14ac:dyDescent="0.25">
      <c r="N7801" s="126"/>
    </row>
    <row r="7802" spans="14:14" ht="18.95" hidden="1" customHeight="1" x14ac:dyDescent="0.25">
      <c r="N7802" s="126"/>
    </row>
    <row r="7803" spans="14:14" ht="18.95" hidden="1" customHeight="1" x14ac:dyDescent="0.25">
      <c r="N7803" s="126"/>
    </row>
    <row r="7804" spans="14:14" ht="18.95" hidden="1" customHeight="1" x14ac:dyDescent="0.25">
      <c r="N7804" s="126"/>
    </row>
    <row r="7805" spans="14:14" ht="18.95" hidden="1" customHeight="1" x14ac:dyDescent="0.25">
      <c r="N7805" s="126"/>
    </row>
    <row r="7806" spans="14:14" ht="18.95" hidden="1" customHeight="1" x14ac:dyDescent="0.25">
      <c r="N7806" s="126"/>
    </row>
    <row r="7807" spans="14:14" ht="18.95" hidden="1" customHeight="1" x14ac:dyDescent="0.25">
      <c r="N7807" s="126"/>
    </row>
    <row r="7808" spans="14:14" ht="18.95" hidden="1" customHeight="1" x14ac:dyDescent="0.25">
      <c r="N7808" s="126"/>
    </row>
    <row r="7809" spans="14:14" ht="18.95" hidden="1" customHeight="1" x14ac:dyDescent="0.25">
      <c r="N7809" s="126"/>
    </row>
    <row r="7810" spans="14:14" ht="18.95" hidden="1" customHeight="1" x14ac:dyDescent="0.25">
      <c r="N7810" s="126"/>
    </row>
    <row r="7811" spans="14:14" ht="18.95" hidden="1" customHeight="1" x14ac:dyDescent="0.25">
      <c r="N7811" s="126"/>
    </row>
    <row r="7812" spans="14:14" ht="18.95" hidden="1" customHeight="1" x14ac:dyDescent="0.25">
      <c r="N7812" s="126"/>
    </row>
    <row r="7813" spans="14:14" ht="18.95" hidden="1" customHeight="1" x14ac:dyDescent="0.25">
      <c r="N7813" s="126"/>
    </row>
    <row r="7814" spans="14:14" ht="18.95" hidden="1" customHeight="1" x14ac:dyDescent="0.25">
      <c r="N7814" s="126"/>
    </row>
    <row r="7815" spans="14:14" ht="18.95" hidden="1" customHeight="1" x14ac:dyDescent="0.25">
      <c r="N7815" s="126"/>
    </row>
    <row r="7816" spans="14:14" ht="18.95" hidden="1" customHeight="1" x14ac:dyDescent="0.25">
      <c r="N7816" s="126"/>
    </row>
    <row r="7817" spans="14:14" ht="18.95" hidden="1" customHeight="1" x14ac:dyDescent="0.25">
      <c r="N7817" s="126"/>
    </row>
    <row r="7818" spans="14:14" ht="18.95" hidden="1" customHeight="1" x14ac:dyDescent="0.25">
      <c r="N7818" s="126"/>
    </row>
    <row r="7819" spans="14:14" ht="18.95" hidden="1" customHeight="1" x14ac:dyDescent="0.25">
      <c r="N7819" s="126"/>
    </row>
    <row r="7820" spans="14:14" ht="18.95" hidden="1" customHeight="1" x14ac:dyDescent="0.25">
      <c r="N7820" s="126"/>
    </row>
    <row r="7821" spans="14:14" ht="18.95" hidden="1" customHeight="1" x14ac:dyDescent="0.25">
      <c r="N7821" s="126"/>
    </row>
    <row r="7822" spans="14:14" ht="18.95" hidden="1" customHeight="1" x14ac:dyDescent="0.25">
      <c r="N7822" s="126"/>
    </row>
    <row r="7823" spans="14:14" ht="18.95" hidden="1" customHeight="1" x14ac:dyDescent="0.25">
      <c r="N7823" s="126"/>
    </row>
    <row r="7824" spans="14:14" ht="18.95" hidden="1" customHeight="1" x14ac:dyDescent="0.25">
      <c r="N7824" s="126"/>
    </row>
    <row r="7825" spans="14:14" ht="18.95" hidden="1" customHeight="1" x14ac:dyDescent="0.25">
      <c r="N7825" s="126"/>
    </row>
    <row r="7826" spans="14:14" ht="18.95" hidden="1" customHeight="1" x14ac:dyDescent="0.25">
      <c r="N7826" s="126"/>
    </row>
    <row r="7827" spans="14:14" ht="18.95" hidden="1" customHeight="1" x14ac:dyDescent="0.25">
      <c r="N7827" s="126"/>
    </row>
    <row r="7828" spans="14:14" ht="18.95" hidden="1" customHeight="1" x14ac:dyDescent="0.25">
      <c r="N7828" s="126"/>
    </row>
    <row r="7829" spans="14:14" ht="18.95" hidden="1" customHeight="1" x14ac:dyDescent="0.25">
      <c r="N7829" s="126"/>
    </row>
    <row r="7830" spans="14:14" ht="18.95" hidden="1" customHeight="1" x14ac:dyDescent="0.25">
      <c r="N7830" s="126"/>
    </row>
    <row r="7831" spans="14:14" ht="18.95" hidden="1" customHeight="1" x14ac:dyDescent="0.25">
      <c r="N7831" s="126"/>
    </row>
    <row r="7832" spans="14:14" ht="18.95" hidden="1" customHeight="1" x14ac:dyDescent="0.25">
      <c r="N7832" s="126"/>
    </row>
    <row r="7833" spans="14:14" ht="18.95" hidden="1" customHeight="1" x14ac:dyDescent="0.25">
      <c r="N7833" s="126"/>
    </row>
    <row r="7834" spans="14:14" ht="18.95" hidden="1" customHeight="1" x14ac:dyDescent="0.25">
      <c r="N7834" s="126"/>
    </row>
    <row r="7835" spans="14:14" ht="18.95" hidden="1" customHeight="1" x14ac:dyDescent="0.25">
      <c r="N7835" s="126"/>
    </row>
    <row r="7836" spans="14:14" ht="18.95" hidden="1" customHeight="1" x14ac:dyDescent="0.25">
      <c r="N7836" s="126"/>
    </row>
    <row r="7837" spans="14:14" ht="18.95" hidden="1" customHeight="1" x14ac:dyDescent="0.25">
      <c r="N7837" s="126"/>
    </row>
    <row r="7838" spans="14:14" ht="18.95" hidden="1" customHeight="1" x14ac:dyDescent="0.25">
      <c r="N7838" s="126"/>
    </row>
    <row r="7839" spans="14:14" ht="18.95" hidden="1" customHeight="1" x14ac:dyDescent="0.25">
      <c r="N7839" s="126"/>
    </row>
    <row r="7840" spans="14:14" ht="18.95" hidden="1" customHeight="1" x14ac:dyDescent="0.25">
      <c r="N7840" s="126"/>
    </row>
    <row r="7841" spans="14:14" ht="18.95" hidden="1" customHeight="1" x14ac:dyDescent="0.25">
      <c r="N7841" s="126"/>
    </row>
    <row r="7842" spans="14:14" ht="18.95" hidden="1" customHeight="1" x14ac:dyDescent="0.25">
      <c r="N7842" s="126"/>
    </row>
    <row r="7843" spans="14:14" ht="18.95" hidden="1" customHeight="1" x14ac:dyDescent="0.25">
      <c r="N7843" s="126"/>
    </row>
    <row r="7844" spans="14:14" ht="18.95" hidden="1" customHeight="1" x14ac:dyDescent="0.25">
      <c r="N7844" s="126"/>
    </row>
    <row r="7845" spans="14:14" ht="18.95" hidden="1" customHeight="1" x14ac:dyDescent="0.25">
      <c r="N7845" s="126"/>
    </row>
    <row r="7846" spans="14:14" ht="18.95" hidden="1" customHeight="1" x14ac:dyDescent="0.25">
      <c r="N7846" s="126"/>
    </row>
    <row r="7847" spans="14:14" ht="18.95" hidden="1" customHeight="1" x14ac:dyDescent="0.25">
      <c r="N7847" s="126"/>
    </row>
    <row r="7848" spans="14:14" ht="18.95" hidden="1" customHeight="1" x14ac:dyDescent="0.25">
      <c r="N7848" s="126"/>
    </row>
    <row r="7849" spans="14:14" ht="18.95" hidden="1" customHeight="1" x14ac:dyDescent="0.25">
      <c r="N7849" s="126"/>
    </row>
    <row r="7850" spans="14:14" ht="18.95" hidden="1" customHeight="1" x14ac:dyDescent="0.25">
      <c r="N7850" s="126"/>
    </row>
    <row r="7851" spans="14:14" ht="18.95" hidden="1" customHeight="1" x14ac:dyDescent="0.25">
      <c r="N7851" s="126"/>
    </row>
    <row r="7852" spans="14:14" ht="18.95" hidden="1" customHeight="1" x14ac:dyDescent="0.25">
      <c r="N7852" s="126"/>
    </row>
    <row r="7853" spans="14:14" ht="18.95" hidden="1" customHeight="1" x14ac:dyDescent="0.25">
      <c r="N7853" s="126"/>
    </row>
    <row r="7854" spans="14:14" ht="18.95" hidden="1" customHeight="1" x14ac:dyDescent="0.25">
      <c r="N7854" s="126"/>
    </row>
    <row r="7855" spans="14:14" ht="18.95" hidden="1" customHeight="1" x14ac:dyDescent="0.25">
      <c r="N7855" s="126"/>
    </row>
    <row r="7856" spans="14:14" ht="18.95" hidden="1" customHeight="1" x14ac:dyDescent="0.25">
      <c r="N7856" s="126"/>
    </row>
    <row r="7857" spans="14:14" ht="18.95" hidden="1" customHeight="1" x14ac:dyDescent="0.25">
      <c r="N7857" s="126"/>
    </row>
    <row r="7858" spans="14:14" ht="18.95" hidden="1" customHeight="1" x14ac:dyDescent="0.25">
      <c r="N7858" s="126"/>
    </row>
    <row r="7859" spans="14:14" ht="18.95" hidden="1" customHeight="1" x14ac:dyDescent="0.25">
      <c r="N7859" s="126"/>
    </row>
    <row r="7860" spans="14:14" ht="18.95" hidden="1" customHeight="1" x14ac:dyDescent="0.25">
      <c r="N7860" s="126"/>
    </row>
    <row r="7861" spans="14:14" ht="18.95" hidden="1" customHeight="1" x14ac:dyDescent="0.25">
      <c r="N7861" s="126"/>
    </row>
    <row r="7862" spans="14:14" ht="18.95" hidden="1" customHeight="1" x14ac:dyDescent="0.25">
      <c r="N7862" s="126"/>
    </row>
    <row r="7863" spans="14:14" ht="18.95" hidden="1" customHeight="1" x14ac:dyDescent="0.25">
      <c r="N7863" s="126"/>
    </row>
    <row r="7864" spans="14:14" ht="18.95" hidden="1" customHeight="1" x14ac:dyDescent="0.25">
      <c r="N7864" s="126"/>
    </row>
    <row r="7865" spans="14:14" ht="18.95" hidden="1" customHeight="1" x14ac:dyDescent="0.25">
      <c r="N7865" s="126"/>
    </row>
    <row r="7866" spans="14:14" ht="18.95" hidden="1" customHeight="1" x14ac:dyDescent="0.25">
      <c r="N7866" s="126"/>
    </row>
    <row r="7867" spans="14:14" ht="18.95" hidden="1" customHeight="1" x14ac:dyDescent="0.25">
      <c r="N7867" s="126"/>
    </row>
    <row r="7868" spans="14:14" ht="18.95" hidden="1" customHeight="1" x14ac:dyDescent="0.25">
      <c r="N7868" s="126"/>
    </row>
    <row r="7869" spans="14:14" ht="18.95" hidden="1" customHeight="1" x14ac:dyDescent="0.25">
      <c r="N7869" s="126"/>
    </row>
    <row r="7870" spans="14:14" ht="18.95" hidden="1" customHeight="1" x14ac:dyDescent="0.25">
      <c r="N7870" s="126"/>
    </row>
    <row r="7871" spans="14:14" ht="18.95" hidden="1" customHeight="1" x14ac:dyDescent="0.25">
      <c r="N7871" s="126"/>
    </row>
    <row r="7872" spans="14:14" ht="18.95" hidden="1" customHeight="1" x14ac:dyDescent="0.25">
      <c r="N7872" s="126"/>
    </row>
    <row r="7873" spans="14:14" ht="18.95" hidden="1" customHeight="1" x14ac:dyDescent="0.25">
      <c r="N7873" s="126"/>
    </row>
    <row r="7874" spans="14:14" ht="18.95" hidden="1" customHeight="1" x14ac:dyDescent="0.25">
      <c r="N7874" s="126"/>
    </row>
    <row r="7875" spans="14:14" ht="18.95" hidden="1" customHeight="1" x14ac:dyDescent="0.25">
      <c r="N7875" s="126"/>
    </row>
    <row r="7876" spans="14:14" ht="18.95" hidden="1" customHeight="1" x14ac:dyDescent="0.25">
      <c r="N7876" s="126"/>
    </row>
    <row r="7877" spans="14:14" ht="18.95" hidden="1" customHeight="1" x14ac:dyDescent="0.25">
      <c r="N7877" s="126"/>
    </row>
    <row r="7878" spans="14:14" ht="18.95" hidden="1" customHeight="1" x14ac:dyDescent="0.25">
      <c r="N7878" s="126"/>
    </row>
    <row r="7879" spans="14:14" ht="18.95" hidden="1" customHeight="1" x14ac:dyDescent="0.25">
      <c r="N7879" s="126"/>
    </row>
    <row r="7880" spans="14:14" ht="18.95" hidden="1" customHeight="1" x14ac:dyDescent="0.25">
      <c r="N7880" s="126"/>
    </row>
    <row r="7881" spans="14:14" ht="18.95" hidden="1" customHeight="1" x14ac:dyDescent="0.25">
      <c r="N7881" s="126"/>
    </row>
    <row r="7882" spans="14:14" ht="18.95" hidden="1" customHeight="1" x14ac:dyDescent="0.25">
      <c r="N7882" s="126"/>
    </row>
    <row r="7883" spans="14:14" ht="18.95" hidden="1" customHeight="1" x14ac:dyDescent="0.25">
      <c r="N7883" s="126"/>
    </row>
    <row r="7884" spans="14:14" ht="18.95" hidden="1" customHeight="1" x14ac:dyDescent="0.25">
      <c r="N7884" s="126"/>
    </row>
    <row r="7885" spans="14:14" ht="18.95" hidden="1" customHeight="1" x14ac:dyDescent="0.25">
      <c r="N7885" s="126"/>
    </row>
    <row r="7886" spans="14:14" ht="18.95" hidden="1" customHeight="1" x14ac:dyDescent="0.25">
      <c r="N7886" s="126"/>
    </row>
    <row r="7887" spans="14:14" ht="18.95" hidden="1" customHeight="1" x14ac:dyDescent="0.25">
      <c r="N7887" s="126"/>
    </row>
    <row r="7888" spans="14:14" ht="18.95" hidden="1" customHeight="1" x14ac:dyDescent="0.25">
      <c r="N7888" s="126"/>
    </row>
    <row r="7889" spans="14:14" ht="18.95" hidden="1" customHeight="1" x14ac:dyDescent="0.25">
      <c r="N7889" s="126"/>
    </row>
    <row r="7890" spans="14:14" ht="18.95" hidden="1" customHeight="1" x14ac:dyDescent="0.25">
      <c r="N7890" s="126"/>
    </row>
    <row r="7891" spans="14:14" ht="18.95" hidden="1" customHeight="1" x14ac:dyDescent="0.25">
      <c r="N7891" s="126"/>
    </row>
    <row r="7892" spans="14:14" ht="18.95" hidden="1" customHeight="1" x14ac:dyDescent="0.25">
      <c r="N7892" s="126"/>
    </row>
    <row r="7893" spans="14:14" ht="18.95" hidden="1" customHeight="1" x14ac:dyDescent="0.25">
      <c r="N7893" s="126"/>
    </row>
    <row r="7894" spans="14:14" ht="18.95" hidden="1" customHeight="1" x14ac:dyDescent="0.25">
      <c r="N7894" s="126"/>
    </row>
    <row r="7895" spans="14:14" ht="18.95" hidden="1" customHeight="1" x14ac:dyDescent="0.25">
      <c r="N7895" s="126"/>
    </row>
    <row r="7896" spans="14:14" ht="18.95" hidden="1" customHeight="1" x14ac:dyDescent="0.25">
      <c r="N7896" s="126"/>
    </row>
    <row r="7897" spans="14:14" ht="18.95" hidden="1" customHeight="1" x14ac:dyDescent="0.25">
      <c r="N7897" s="126"/>
    </row>
    <row r="7898" spans="14:14" ht="18.95" hidden="1" customHeight="1" x14ac:dyDescent="0.25">
      <c r="N7898" s="126"/>
    </row>
    <row r="7899" spans="14:14" ht="18.95" hidden="1" customHeight="1" x14ac:dyDescent="0.25">
      <c r="N7899" s="126"/>
    </row>
    <row r="7900" spans="14:14" ht="18.95" hidden="1" customHeight="1" x14ac:dyDescent="0.25">
      <c r="N7900" s="126"/>
    </row>
    <row r="7901" spans="14:14" ht="18.95" hidden="1" customHeight="1" x14ac:dyDescent="0.25">
      <c r="N7901" s="126"/>
    </row>
    <row r="7902" spans="14:14" ht="18.95" hidden="1" customHeight="1" x14ac:dyDescent="0.25">
      <c r="N7902" s="126"/>
    </row>
    <row r="7903" spans="14:14" ht="18.95" hidden="1" customHeight="1" x14ac:dyDescent="0.25">
      <c r="N7903" s="126"/>
    </row>
    <row r="7904" spans="14:14" ht="18.95" hidden="1" customHeight="1" x14ac:dyDescent="0.25">
      <c r="N7904" s="126"/>
    </row>
    <row r="7905" spans="14:14" ht="18.95" hidden="1" customHeight="1" x14ac:dyDescent="0.25">
      <c r="N7905" s="126"/>
    </row>
    <row r="7906" spans="14:14" ht="18.95" hidden="1" customHeight="1" x14ac:dyDescent="0.25">
      <c r="N7906" s="126"/>
    </row>
    <row r="7907" spans="14:14" ht="18.95" hidden="1" customHeight="1" x14ac:dyDescent="0.25">
      <c r="N7907" s="126"/>
    </row>
    <row r="7908" spans="14:14" ht="18.95" hidden="1" customHeight="1" x14ac:dyDescent="0.25">
      <c r="N7908" s="126"/>
    </row>
    <row r="7909" spans="14:14" ht="18.95" hidden="1" customHeight="1" x14ac:dyDescent="0.25">
      <c r="N7909" s="126"/>
    </row>
    <row r="7910" spans="14:14" ht="18.95" hidden="1" customHeight="1" x14ac:dyDescent="0.25">
      <c r="N7910" s="126"/>
    </row>
    <row r="7911" spans="14:14" ht="18.95" hidden="1" customHeight="1" x14ac:dyDescent="0.25">
      <c r="N7911" s="126"/>
    </row>
    <row r="7912" spans="14:14" ht="18.95" hidden="1" customHeight="1" x14ac:dyDescent="0.25">
      <c r="N7912" s="126"/>
    </row>
    <row r="7913" spans="14:14" ht="18.95" hidden="1" customHeight="1" x14ac:dyDescent="0.25">
      <c r="N7913" s="126"/>
    </row>
    <row r="7914" spans="14:14" ht="18.95" hidden="1" customHeight="1" x14ac:dyDescent="0.25">
      <c r="N7914" s="126"/>
    </row>
    <row r="7915" spans="14:14" ht="18.95" hidden="1" customHeight="1" x14ac:dyDescent="0.25">
      <c r="N7915" s="126"/>
    </row>
    <row r="7916" spans="14:14" ht="18.95" hidden="1" customHeight="1" x14ac:dyDescent="0.25">
      <c r="N7916" s="126"/>
    </row>
    <row r="7917" spans="14:14" ht="18.95" hidden="1" customHeight="1" x14ac:dyDescent="0.25">
      <c r="N7917" s="126"/>
    </row>
    <row r="7918" spans="14:14" ht="18.95" hidden="1" customHeight="1" x14ac:dyDescent="0.25">
      <c r="N7918" s="126"/>
    </row>
    <row r="7919" spans="14:14" ht="18.95" hidden="1" customHeight="1" x14ac:dyDescent="0.25">
      <c r="N7919" s="126"/>
    </row>
    <row r="7920" spans="14:14" ht="18.95" hidden="1" customHeight="1" x14ac:dyDescent="0.25">
      <c r="N7920" s="126"/>
    </row>
    <row r="7921" spans="14:14" ht="18.95" hidden="1" customHeight="1" x14ac:dyDescent="0.25">
      <c r="N7921" s="126"/>
    </row>
    <row r="7922" spans="14:14" ht="18.95" hidden="1" customHeight="1" x14ac:dyDescent="0.25">
      <c r="N7922" s="126"/>
    </row>
    <row r="7923" spans="14:14" ht="18.95" hidden="1" customHeight="1" x14ac:dyDescent="0.25">
      <c r="N7923" s="126"/>
    </row>
    <row r="7924" spans="14:14" ht="18.95" hidden="1" customHeight="1" x14ac:dyDescent="0.25">
      <c r="N7924" s="126"/>
    </row>
    <row r="7925" spans="14:14" ht="18.95" hidden="1" customHeight="1" x14ac:dyDescent="0.25">
      <c r="N7925" s="126"/>
    </row>
    <row r="7926" spans="14:14" ht="18.95" hidden="1" customHeight="1" x14ac:dyDescent="0.25">
      <c r="N7926" s="126"/>
    </row>
    <row r="7927" spans="14:14" ht="18.95" hidden="1" customHeight="1" x14ac:dyDescent="0.25">
      <c r="N7927" s="126"/>
    </row>
    <row r="7928" spans="14:14" ht="18.95" hidden="1" customHeight="1" x14ac:dyDescent="0.25">
      <c r="N7928" s="126"/>
    </row>
    <row r="7929" spans="14:14" ht="18.95" hidden="1" customHeight="1" x14ac:dyDescent="0.25">
      <c r="N7929" s="126"/>
    </row>
    <row r="7930" spans="14:14" ht="18.95" hidden="1" customHeight="1" x14ac:dyDescent="0.25">
      <c r="N7930" s="126"/>
    </row>
    <row r="7931" spans="14:14" ht="18.95" hidden="1" customHeight="1" x14ac:dyDescent="0.25">
      <c r="N7931" s="126"/>
    </row>
    <row r="7932" spans="14:14" ht="18.95" hidden="1" customHeight="1" x14ac:dyDescent="0.25">
      <c r="N7932" s="126"/>
    </row>
    <row r="7933" spans="14:14" ht="18.95" hidden="1" customHeight="1" x14ac:dyDescent="0.25">
      <c r="N7933" s="126"/>
    </row>
    <row r="7934" spans="14:14" ht="18.95" hidden="1" customHeight="1" x14ac:dyDescent="0.25">
      <c r="N7934" s="126"/>
    </row>
    <row r="7935" spans="14:14" ht="18.95" hidden="1" customHeight="1" x14ac:dyDescent="0.25">
      <c r="N7935" s="126"/>
    </row>
    <row r="7936" spans="14:14" ht="18.95" hidden="1" customHeight="1" x14ac:dyDescent="0.25">
      <c r="N7936" s="126"/>
    </row>
    <row r="7937" spans="14:14" ht="18.95" hidden="1" customHeight="1" x14ac:dyDescent="0.25">
      <c r="N7937" s="126"/>
    </row>
    <row r="7938" spans="14:14" ht="18.95" hidden="1" customHeight="1" x14ac:dyDescent="0.25">
      <c r="N7938" s="126"/>
    </row>
    <row r="7939" spans="14:14" ht="18.95" hidden="1" customHeight="1" x14ac:dyDescent="0.25">
      <c r="N7939" s="126"/>
    </row>
    <row r="7940" spans="14:14" ht="18.95" hidden="1" customHeight="1" x14ac:dyDescent="0.25">
      <c r="N7940" s="126"/>
    </row>
    <row r="7941" spans="14:14" ht="18.95" hidden="1" customHeight="1" x14ac:dyDescent="0.25">
      <c r="N7941" s="126"/>
    </row>
    <row r="7942" spans="14:14" ht="18.95" hidden="1" customHeight="1" x14ac:dyDescent="0.25">
      <c r="N7942" s="126"/>
    </row>
    <row r="7943" spans="14:14" ht="18.95" hidden="1" customHeight="1" x14ac:dyDescent="0.25">
      <c r="N7943" s="126"/>
    </row>
    <row r="7944" spans="14:14" ht="18.95" hidden="1" customHeight="1" x14ac:dyDescent="0.25">
      <c r="N7944" s="126"/>
    </row>
    <row r="7945" spans="14:14" ht="18.95" hidden="1" customHeight="1" x14ac:dyDescent="0.25">
      <c r="N7945" s="126"/>
    </row>
    <row r="7946" spans="14:14" ht="18.95" hidden="1" customHeight="1" x14ac:dyDescent="0.25">
      <c r="N7946" s="126"/>
    </row>
    <row r="7947" spans="14:14" ht="18.95" hidden="1" customHeight="1" x14ac:dyDescent="0.25">
      <c r="N7947" s="126"/>
    </row>
    <row r="7948" spans="14:14" ht="18.95" hidden="1" customHeight="1" x14ac:dyDescent="0.25">
      <c r="N7948" s="126"/>
    </row>
    <row r="7949" spans="14:14" ht="18.95" hidden="1" customHeight="1" x14ac:dyDescent="0.25">
      <c r="N7949" s="126"/>
    </row>
    <row r="7950" spans="14:14" ht="18.95" hidden="1" customHeight="1" x14ac:dyDescent="0.25">
      <c r="N7950" s="126"/>
    </row>
    <row r="7951" spans="14:14" ht="18.95" hidden="1" customHeight="1" x14ac:dyDescent="0.25">
      <c r="N7951" s="126"/>
    </row>
    <row r="7952" spans="14:14" ht="18.95" hidden="1" customHeight="1" x14ac:dyDescent="0.25">
      <c r="N7952" s="126"/>
    </row>
    <row r="7953" spans="14:14" ht="18.95" hidden="1" customHeight="1" x14ac:dyDescent="0.25">
      <c r="N7953" s="126"/>
    </row>
    <row r="7954" spans="14:14" ht="18.95" hidden="1" customHeight="1" x14ac:dyDescent="0.25">
      <c r="N7954" s="126"/>
    </row>
    <row r="7955" spans="14:14" ht="18.95" hidden="1" customHeight="1" x14ac:dyDescent="0.25">
      <c r="N7955" s="126"/>
    </row>
    <row r="7956" spans="14:14" ht="18.95" hidden="1" customHeight="1" x14ac:dyDescent="0.25">
      <c r="N7956" s="126"/>
    </row>
    <row r="7957" spans="14:14" ht="18.95" hidden="1" customHeight="1" x14ac:dyDescent="0.25">
      <c r="N7957" s="126"/>
    </row>
    <row r="7958" spans="14:14" ht="18.95" hidden="1" customHeight="1" x14ac:dyDescent="0.25">
      <c r="N7958" s="126"/>
    </row>
    <row r="7959" spans="14:14" ht="18.95" hidden="1" customHeight="1" x14ac:dyDescent="0.25">
      <c r="N7959" s="126"/>
    </row>
    <row r="7960" spans="14:14" ht="18.95" hidden="1" customHeight="1" x14ac:dyDescent="0.25">
      <c r="N7960" s="126"/>
    </row>
    <row r="7961" spans="14:14" ht="18.95" hidden="1" customHeight="1" x14ac:dyDescent="0.25">
      <c r="N7961" s="126"/>
    </row>
    <row r="7962" spans="14:14" ht="18.95" hidden="1" customHeight="1" x14ac:dyDescent="0.25">
      <c r="N7962" s="126"/>
    </row>
    <row r="7963" spans="14:14" ht="18.95" hidden="1" customHeight="1" x14ac:dyDescent="0.25">
      <c r="N7963" s="126"/>
    </row>
    <row r="7964" spans="14:14" ht="18.95" hidden="1" customHeight="1" x14ac:dyDescent="0.25">
      <c r="N7964" s="126"/>
    </row>
    <row r="7965" spans="14:14" ht="18.95" hidden="1" customHeight="1" x14ac:dyDescent="0.25">
      <c r="N7965" s="126"/>
    </row>
    <row r="7966" spans="14:14" ht="18.95" hidden="1" customHeight="1" x14ac:dyDescent="0.25">
      <c r="N7966" s="126"/>
    </row>
    <row r="7967" spans="14:14" ht="18.95" hidden="1" customHeight="1" x14ac:dyDescent="0.25">
      <c r="N7967" s="126"/>
    </row>
    <row r="7968" spans="14:14" ht="18.95" hidden="1" customHeight="1" x14ac:dyDescent="0.25">
      <c r="N7968" s="126"/>
    </row>
    <row r="7969" spans="14:14" ht="18.95" hidden="1" customHeight="1" x14ac:dyDescent="0.25">
      <c r="N7969" s="126"/>
    </row>
    <row r="7970" spans="14:14" ht="18.95" hidden="1" customHeight="1" x14ac:dyDescent="0.25">
      <c r="N7970" s="126"/>
    </row>
    <row r="7971" spans="14:14" ht="18.95" hidden="1" customHeight="1" x14ac:dyDescent="0.25">
      <c r="N7971" s="126"/>
    </row>
    <row r="7972" spans="14:14" ht="18.95" hidden="1" customHeight="1" x14ac:dyDescent="0.25">
      <c r="N7972" s="126"/>
    </row>
    <row r="7973" spans="14:14" ht="18.95" hidden="1" customHeight="1" x14ac:dyDescent="0.25">
      <c r="N7973" s="126"/>
    </row>
    <row r="7974" spans="14:14" ht="18.95" hidden="1" customHeight="1" x14ac:dyDescent="0.25">
      <c r="N7974" s="126"/>
    </row>
    <row r="7975" spans="14:14" ht="18.95" hidden="1" customHeight="1" x14ac:dyDescent="0.25">
      <c r="N7975" s="126"/>
    </row>
    <row r="7976" spans="14:14" ht="18.95" hidden="1" customHeight="1" x14ac:dyDescent="0.25">
      <c r="N7976" s="126"/>
    </row>
    <row r="7977" spans="14:14" ht="18.95" hidden="1" customHeight="1" x14ac:dyDescent="0.25">
      <c r="N7977" s="126"/>
    </row>
    <row r="7978" spans="14:14" ht="18.95" hidden="1" customHeight="1" x14ac:dyDescent="0.25">
      <c r="N7978" s="126"/>
    </row>
    <row r="7979" spans="14:14" ht="18.95" hidden="1" customHeight="1" x14ac:dyDescent="0.25">
      <c r="N7979" s="126"/>
    </row>
    <row r="7980" spans="14:14" ht="18.95" hidden="1" customHeight="1" x14ac:dyDescent="0.25">
      <c r="N7980" s="126"/>
    </row>
    <row r="7981" spans="14:14" ht="18.95" hidden="1" customHeight="1" x14ac:dyDescent="0.25">
      <c r="N7981" s="126"/>
    </row>
    <row r="7982" spans="14:14" ht="18.95" hidden="1" customHeight="1" x14ac:dyDescent="0.25">
      <c r="N7982" s="126"/>
    </row>
    <row r="7983" spans="14:14" ht="18.95" hidden="1" customHeight="1" x14ac:dyDescent="0.25">
      <c r="N7983" s="126"/>
    </row>
    <row r="7984" spans="14:14" ht="18.95" hidden="1" customHeight="1" x14ac:dyDescent="0.25">
      <c r="N7984" s="126"/>
    </row>
    <row r="7985" spans="14:14" ht="18.95" hidden="1" customHeight="1" x14ac:dyDescent="0.25">
      <c r="N7985" s="126"/>
    </row>
    <row r="7986" spans="14:14" ht="18.95" hidden="1" customHeight="1" x14ac:dyDescent="0.25">
      <c r="N7986" s="126"/>
    </row>
    <row r="7987" spans="14:14" ht="18.95" hidden="1" customHeight="1" x14ac:dyDescent="0.25">
      <c r="N7987" s="126"/>
    </row>
    <row r="7988" spans="14:14" ht="18.95" hidden="1" customHeight="1" x14ac:dyDescent="0.25">
      <c r="N7988" s="126"/>
    </row>
    <row r="7989" spans="14:14" ht="18.95" hidden="1" customHeight="1" x14ac:dyDescent="0.25">
      <c r="N7989" s="126"/>
    </row>
    <row r="7990" spans="14:14" ht="18.95" hidden="1" customHeight="1" x14ac:dyDescent="0.25">
      <c r="N7990" s="126"/>
    </row>
    <row r="7991" spans="14:14" ht="18.95" hidden="1" customHeight="1" x14ac:dyDescent="0.25">
      <c r="N7991" s="126"/>
    </row>
    <row r="7992" spans="14:14" ht="18.95" hidden="1" customHeight="1" x14ac:dyDescent="0.25">
      <c r="N7992" s="126"/>
    </row>
    <row r="7993" spans="14:14" ht="18.95" hidden="1" customHeight="1" x14ac:dyDescent="0.25">
      <c r="N7993" s="126"/>
    </row>
    <row r="7994" spans="14:14" ht="18.95" hidden="1" customHeight="1" x14ac:dyDescent="0.25">
      <c r="N7994" s="126"/>
    </row>
    <row r="7995" spans="14:14" ht="18.95" hidden="1" customHeight="1" x14ac:dyDescent="0.25">
      <c r="N7995" s="126"/>
    </row>
    <row r="7996" spans="14:14" ht="18.95" hidden="1" customHeight="1" x14ac:dyDescent="0.25">
      <c r="N7996" s="126"/>
    </row>
    <row r="7997" spans="14:14" ht="18.95" hidden="1" customHeight="1" x14ac:dyDescent="0.25">
      <c r="N7997" s="126"/>
    </row>
    <row r="7998" spans="14:14" ht="18.95" hidden="1" customHeight="1" x14ac:dyDescent="0.25">
      <c r="N7998" s="126"/>
    </row>
    <row r="7999" spans="14:14" ht="18.95" hidden="1" customHeight="1" x14ac:dyDescent="0.25">
      <c r="N7999" s="126"/>
    </row>
    <row r="8000" spans="14:14" ht="18.95" hidden="1" customHeight="1" x14ac:dyDescent="0.25">
      <c r="N8000" s="126"/>
    </row>
    <row r="8001" spans="14:14" ht="18.95" hidden="1" customHeight="1" x14ac:dyDescent="0.25">
      <c r="N8001" s="126"/>
    </row>
    <row r="8002" spans="14:14" ht="18.95" hidden="1" customHeight="1" x14ac:dyDescent="0.25">
      <c r="N8002" s="126"/>
    </row>
    <row r="8003" spans="14:14" ht="18.95" hidden="1" customHeight="1" x14ac:dyDescent="0.25">
      <c r="N8003" s="126"/>
    </row>
    <row r="8004" spans="14:14" ht="18.95" hidden="1" customHeight="1" x14ac:dyDescent="0.25">
      <c r="N8004" s="126"/>
    </row>
    <row r="8005" spans="14:14" ht="18.95" hidden="1" customHeight="1" x14ac:dyDescent="0.25">
      <c r="N8005" s="126"/>
    </row>
    <row r="8006" spans="14:14" ht="18.95" hidden="1" customHeight="1" x14ac:dyDescent="0.25">
      <c r="N8006" s="126"/>
    </row>
    <row r="8007" spans="14:14" ht="18.95" hidden="1" customHeight="1" x14ac:dyDescent="0.25">
      <c r="N8007" s="126"/>
    </row>
    <row r="8008" spans="14:14" ht="18.95" hidden="1" customHeight="1" x14ac:dyDescent="0.25">
      <c r="N8008" s="126"/>
    </row>
    <row r="8009" spans="14:14" ht="18.95" hidden="1" customHeight="1" x14ac:dyDescent="0.25">
      <c r="N8009" s="126"/>
    </row>
    <row r="8010" spans="14:14" ht="18.95" hidden="1" customHeight="1" x14ac:dyDescent="0.25">
      <c r="N8010" s="126"/>
    </row>
    <row r="8011" spans="14:14" ht="18.95" hidden="1" customHeight="1" x14ac:dyDescent="0.25">
      <c r="N8011" s="126"/>
    </row>
    <row r="8012" spans="14:14" ht="18.95" hidden="1" customHeight="1" x14ac:dyDescent="0.25">
      <c r="N8012" s="126"/>
    </row>
    <row r="8013" spans="14:14" ht="18.95" hidden="1" customHeight="1" x14ac:dyDescent="0.25">
      <c r="N8013" s="126"/>
    </row>
    <row r="8014" spans="14:14" ht="18.95" hidden="1" customHeight="1" x14ac:dyDescent="0.25">
      <c r="N8014" s="126"/>
    </row>
    <row r="8015" spans="14:14" ht="18.95" hidden="1" customHeight="1" x14ac:dyDescent="0.25">
      <c r="N8015" s="126"/>
    </row>
    <row r="8016" spans="14:14" ht="18.95" hidden="1" customHeight="1" x14ac:dyDescent="0.25">
      <c r="N8016" s="126"/>
    </row>
    <row r="8017" spans="14:14" ht="18.95" hidden="1" customHeight="1" x14ac:dyDescent="0.25">
      <c r="N8017" s="126"/>
    </row>
    <row r="8018" spans="14:14" ht="18.95" hidden="1" customHeight="1" x14ac:dyDescent="0.25">
      <c r="N8018" s="126"/>
    </row>
    <row r="8019" spans="14:14" ht="18.95" hidden="1" customHeight="1" x14ac:dyDescent="0.25">
      <c r="N8019" s="126"/>
    </row>
    <row r="8020" spans="14:14" ht="18.95" hidden="1" customHeight="1" x14ac:dyDescent="0.25">
      <c r="N8020" s="126"/>
    </row>
    <row r="8021" spans="14:14" ht="18.95" hidden="1" customHeight="1" x14ac:dyDescent="0.25">
      <c r="N8021" s="126"/>
    </row>
    <row r="8022" spans="14:14" ht="18.95" hidden="1" customHeight="1" x14ac:dyDescent="0.25">
      <c r="N8022" s="126"/>
    </row>
    <row r="8023" spans="14:14" ht="18.95" hidden="1" customHeight="1" x14ac:dyDescent="0.25">
      <c r="N8023" s="126"/>
    </row>
    <row r="8024" spans="14:14" ht="18.95" hidden="1" customHeight="1" x14ac:dyDescent="0.25">
      <c r="N8024" s="126"/>
    </row>
    <row r="8025" spans="14:14" ht="18.95" hidden="1" customHeight="1" x14ac:dyDescent="0.25">
      <c r="N8025" s="126"/>
    </row>
    <row r="8026" spans="14:14" ht="18.95" hidden="1" customHeight="1" x14ac:dyDescent="0.25">
      <c r="N8026" s="126"/>
    </row>
    <row r="8027" spans="14:14" ht="18.95" hidden="1" customHeight="1" x14ac:dyDescent="0.25">
      <c r="N8027" s="126"/>
    </row>
    <row r="8028" spans="14:14" ht="18.95" hidden="1" customHeight="1" x14ac:dyDescent="0.25">
      <c r="N8028" s="126"/>
    </row>
    <row r="8029" spans="14:14" ht="18.95" hidden="1" customHeight="1" x14ac:dyDescent="0.25">
      <c r="N8029" s="126"/>
    </row>
    <row r="8030" spans="14:14" ht="18.95" hidden="1" customHeight="1" x14ac:dyDescent="0.25">
      <c r="N8030" s="126"/>
    </row>
    <row r="8031" spans="14:14" ht="18.95" hidden="1" customHeight="1" x14ac:dyDescent="0.25">
      <c r="N8031" s="126"/>
    </row>
    <row r="8032" spans="14:14" ht="18.95" hidden="1" customHeight="1" x14ac:dyDescent="0.25">
      <c r="N8032" s="126"/>
    </row>
    <row r="8033" spans="14:14" ht="18.95" hidden="1" customHeight="1" x14ac:dyDescent="0.25">
      <c r="N8033" s="126"/>
    </row>
    <row r="8034" spans="14:14" ht="18.95" hidden="1" customHeight="1" x14ac:dyDescent="0.25">
      <c r="N8034" s="126"/>
    </row>
    <row r="8035" spans="14:14" ht="18.95" hidden="1" customHeight="1" x14ac:dyDescent="0.25">
      <c r="N8035" s="126"/>
    </row>
    <row r="8036" spans="14:14" ht="18.95" hidden="1" customHeight="1" x14ac:dyDescent="0.25">
      <c r="N8036" s="126"/>
    </row>
    <row r="8037" spans="14:14" ht="18.95" hidden="1" customHeight="1" x14ac:dyDescent="0.25">
      <c r="N8037" s="126"/>
    </row>
    <row r="8038" spans="14:14" ht="18.95" hidden="1" customHeight="1" x14ac:dyDescent="0.25">
      <c r="N8038" s="126"/>
    </row>
    <row r="8039" spans="14:14" ht="18.95" hidden="1" customHeight="1" x14ac:dyDescent="0.25">
      <c r="N8039" s="126"/>
    </row>
    <row r="8040" spans="14:14" ht="18.95" hidden="1" customHeight="1" x14ac:dyDescent="0.25">
      <c r="N8040" s="126"/>
    </row>
    <row r="8041" spans="14:14" ht="18.95" hidden="1" customHeight="1" x14ac:dyDescent="0.25">
      <c r="N8041" s="126"/>
    </row>
    <row r="8042" spans="14:14" ht="18.95" hidden="1" customHeight="1" x14ac:dyDescent="0.25">
      <c r="N8042" s="126"/>
    </row>
    <row r="8043" spans="14:14" ht="18.95" hidden="1" customHeight="1" x14ac:dyDescent="0.25">
      <c r="N8043" s="126"/>
    </row>
    <row r="8044" spans="14:14" ht="18.95" hidden="1" customHeight="1" x14ac:dyDescent="0.25">
      <c r="N8044" s="126"/>
    </row>
    <row r="8045" spans="14:14" ht="18.95" hidden="1" customHeight="1" x14ac:dyDescent="0.25">
      <c r="N8045" s="126"/>
    </row>
    <row r="8046" spans="14:14" ht="18.95" hidden="1" customHeight="1" x14ac:dyDescent="0.25">
      <c r="N8046" s="126"/>
    </row>
    <row r="8047" spans="14:14" ht="18.95" hidden="1" customHeight="1" x14ac:dyDescent="0.25">
      <c r="N8047" s="126"/>
    </row>
    <row r="8048" spans="14:14" ht="18.95" hidden="1" customHeight="1" x14ac:dyDescent="0.25">
      <c r="N8048" s="126"/>
    </row>
    <row r="8049" spans="14:14" ht="18.95" hidden="1" customHeight="1" x14ac:dyDescent="0.25">
      <c r="N8049" s="126"/>
    </row>
    <row r="8050" spans="14:14" ht="18.95" hidden="1" customHeight="1" x14ac:dyDescent="0.25">
      <c r="N8050" s="126"/>
    </row>
    <row r="8051" spans="14:14" ht="18.95" hidden="1" customHeight="1" x14ac:dyDescent="0.25">
      <c r="N8051" s="126"/>
    </row>
    <row r="8052" spans="14:14" ht="18.95" hidden="1" customHeight="1" x14ac:dyDescent="0.25">
      <c r="N8052" s="126"/>
    </row>
    <row r="8053" spans="14:14" ht="18.95" hidden="1" customHeight="1" x14ac:dyDescent="0.25">
      <c r="N8053" s="126"/>
    </row>
    <row r="8054" spans="14:14" ht="18.95" hidden="1" customHeight="1" x14ac:dyDescent="0.25">
      <c r="N8054" s="126"/>
    </row>
    <row r="8055" spans="14:14" ht="18.95" hidden="1" customHeight="1" x14ac:dyDescent="0.25">
      <c r="N8055" s="126"/>
    </row>
    <row r="8056" spans="14:14" ht="18.95" hidden="1" customHeight="1" x14ac:dyDescent="0.25">
      <c r="N8056" s="126"/>
    </row>
    <row r="8057" spans="14:14" ht="18.95" hidden="1" customHeight="1" x14ac:dyDescent="0.25">
      <c r="N8057" s="126"/>
    </row>
    <row r="8058" spans="14:14" ht="18.95" hidden="1" customHeight="1" x14ac:dyDescent="0.25">
      <c r="N8058" s="126"/>
    </row>
    <row r="8059" spans="14:14" ht="18.95" hidden="1" customHeight="1" x14ac:dyDescent="0.25">
      <c r="N8059" s="126"/>
    </row>
    <row r="8060" spans="14:14" ht="18.95" hidden="1" customHeight="1" x14ac:dyDescent="0.25">
      <c r="N8060" s="126"/>
    </row>
    <row r="8061" spans="14:14" ht="18.95" hidden="1" customHeight="1" x14ac:dyDescent="0.25">
      <c r="N8061" s="126"/>
    </row>
    <row r="8062" spans="14:14" ht="18.95" hidden="1" customHeight="1" x14ac:dyDescent="0.25">
      <c r="N8062" s="126"/>
    </row>
    <row r="8063" spans="14:14" ht="18.95" hidden="1" customHeight="1" x14ac:dyDescent="0.25">
      <c r="N8063" s="126"/>
    </row>
    <row r="8064" spans="14:14" ht="18.95" hidden="1" customHeight="1" x14ac:dyDescent="0.25">
      <c r="N8064" s="126"/>
    </row>
    <row r="8065" spans="14:14" ht="18.95" hidden="1" customHeight="1" x14ac:dyDescent="0.25">
      <c r="N8065" s="126"/>
    </row>
    <row r="8066" spans="14:14" ht="18.95" hidden="1" customHeight="1" x14ac:dyDescent="0.25">
      <c r="N8066" s="126"/>
    </row>
    <row r="8067" spans="14:14" ht="18.95" hidden="1" customHeight="1" x14ac:dyDescent="0.25">
      <c r="N8067" s="126"/>
    </row>
    <row r="8068" spans="14:14" ht="18.95" hidden="1" customHeight="1" x14ac:dyDescent="0.25">
      <c r="N8068" s="126"/>
    </row>
    <row r="8069" spans="14:14" ht="18.95" hidden="1" customHeight="1" x14ac:dyDescent="0.25">
      <c r="N8069" s="126"/>
    </row>
    <row r="8070" spans="14:14" ht="18.95" hidden="1" customHeight="1" x14ac:dyDescent="0.25">
      <c r="N8070" s="126"/>
    </row>
    <row r="8071" spans="14:14" ht="18.95" hidden="1" customHeight="1" x14ac:dyDescent="0.25">
      <c r="N8071" s="126"/>
    </row>
    <row r="8072" spans="14:14" ht="18.95" hidden="1" customHeight="1" x14ac:dyDescent="0.25">
      <c r="N8072" s="126"/>
    </row>
    <row r="8073" spans="14:14" ht="18.95" hidden="1" customHeight="1" x14ac:dyDescent="0.25">
      <c r="N8073" s="126"/>
    </row>
    <row r="8074" spans="14:14" ht="18.95" hidden="1" customHeight="1" x14ac:dyDescent="0.25">
      <c r="N8074" s="126"/>
    </row>
    <row r="8075" spans="14:14" ht="18.95" hidden="1" customHeight="1" x14ac:dyDescent="0.25">
      <c r="N8075" s="126"/>
    </row>
    <row r="8076" spans="14:14" ht="18.95" hidden="1" customHeight="1" x14ac:dyDescent="0.25">
      <c r="N8076" s="126"/>
    </row>
    <row r="8077" spans="14:14" ht="18.95" hidden="1" customHeight="1" x14ac:dyDescent="0.25">
      <c r="N8077" s="126"/>
    </row>
    <row r="8078" spans="14:14" ht="18.95" hidden="1" customHeight="1" x14ac:dyDescent="0.25">
      <c r="N8078" s="126"/>
    </row>
    <row r="8079" spans="14:14" ht="18.95" hidden="1" customHeight="1" x14ac:dyDescent="0.25">
      <c r="N8079" s="126"/>
    </row>
    <row r="8080" spans="14:14" ht="18.95" hidden="1" customHeight="1" x14ac:dyDescent="0.25">
      <c r="N8080" s="126"/>
    </row>
    <row r="8081" spans="14:14" ht="18.95" hidden="1" customHeight="1" x14ac:dyDescent="0.25">
      <c r="N8081" s="126"/>
    </row>
    <row r="8082" spans="14:14" ht="18.95" hidden="1" customHeight="1" x14ac:dyDescent="0.25">
      <c r="N8082" s="126"/>
    </row>
    <row r="8083" spans="14:14" ht="18.95" hidden="1" customHeight="1" x14ac:dyDescent="0.25">
      <c r="N8083" s="126"/>
    </row>
    <row r="8084" spans="14:14" ht="18.95" hidden="1" customHeight="1" x14ac:dyDescent="0.25">
      <c r="N8084" s="126"/>
    </row>
    <row r="8085" spans="14:14" ht="18.95" hidden="1" customHeight="1" x14ac:dyDescent="0.25">
      <c r="N8085" s="126"/>
    </row>
    <row r="8086" spans="14:14" ht="18.95" hidden="1" customHeight="1" x14ac:dyDescent="0.25">
      <c r="N8086" s="126"/>
    </row>
    <row r="8087" spans="14:14" ht="18.95" hidden="1" customHeight="1" x14ac:dyDescent="0.25">
      <c r="N8087" s="126"/>
    </row>
    <row r="8088" spans="14:14" ht="18.95" hidden="1" customHeight="1" x14ac:dyDescent="0.25">
      <c r="N8088" s="126"/>
    </row>
    <row r="8089" spans="14:14" ht="18.95" hidden="1" customHeight="1" x14ac:dyDescent="0.25">
      <c r="N8089" s="126"/>
    </row>
    <row r="8090" spans="14:14" ht="18.95" hidden="1" customHeight="1" x14ac:dyDescent="0.25">
      <c r="N8090" s="126"/>
    </row>
    <row r="8091" spans="14:14" ht="18.95" hidden="1" customHeight="1" x14ac:dyDescent="0.25">
      <c r="N8091" s="126"/>
    </row>
    <row r="8092" spans="14:14" ht="18.95" hidden="1" customHeight="1" x14ac:dyDescent="0.25">
      <c r="N8092" s="126"/>
    </row>
    <row r="8093" spans="14:14" ht="18.95" hidden="1" customHeight="1" x14ac:dyDescent="0.25">
      <c r="N8093" s="126"/>
    </row>
    <row r="8094" spans="14:14" ht="18.95" hidden="1" customHeight="1" x14ac:dyDescent="0.25">
      <c r="N8094" s="126"/>
    </row>
    <row r="8095" spans="14:14" ht="18.95" hidden="1" customHeight="1" x14ac:dyDescent="0.25">
      <c r="N8095" s="126"/>
    </row>
    <row r="8096" spans="14:14" ht="18.95" hidden="1" customHeight="1" x14ac:dyDescent="0.25">
      <c r="N8096" s="126"/>
    </row>
    <row r="8097" spans="14:14" ht="18.95" hidden="1" customHeight="1" x14ac:dyDescent="0.25">
      <c r="N8097" s="126"/>
    </row>
    <row r="8098" spans="14:14" ht="18.95" hidden="1" customHeight="1" x14ac:dyDescent="0.25">
      <c r="N8098" s="126"/>
    </row>
    <row r="8099" spans="14:14" ht="18.95" hidden="1" customHeight="1" x14ac:dyDescent="0.25">
      <c r="N8099" s="126"/>
    </row>
    <row r="8100" spans="14:14" ht="18.95" hidden="1" customHeight="1" x14ac:dyDescent="0.25">
      <c r="N8100" s="126"/>
    </row>
    <row r="8101" spans="14:14" ht="18.95" hidden="1" customHeight="1" x14ac:dyDescent="0.25">
      <c r="N8101" s="126"/>
    </row>
    <row r="8102" spans="14:14" ht="18.95" hidden="1" customHeight="1" x14ac:dyDescent="0.25">
      <c r="N8102" s="126"/>
    </row>
    <row r="8103" spans="14:14" ht="18.95" hidden="1" customHeight="1" x14ac:dyDescent="0.25">
      <c r="N8103" s="126"/>
    </row>
    <row r="8104" spans="14:14" ht="18.95" hidden="1" customHeight="1" x14ac:dyDescent="0.25">
      <c r="N8104" s="126"/>
    </row>
    <row r="8105" spans="14:14" ht="18.95" hidden="1" customHeight="1" x14ac:dyDescent="0.25">
      <c r="N8105" s="126"/>
    </row>
    <row r="8106" spans="14:14" ht="18.95" hidden="1" customHeight="1" x14ac:dyDescent="0.25">
      <c r="N8106" s="126"/>
    </row>
    <row r="8107" spans="14:14" ht="18.95" hidden="1" customHeight="1" x14ac:dyDescent="0.25">
      <c r="N8107" s="126"/>
    </row>
    <row r="8108" spans="14:14" ht="18.95" hidden="1" customHeight="1" x14ac:dyDescent="0.25">
      <c r="N8108" s="126"/>
    </row>
    <row r="8109" spans="14:14" ht="18.95" hidden="1" customHeight="1" x14ac:dyDescent="0.25">
      <c r="N8109" s="126"/>
    </row>
    <row r="8110" spans="14:14" ht="18.95" hidden="1" customHeight="1" x14ac:dyDescent="0.25">
      <c r="N8110" s="126"/>
    </row>
    <row r="8111" spans="14:14" ht="18.95" hidden="1" customHeight="1" x14ac:dyDescent="0.25">
      <c r="N8111" s="126"/>
    </row>
    <row r="8112" spans="14:14" ht="18.95" hidden="1" customHeight="1" x14ac:dyDescent="0.25">
      <c r="N8112" s="126"/>
    </row>
    <row r="8113" spans="14:14" ht="18.95" hidden="1" customHeight="1" x14ac:dyDescent="0.25">
      <c r="N8113" s="126"/>
    </row>
    <row r="8114" spans="14:14" ht="18.95" hidden="1" customHeight="1" x14ac:dyDescent="0.25">
      <c r="N8114" s="126"/>
    </row>
    <row r="8115" spans="14:14" ht="18.95" hidden="1" customHeight="1" x14ac:dyDescent="0.25">
      <c r="N8115" s="126"/>
    </row>
    <row r="8116" spans="14:14" ht="18.95" hidden="1" customHeight="1" x14ac:dyDescent="0.25">
      <c r="N8116" s="126"/>
    </row>
    <row r="8117" spans="14:14" ht="18.95" hidden="1" customHeight="1" x14ac:dyDescent="0.25">
      <c r="N8117" s="126"/>
    </row>
    <row r="8118" spans="14:14" ht="18.95" hidden="1" customHeight="1" x14ac:dyDescent="0.25">
      <c r="N8118" s="126"/>
    </row>
    <row r="8119" spans="14:14" ht="18.95" hidden="1" customHeight="1" x14ac:dyDescent="0.25">
      <c r="N8119" s="126"/>
    </row>
    <row r="8120" spans="14:14" ht="18.95" hidden="1" customHeight="1" x14ac:dyDescent="0.25">
      <c r="N8120" s="126"/>
    </row>
    <row r="8121" spans="14:14" ht="18.95" hidden="1" customHeight="1" x14ac:dyDescent="0.25">
      <c r="N8121" s="126"/>
    </row>
    <row r="8122" spans="14:14" ht="18.95" hidden="1" customHeight="1" x14ac:dyDescent="0.25">
      <c r="N8122" s="126"/>
    </row>
    <row r="8123" spans="14:14" ht="18.95" hidden="1" customHeight="1" x14ac:dyDescent="0.25">
      <c r="N8123" s="126"/>
    </row>
    <row r="8124" spans="14:14" ht="18.95" hidden="1" customHeight="1" x14ac:dyDescent="0.25">
      <c r="N8124" s="126"/>
    </row>
    <row r="8125" spans="14:14" ht="18.95" hidden="1" customHeight="1" x14ac:dyDescent="0.25">
      <c r="N8125" s="126"/>
    </row>
    <row r="8126" spans="14:14" ht="18.95" hidden="1" customHeight="1" x14ac:dyDescent="0.25">
      <c r="N8126" s="126"/>
    </row>
    <row r="8127" spans="14:14" ht="18.95" hidden="1" customHeight="1" x14ac:dyDescent="0.25">
      <c r="N8127" s="126"/>
    </row>
    <row r="8128" spans="14:14" ht="18.95" hidden="1" customHeight="1" x14ac:dyDescent="0.25">
      <c r="N8128" s="126"/>
    </row>
    <row r="8129" spans="14:14" ht="18.95" hidden="1" customHeight="1" x14ac:dyDescent="0.25">
      <c r="N8129" s="126"/>
    </row>
    <row r="8130" spans="14:14" ht="18.95" hidden="1" customHeight="1" x14ac:dyDescent="0.25">
      <c r="N8130" s="126"/>
    </row>
    <row r="8131" spans="14:14" ht="18.95" hidden="1" customHeight="1" x14ac:dyDescent="0.25">
      <c r="N8131" s="126"/>
    </row>
    <row r="8132" spans="14:14" ht="18.95" hidden="1" customHeight="1" x14ac:dyDescent="0.25">
      <c r="N8132" s="126"/>
    </row>
    <row r="8133" spans="14:14" ht="18.95" hidden="1" customHeight="1" x14ac:dyDescent="0.25">
      <c r="N8133" s="126"/>
    </row>
    <row r="8134" spans="14:14" ht="18.95" hidden="1" customHeight="1" x14ac:dyDescent="0.25">
      <c r="N8134" s="126"/>
    </row>
    <row r="8135" spans="14:14" ht="18.95" hidden="1" customHeight="1" x14ac:dyDescent="0.25">
      <c r="N8135" s="126"/>
    </row>
    <row r="8136" spans="14:14" ht="18.95" hidden="1" customHeight="1" x14ac:dyDescent="0.25">
      <c r="N8136" s="126"/>
    </row>
    <row r="8137" spans="14:14" ht="18.95" hidden="1" customHeight="1" x14ac:dyDescent="0.25">
      <c r="N8137" s="126"/>
    </row>
    <row r="8138" spans="14:14" ht="18.95" hidden="1" customHeight="1" x14ac:dyDescent="0.25">
      <c r="N8138" s="126"/>
    </row>
    <row r="8139" spans="14:14" ht="18.95" hidden="1" customHeight="1" x14ac:dyDescent="0.25">
      <c r="N8139" s="126"/>
    </row>
    <row r="8140" spans="14:14" ht="18.95" hidden="1" customHeight="1" x14ac:dyDescent="0.25">
      <c r="N8140" s="126"/>
    </row>
    <row r="8141" spans="14:14" ht="18.95" hidden="1" customHeight="1" x14ac:dyDescent="0.25">
      <c r="N8141" s="126"/>
    </row>
    <row r="8142" spans="14:14" ht="18.95" hidden="1" customHeight="1" x14ac:dyDescent="0.25">
      <c r="N8142" s="126"/>
    </row>
    <row r="8143" spans="14:14" ht="18.95" hidden="1" customHeight="1" x14ac:dyDescent="0.25">
      <c r="N8143" s="126"/>
    </row>
    <row r="8144" spans="14:14" ht="18.95" hidden="1" customHeight="1" x14ac:dyDescent="0.25">
      <c r="N8144" s="126"/>
    </row>
    <row r="8145" spans="14:14" ht="18.95" hidden="1" customHeight="1" x14ac:dyDescent="0.25">
      <c r="N8145" s="126"/>
    </row>
    <row r="8146" spans="14:14" ht="18.95" hidden="1" customHeight="1" x14ac:dyDescent="0.25">
      <c r="N8146" s="126"/>
    </row>
    <row r="8147" spans="14:14" ht="18.95" hidden="1" customHeight="1" x14ac:dyDescent="0.25">
      <c r="N8147" s="126"/>
    </row>
    <row r="8148" spans="14:14" ht="18.95" hidden="1" customHeight="1" x14ac:dyDescent="0.25">
      <c r="N8148" s="126"/>
    </row>
    <row r="8149" spans="14:14" ht="18.95" hidden="1" customHeight="1" x14ac:dyDescent="0.25">
      <c r="N8149" s="126"/>
    </row>
    <row r="8150" spans="14:14" ht="18.95" hidden="1" customHeight="1" x14ac:dyDescent="0.25">
      <c r="N8150" s="126"/>
    </row>
    <row r="8151" spans="14:14" ht="18.95" hidden="1" customHeight="1" x14ac:dyDescent="0.25">
      <c r="N8151" s="126"/>
    </row>
    <row r="8152" spans="14:14" ht="18.95" hidden="1" customHeight="1" x14ac:dyDescent="0.25">
      <c r="N8152" s="126"/>
    </row>
    <row r="8153" spans="14:14" ht="18.95" hidden="1" customHeight="1" x14ac:dyDescent="0.25">
      <c r="N8153" s="126"/>
    </row>
    <row r="8154" spans="14:14" ht="18.95" hidden="1" customHeight="1" x14ac:dyDescent="0.25">
      <c r="N8154" s="126"/>
    </row>
    <row r="8155" spans="14:14" ht="18.95" hidden="1" customHeight="1" x14ac:dyDescent="0.25">
      <c r="N8155" s="126"/>
    </row>
    <row r="8156" spans="14:14" ht="18.95" hidden="1" customHeight="1" x14ac:dyDescent="0.25">
      <c r="N8156" s="126"/>
    </row>
    <row r="8157" spans="14:14" ht="18.95" hidden="1" customHeight="1" x14ac:dyDescent="0.25">
      <c r="N8157" s="126"/>
    </row>
    <row r="8158" spans="14:14" ht="18.95" hidden="1" customHeight="1" x14ac:dyDescent="0.25">
      <c r="N8158" s="126"/>
    </row>
    <row r="8159" spans="14:14" ht="18.95" hidden="1" customHeight="1" x14ac:dyDescent="0.25">
      <c r="N8159" s="126"/>
    </row>
    <row r="8160" spans="14:14" ht="18.95" hidden="1" customHeight="1" x14ac:dyDescent="0.25">
      <c r="N8160" s="126"/>
    </row>
    <row r="8161" spans="14:14" ht="18.95" hidden="1" customHeight="1" x14ac:dyDescent="0.25">
      <c r="N8161" s="126"/>
    </row>
    <row r="8162" spans="14:14" ht="18.95" hidden="1" customHeight="1" x14ac:dyDescent="0.25">
      <c r="N8162" s="126"/>
    </row>
    <row r="8163" spans="14:14" ht="18.95" hidden="1" customHeight="1" x14ac:dyDescent="0.25">
      <c r="N8163" s="126"/>
    </row>
    <row r="8164" spans="14:14" ht="18.95" hidden="1" customHeight="1" x14ac:dyDescent="0.25">
      <c r="N8164" s="126"/>
    </row>
    <row r="8165" spans="14:14" ht="18.95" hidden="1" customHeight="1" x14ac:dyDescent="0.25">
      <c r="N8165" s="126"/>
    </row>
    <row r="8166" spans="14:14" ht="18.95" hidden="1" customHeight="1" x14ac:dyDescent="0.25">
      <c r="N8166" s="126"/>
    </row>
    <row r="8167" spans="14:14" ht="18.95" hidden="1" customHeight="1" x14ac:dyDescent="0.25">
      <c r="N8167" s="126"/>
    </row>
    <row r="8168" spans="14:14" ht="18.95" hidden="1" customHeight="1" x14ac:dyDescent="0.25">
      <c r="N8168" s="126"/>
    </row>
    <row r="8169" spans="14:14" ht="18.95" hidden="1" customHeight="1" x14ac:dyDescent="0.25">
      <c r="N8169" s="126"/>
    </row>
    <row r="8170" spans="14:14" ht="18.95" hidden="1" customHeight="1" x14ac:dyDescent="0.25">
      <c r="N8170" s="126"/>
    </row>
    <row r="8171" spans="14:14" ht="18.95" hidden="1" customHeight="1" x14ac:dyDescent="0.25">
      <c r="N8171" s="126"/>
    </row>
    <row r="8172" spans="14:14" ht="18.95" hidden="1" customHeight="1" x14ac:dyDescent="0.25">
      <c r="N8172" s="126"/>
    </row>
    <row r="8173" spans="14:14" ht="18.95" hidden="1" customHeight="1" x14ac:dyDescent="0.25">
      <c r="N8173" s="126"/>
    </row>
    <row r="8174" spans="14:14" ht="18.95" hidden="1" customHeight="1" x14ac:dyDescent="0.25">
      <c r="N8174" s="126"/>
    </row>
    <row r="8175" spans="14:14" ht="18.95" hidden="1" customHeight="1" x14ac:dyDescent="0.25">
      <c r="N8175" s="126"/>
    </row>
    <row r="8176" spans="14:14" ht="18.95" hidden="1" customHeight="1" x14ac:dyDescent="0.25">
      <c r="N8176" s="126"/>
    </row>
    <row r="8177" spans="14:14" ht="18.95" hidden="1" customHeight="1" x14ac:dyDescent="0.25">
      <c r="N8177" s="126"/>
    </row>
    <row r="8178" spans="14:14" ht="18.95" hidden="1" customHeight="1" x14ac:dyDescent="0.25">
      <c r="N8178" s="126"/>
    </row>
    <row r="8179" spans="14:14" ht="18.95" hidden="1" customHeight="1" x14ac:dyDescent="0.25">
      <c r="N8179" s="126"/>
    </row>
    <row r="8180" spans="14:14" ht="18.95" hidden="1" customHeight="1" x14ac:dyDescent="0.25">
      <c r="N8180" s="126"/>
    </row>
    <row r="8181" spans="14:14" ht="18.95" hidden="1" customHeight="1" x14ac:dyDescent="0.25">
      <c r="N8181" s="126"/>
    </row>
    <row r="8182" spans="14:14" ht="18.95" hidden="1" customHeight="1" x14ac:dyDescent="0.25">
      <c r="N8182" s="126"/>
    </row>
    <row r="8183" spans="14:14" ht="18.95" hidden="1" customHeight="1" x14ac:dyDescent="0.25">
      <c r="N8183" s="126"/>
    </row>
    <row r="8184" spans="14:14" ht="18.95" hidden="1" customHeight="1" x14ac:dyDescent="0.25">
      <c r="N8184" s="126"/>
    </row>
    <row r="8185" spans="14:14" ht="18.95" hidden="1" customHeight="1" x14ac:dyDescent="0.25">
      <c r="N8185" s="126"/>
    </row>
    <row r="8186" spans="14:14" ht="18.95" hidden="1" customHeight="1" x14ac:dyDescent="0.25">
      <c r="N8186" s="126"/>
    </row>
    <row r="8187" spans="14:14" ht="18.95" hidden="1" customHeight="1" x14ac:dyDescent="0.25">
      <c r="N8187" s="126"/>
    </row>
    <row r="8188" spans="14:14" ht="18.95" hidden="1" customHeight="1" x14ac:dyDescent="0.25">
      <c r="N8188" s="126"/>
    </row>
    <row r="8189" spans="14:14" ht="18.95" hidden="1" customHeight="1" x14ac:dyDescent="0.25">
      <c r="N8189" s="126"/>
    </row>
    <row r="8190" spans="14:14" ht="18.95" hidden="1" customHeight="1" x14ac:dyDescent="0.25">
      <c r="N8190" s="126"/>
    </row>
    <row r="8191" spans="14:14" ht="18.95" hidden="1" customHeight="1" x14ac:dyDescent="0.25">
      <c r="N8191" s="126"/>
    </row>
    <row r="8192" spans="14:14" ht="18.95" hidden="1" customHeight="1" x14ac:dyDescent="0.25">
      <c r="N8192" s="126"/>
    </row>
    <row r="8193" spans="14:14" ht="18.95" hidden="1" customHeight="1" x14ac:dyDescent="0.25">
      <c r="N8193" s="126"/>
    </row>
    <row r="8194" spans="14:14" ht="18.95" hidden="1" customHeight="1" x14ac:dyDescent="0.25">
      <c r="N8194" s="126"/>
    </row>
    <row r="8195" spans="14:14" ht="18.95" hidden="1" customHeight="1" x14ac:dyDescent="0.25">
      <c r="N8195" s="126"/>
    </row>
    <row r="8196" spans="14:14" ht="18.95" hidden="1" customHeight="1" x14ac:dyDescent="0.25">
      <c r="N8196" s="126"/>
    </row>
    <row r="8197" spans="14:14" ht="18.95" hidden="1" customHeight="1" x14ac:dyDescent="0.25">
      <c r="N8197" s="126"/>
    </row>
    <row r="8198" spans="14:14" ht="18.95" hidden="1" customHeight="1" x14ac:dyDescent="0.25">
      <c r="N8198" s="126"/>
    </row>
    <row r="8199" spans="14:14" ht="18.95" hidden="1" customHeight="1" x14ac:dyDescent="0.25">
      <c r="N8199" s="126"/>
    </row>
    <row r="8200" spans="14:14" ht="18.95" hidden="1" customHeight="1" x14ac:dyDescent="0.25">
      <c r="N8200" s="126"/>
    </row>
    <row r="8201" spans="14:14" ht="18.95" hidden="1" customHeight="1" x14ac:dyDescent="0.25">
      <c r="N8201" s="126"/>
    </row>
    <row r="8202" spans="14:14" ht="18.95" hidden="1" customHeight="1" x14ac:dyDescent="0.25">
      <c r="N8202" s="126"/>
    </row>
    <row r="8203" spans="14:14" ht="18.95" hidden="1" customHeight="1" x14ac:dyDescent="0.25">
      <c r="N8203" s="126"/>
    </row>
    <row r="8204" spans="14:14" ht="18.95" hidden="1" customHeight="1" x14ac:dyDescent="0.25">
      <c r="N8204" s="126"/>
    </row>
    <row r="8205" spans="14:14" ht="18.95" hidden="1" customHeight="1" x14ac:dyDescent="0.25">
      <c r="N8205" s="126"/>
    </row>
    <row r="8206" spans="14:14" ht="18.95" hidden="1" customHeight="1" x14ac:dyDescent="0.25">
      <c r="N8206" s="126"/>
    </row>
    <row r="8207" spans="14:14" ht="18.95" hidden="1" customHeight="1" x14ac:dyDescent="0.25">
      <c r="N8207" s="126"/>
    </row>
    <row r="8208" spans="14:14" ht="18.95" hidden="1" customHeight="1" x14ac:dyDescent="0.25">
      <c r="N8208" s="126"/>
    </row>
    <row r="8209" spans="14:14" ht="18.95" hidden="1" customHeight="1" x14ac:dyDescent="0.25">
      <c r="N8209" s="126"/>
    </row>
    <row r="8210" spans="14:14" ht="18.95" hidden="1" customHeight="1" x14ac:dyDescent="0.25">
      <c r="N8210" s="126"/>
    </row>
    <row r="8211" spans="14:14" ht="18.95" hidden="1" customHeight="1" x14ac:dyDescent="0.25">
      <c r="N8211" s="126"/>
    </row>
    <row r="8212" spans="14:14" ht="18.95" hidden="1" customHeight="1" x14ac:dyDescent="0.25">
      <c r="N8212" s="126"/>
    </row>
    <row r="8213" spans="14:14" ht="18.95" hidden="1" customHeight="1" x14ac:dyDescent="0.25">
      <c r="N8213" s="126"/>
    </row>
    <row r="8214" spans="14:14" ht="18.95" hidden="1" customHeight="1" x14ac:dyDescent="0.25">
      <c r="N8214" s="126"/>
    </row>
    <row r="8215" spans="14:14" ht="18.95" hidden="1" customHeight="1" x14ac:dyDescent="0.25">
      <c r="N8215" s="126"/>
    </row>
    <row r="8216" spans="14:14" ht="18.95" hidden="1" customHeight="1" x14ac:dyDescent="0.25">
      <c r="N8216" s="126"/>
    </row>
    <row r="8217" spans="14:14" ht="18.95" hidden="1" customHeight="1" x14ac:dyDescent="0.25">
      <c r="N8217" s="126"/>
    </row>
    <row r="8218" spans="14:14" ht="18.95" hidden="1" customHeight="1" x14ac:dyDescent="0.25">
      <c r="N8218" s="126"/>
    </row>
    <row r="8219" spans="14:14" ht="18.95" hidden="1" customHeight="1" x14ac:dyDescent="0.25">
      <c r="N8219" s="126"/>
    </row>
    <row r="8220" spans="14:14" ht="18.95" hidden="1" customHeight="1" x14ac:dyDescent="0.25">
      <c r="N8220" s="126"/>
    </row>
    <row r="8221" spans="14:14" ht="18.95" hidden="1" customHeight="1" x14ac:dyDescent="0.25">
      <c r="N8221" s="126"/>
    </row>
    <row r="8222" spans="14:14" ht="18.95" hidden="1" customHeight="1" x14ac:dyDescent="0.25">
      <c r="N8222" s="126"/>
    </row>
    <row r="8223" spans="14:14" ht="18.95" hidden="1" customHeight="1" x14ac:dyDescent="0.25">
      <c r="N8223" s="126"/>
    </row>
    <row r="8224" spans="14:14" ht="18.95" hidden="1" customHeight="1" x14ac:dyDescent="0.25">
      <c r="N8224" s="126"/>
    </row>
    <row r="8225" spans="14:14" ht="18.95" hidden="1" customHeight="1" x14ac:dyDescent="0.25">
      <c r="N8225" s="126"/>
    </row>
    <row r="8226" spans="14:14" ht="18.95" hidden="1" customHeight="1" x14ac:dyDescent="0.25">
      <c r="N8226" s="126"/>
    </row>
    <row r="8227" spans="14:14" ht="18.95" hidden="1" customHeight="1" x14ac:dyDescent="0.25">
      <c r="N8227" s="126"/>
    </row>
    <row r="8228" spans="14:14" ht="18.95" hidden="1" customHeight="1" x14ac:dyDescent="0.25">
      <c r="N8228" s="126"/>
    </row>
    <row r="8229" spans="14:14" ht="18.95" hidden="1" customHeight="1" x14ac:dyDescent="0.25">
      <c r="N8229" s="126"/>
    </row>
    <row r="8230" spans="14:14" ht="18.95" hidden="1" customHeight="1" x14ac:dyDescent="0.25">
      <c r="N8230" s="126"/>
    </row>
    <row r="8231" spans="14:14" ht="18.95" hidden="1" customHeight="1" x14ac:dyDescent="0.25">
      <c r="N8231" s="126"/>
    </row>
    <row r="8232" spans="14:14" ht="18.95" hidden="1" customHeight="1" x14ac:dyDescent="0.25">
      <c r="N8232" s="126"/>
    </row>
    <row r="8233" spans="14:14" ht="18.95" hidden="1" customHeight="1" x14ac:dyDescent="0.25">
      <c r="N8233" s="126"/>
    </row>
    <row r="8234" spans="14:14" ht="18.95" hidden="1" customHeight="1" x14ac:dyDescent="0.25">
      <c r="N8234" s="126"/>
    </row>
    <row r="8235" spans="14:14" ht="18.95" hidden="1" customHeight="1" x14ac:dyDescent="0.25">
      <c r="N8235" s="126"/>
    </row>
    <row r="8236" spans="14:14" ht="18.95" hidden="1" customHeight="1" x14ac:dyDescent="0.25">
      <c r="N8236" s="126"/>
    </row>
    <row r="8237" spans="14:14" ht="18.95" hidden="1" customHeight="1" x14ac:dyDescent="0.25">
      <c r="N8237" s="126"/>
    </row>
    <row r="8238" spans="14:14" ht="18.95" hidden="1" customHeight="1" x14ac:dyDescent="0.25">
      <c r="N8238" s="126"/>
    </row>
    <row r="8239" spans="14:14" ht="18.95" hidden="1" customHeight="1" x14ac:dyDescent="0.25">
      <c r="N8239" s="126"/>
    </row>
    <row r="8240" spans="14:14" ht="18.95" hidden="1" customHeight="1" x14ac:dyDescent="0.25">
      <c r="N8240" s="126"/>
    </row>
    <row r="8241" spans="14:14" ht="18.95" hidden="1" customHeight="1" x14ac:dyDescent="0.25">
      <c r="N8241" s="126"/>
    </row>
    <row r="8242" spans="14:14" ht="18.95" hidden="1" customHeight="1" x14ac:dyDescent="0.25">
      <c r="N8242" s="126"/>
    </row>
    <row r="8243" spans="14:14" ht="18.95" hidden="1" customHeight="1" x14ac:dyDescent="0.25">
      <c r="N8243" s="126"/>
    </row>
    <row r="8244" spans="14:14" ht="18.95" hidden="1" customHeight="1" x14ac:dyDescent="0.25">
      <c r="N8244" s="126"/>
    </row>
    <row r="8245" spans="14:14" ht="18.95" hidden="1" customHeight="1" x14ac:dyDescent="0.25">
      <c r="N8245" s="126"/>
    </row>
    <row r="8246" spans="14:14" ht="18.95" hidden="1" customHeight="1" x14ac:dyDescent="0.25">
      <c r="N8246" s="126"/>
    </row>
    <row r="8247" spans="14:14" ht="18.95" hidden="1" customHeight="1" x14ac:dyDescent="0.25">
      <c r="N8247" s="126"/>
    </row>
    <row r="8248" spans="14:14" ht="18.95" hidden="1" customHeight="1" x14ac:dyDescent="0.25">
      <c r="N8248" s="126"/>
    </row>
    <row r="8249" spans="14:14" ht="18.95" hidden="1" customHeight="1" x14ac:dyDescent="0.25">
      <c r="N8249" s="126"/>
    </row>
    <row r="8250" spans="14:14" ht="18.95" hidden="1" customHeight="1" x14ac:dyDescent="0.25">
      <c r="N8250" s="126"/>
    </row>
    <row r="8251" spans="14:14" ht="18.95" hidden="1" customHeight="1" x14ac:dyDescent="0.25">
      <c r="N8251" s="126"/>
    </row>
    <row r="8252" spans="14:14" ht="18.95" hidden="1" customHeight="1" x14ac:dyDescent="0.25">
      <c r="N8252" s="126"/>
    </row>
    <row r="8253" spans="14:14" ht="18.95" hidden="1" customHeight="1" x14ac:dyDescent="0.25">
      <c r="N8253" s="126"/>
    </row>
    <row r="8254" spans="14:14" ht="18.95" hidden="1" customHeight="1" x14ac:dyDescent="0.25">
      <c r="N8254" s="126"/>
    </row>
    <row r="8255" spans="14:14" ht="18.95" hidden="1" customHeight="1" x14ac:dyDescent="0.25">
      <c r="N8255" s="126"/>
    </row>
    <row r="8256" spans="14:14" ht="18.95" hidden="1" customHeight="1" x14ac:dyDescent="0.25">
      <c r="N8256" s="126"/>
    </row>
    <row r="8257" spans="14:14" ht="18.95" hidden="1" customHeight="1" x14ac:dyDescent="0.25">
      <c r="N8257" s="126"/>
    </row>
    <row r="8258" spans="14:14" ht="18.95" hidden="1" customHeight="1" x14ac:dyDescent="0.25">
      <c r="N8258" s="126"/>
    </row>
    <row r="8259" spans="14:14" ht="18.95" hidden="1" customHeight="1" x14ac:dyDescent="0.25">
      <c r="N8259" s="126"/>
    </row>
    <row r="8260" spans="14:14" ht="18.95" hidden="1" customHeight="1" x14ac:dyDescent="0.25">
      <c r="N8260" s="126"/>
    </row>
    <row r="8261" spans="14:14" ht="18.95" hidden="1" customHeight="1" x14ac:dyDescent="0.25">
      <c r="N8261" s="126"/>
    </row>
    <row r="8262" spans="14:14" ht="18.95" hidden="1" customHeight="1" x14ac:dyDescent="0.25">
      <c r="N8262" s="126"/>
    </row>
    <row r="8263" spans="14:14" ht="18.95" hidden="1" customHeight="1" x14ac:dyDescent="0.25">
      <c r="N8263" s="126"/>
    </row>
    <row r="8264" spans="14:14" ht="18.95" hidden="1" customHeight="1" x14ac:dyDescent="0.25">
      <c r="N8264" s="126"/>
    </row>
    <row r="8265" spans="14:14" ht="18.95" hidden="1" customHeight="1" x14ac:dyDescent="0.25">
      <c r="N8265" s="126"/>
    </row>
    <row r="8266" spans="14:14" ht="18.95" hidden="1" customHeight="1" x14ac:dyDescent="0.25">
      <c r="N8266" s="126"/>
    </row>
    <row r="8267" spans="14:14" ht="18.95" hidden="1" customHeight="1" x14ac:dyDescent="0.25">
      <c r="N8267" s="126"/>
    </row>
    <row r="8268" spans="14:14" ht="18.95" hidden="1" customHeight="1" x14ac:dyDescent="0.25">
      <c r="N8268" s="126"/>
    </row>
    <row r="8269" spans="14:14" ht="18.95" hidden="1" customHeight="1" x14ac:dyDescent="0.25">
      <c r="N8269" s="126"/>
    </row>
    <row r="8270" spans="14:14" ht="18.95" hidden="1" customHeight="1" x14ac:dyDescent="0.25">
      <c r="N8270" s="126"/>
    </row>
    <row r="8271" spans="14:14" ht="18.95" hidden="1" customHeight="1" x14ac:dyDescent="0.25">
      <c r="N8271" s="126"/>
    </row>
    <row r="8272" spans="14:14" ht="18.95" hidden="1" customHeight="1" x14ac:dyDescent="0.25">
      <c r="N8272" s="126"/>
    </row>
    <row r="8273" spans="14:14" ht="18.95" hidden="1" customHeight="1" x14ac:dyDescent="0.25">
      <c r="N8273" s="126"/>
    </row>
    <row r="8274" spans="14:14" ht="18.95" hidden="1" customHeight="1" x14ac:dyDescent="0.25">
      <c r="N8274" s="126"/>
    </row>
    <row r="8275" spans="14:14" ht="18.95" hidden="1" customHeight="1" x14ac:dyDescent="0.25">
      <c r="N8275" s="126"/>
    </row>
    <row r="8276" spans="14:14" ht="18.95" hidden="1" customHeight="1" x14ac:dyDescent="0.25">
      <c r="N8276" s="126"/>
    </row>
    <row r="8277" spans="14:14" ht="18.95" hidden="1" customHeight="1" x14ac:dyDescent="0.25">
      <c r="N8277" s="126"/>
    </row>
    <row r="8278" spans="14:14" ht="18.95" hidden="1" customHeight="1" x14ac:dyDescent="0.25">
      <c r="N8278" s="126"/>
    </row>
    <row r="8279" spans="14:14" ht="18.95" hidden="1" customHeight="1" x14ac:dyDescent="0.25">
      <c r="N8279" s="126"/>
    </row>
    <row r="8280" spans="14:14" ht="18.95" hidden="1" customHeight="1" x14ac:dyDescent="0.25">
      <c r="N8280" s="126"/>
    </row>
    <row r="8281" spans="14:14" ht="18.95" hidden="1" customHeight="1" x14ac:dyDescent="0.25">
      <c r="N8281" s="126"/>
    </row>
    <row r="8282" spans="14:14" ht="18.95" hidden="1" customHeight="1" x14ac:dyDescent="0.25">
      <c r="N8282" s="126"/>
    </row>
    <row r="8283" spans="14:14" ht="18.95" hidden="1" customHeight="1" x14ac:dyDescent="0.25">
      <c r="N8283" s="126"/>
    </row>
    <row r="8284" spans="14:14" ht="18.95" hidden="1" customHeight="1" x14ac:dyDescent="0.25">
      <c r="N8284" s="126"/>
    </row>
    <row r="8285" spans="14:14" ht="18.95" hidden="1" customHeight="1" x14ac:dyDescent="0.25">
      <c r="N8285" s="126"/>
    </row>
    <row r="8286" spans="14:14" ht="18.95" hidden="1" customHeight="1" x14ac:dyDescent="0.25">
      <c r="N8286" s="126"/>
    </row>
    <row r="8287" spans="14:14" ht="18.95" hidden="1" customHeight="1" x14ac:dyDescent="0.25">
      <c r="N8287" s="126"/>
    </row>
    <row r="8288" spans="14:14" ht="18.95" hidden="1" customHeight="1" x14ac:dyDescent="0.25">
      <c r="N8288" s="126"/>
    </row>
    <row r="8289" spans="14:14" ht="18.95" hidden="1" customHeight="1" x14ac:dyDescent="0.25">
      <c r="N8289" s="126"/>
    </row>
    <row r="8290" spans="14:14" ht="18.95" hidden="1" customHeight="1" x14ac:dyDescent="0.25">
      <c r="N8290" s="126"/>
    </row>
    <row r="8291" spans="14:14" ht="18.95" hidden="1" customHeight="1" x14ac:dyDescent="0.25">
      <c r="N8291" s="126"/>
    </row>
    <row r="8292" spans="14:14" ht="18.95" hidden="1" customHeight="1" x14ac:dyDescent="0.25">
      <c r="N8292" s="126"/>
    </row>
    <row r="8293" spans="14:14" ht="18.95" hidden="1" customHeight="1" x14ac:dyDescent="0.25">
      <c r="N8293" s="126"/>
    </row>
    <row r="8294" spans="14:14" ht="18.95" hidden="1" customHeight="1" x14ac:dyDescent="0.25">
      <c r="N8294" s="126"/>
    </row>
    <row r="8295" spans="14:14" ht="18.95" hidden="1" customHeight="1" x14ac:dyDescent="0.25">
      <c r="N8295" s="126"/>
    </row>
    <row r="8296" spans="14:14" ht="18.95" hidden="1" customHeight="1" x14ac:dyDescent="0.25">
      <c r="N8296" s="126"/>
    </row>
    <row r="8297" spans="14:14" ht="18.95" hidden="1" customHeight="1" x14ac:dyDescent="0.25">
      <c r="N8297" s="126"/>
    </row>
    <row r="8298" spans="14:14" ht="18.95" hidden="1" customHeight="1" x14ac:dyDescent="0.25">
      <c r="N8298" s="126"/>
    </row>
    <row r="8299" spans="14:14" ht="18.95" hidden="1" customHeight="1" x14ac:dyDescent="0.25">
      <c r="N8299" s="126"/>
    </row>
    <row r="8300" spans="14:14" ht="18.95" hidden="1" customHeight="1" x14ac:dyDescent="0.25">
      <c r="N8300" s="126"/>
    </row>
    <row r="8301" spans="14:14" ht="18.95" hidden="1" customHeight="1" x14ac:dyDescent="0.25">
      <c r="N8301" s="126"/>
    </row>
    <row r="8302" spans="14:14" ht="18.95" hidden="1" customHeight="1" x14ac:dyDescent="0.25">
      <c r="N8302" s="126"/>
    </row>
    <row r="8303" spans="14:14" ht="18.95" hidden="1" customHeight="1" x14ac:dyDescent="0.25">
      <c r="N8303" s="126"/>
    </row>
    <row r="8304" spans="14:14" ht="18.95" hidden="1" customHeight="1" x14ac:dyDescent="0.25">
      <c r="N8304" s="126"/>
    </row>
    <row r="8305" spans="14:14" ht="18.95" hidden="1" customHeight="1" x14ac:dyDescent="0.25">
      <c r="N8305" s="126"/>
    </row>
    <row r="8306" spans="14:14" ht="18.95" hidden="1" customHeight="1" x14ac:dyDescent="0.25">
      <c r="N8306" s="126"/>
    </row>
    <row r="8307" spans="14:14" ht="18.95" hidden="1" customHeight="1" x14ac:dyDescent="0.25">
      <c r="N8307" s="126"/>
    </row>
    <row r="8308" spans="14:14" ht="18.95" hidden="1" customHeight="1" x14ac:dyDescent="0.25">
      <c r="N8308" s="126"/>
    </row>
    <row r="8309" spans="14:14" ht="18.95" hidden="1" customHeight="1" x14ac:dyDescent="0.25">
      <c r="N8309" s="126"/>
    </row>
    <row r="8310" spans="14:14" ht="18.95" hidden="1" customHeight="1" x14ac:dyDescent="0.25">
      <c r="N8310" s="126"/>
    </row>
    <row r="8311" spans="14:14" ht="18.95" hidden="1" customHeight="1" x14ac:dyDescent="0.25">
      <c r="N8311" s="126"/>
    </row>
    <row r="8312" spans="14:14" ht="18.95" hidden="1" customHeight="1" x14ac:dyDescent="0.25">
      <c r="N8312" s="126"/>
    </row>
    <row r="8313" spans="14:14" ht="18.95" hidden="1" customHeight="1" x14ac:dyDescent="0.25">
      <c r="N8313" s="126"/>
    </row>
    <row r="8314" spans="14:14" ht="18.95" hidden="1" customHeight="1" x14ac:dyDescent="0.25">
      <c r="N8314" s="126"/>
    </row>
    <row r="8315" spans="14:14" ht="18.95" hidden="1" customHeight="1" x14ac:dyDescent="0.25">
      <c r="N8315" s="126"/>
    </row>
    <row r="8316" spans="14:14" ht="18.95" hidden="1" customHeight="1" x14ac:dyDescent="0.25">
      <c r="N8316" s="126"/>
    </row>
    <row r="8317" spans="14:14" ht="18.95" hidden="1" customHeight="1" x14ac:dyDescent="0.25">
      <c r="N8317" s="126"/>
    </row>
    <row r="8318" spans="14:14" ht="18.95" hidden="1" customHeight="1" x14ac:dyDescent="0.25">
      <c r="N8318" s="126"/>
    </row>
    <row r="8319" spans="14:14" ht="18.95" hidden="1" customHeight="1" x14ac:dyDescent="0.25">
      <c r="N8319" s="126"/>
    </row>
    <row r="8320" spans="14:14" ht="18.95" hidden="1" customHeight="1" x14ac:dyDescent="0.25">
      <c r="N8320" s="126"/>
    </row>
    <row r="8321" spans="14:14" ht="18.95" hidden="1" customHeight="1" x14ac:dyDescent="0.25">
      <c r="N8321" s="126"/>
    </row>
    <row r="8322" spans="14:14" ht="18.95" hidden="1" customHeight="1" x14ac:dyDescent="0.25">
      <c r="N8322" s="126"/>
    </row>
    <row r="8323" spans="14:14" ht="18.95" hidden="1" customHeight="1" x14ac:dyDescent="0.25">
      <c r="N8323" s="126"/>
    </row>
    <row r="8324" spans="14:14" ht="18.95" hidden="1" customHeight="1" x14ac:dyDescent="0.25">
      <c r="N8324" s="126"/>
    </row>
    <row r="8325" spans="14:14" ht="18.95" hidden="1" customHeight="1" x14ac:dyDescent="0.25">
      <c r="N8325" s="126"/>
    </row>
    <row r="8326" spans="14:14" ht="18.95" hidden="1" customHeight="1" x14ac:dyDescent="0.25">
      <c r="N8326" s="126"/>
    </row>
    <row r="8327" spans="14:14" ht="18.95" hidden="1" customHeight="1" x14ac:dyDescent="0.25">
      <c r="N8327" s="126"/>
    </row>
    <row r="8328" spans="14:14" ht="18.95" hidden="1" customHeight="1" x14ac:dyDescent="0.25">
      <c r="N8328" s="126"/>
    </row>
    <row r="8329" spans="14:14" ht="18.95" hidden="1" customHeight="1" x14ac:dyDescent="0.25">
      <c r="N8329" s="126"/>
    </row>
    <row r="8330" spans="14:14" ht="18.95" hidden="1" customHeight="1" x14ac:dyDescent="0.25">
      <c r="N8330" s="126"/>
    </row>
    <row r="8331" spans="14:14" ht="18.95" hidden="1" customHeight="1" x14ac:dyDescent="0.25">
      <c r="N8331" s="126"/>
    </row>
    <row r="8332" spans="14:14" ht="18.95" hidden="1" customHeight="1" x14ac:dyDescent="0.25">
      <c r="N8332" s="126"/>
    </row>
    <row r="8333" spans="14:14" ht="18.95" hidden="1" customHeight="1" x14ac:dyDescent="0.25">
      <c r="N8333" s="126"/>
    </row>
    <row r="8334" spans="14:14" ht="18.95" hidden="1" customHeight="1" x14ac:dyDescent="0.25">
      <c r="N8334" s="126"/>
    </row>
    <row r="8335" spans="14:14" ht="18.95" hidden="1" customHeight="1" x14ac:dyDescent="0.25">
      <c r="N8335" s="126"/>
    </row>
    <row r="8336" spans="14:14" ht="18.95" hidden="1" customHeight="1" x14ac:dyDescent="0.25">
      <c r="N8336" s="126"/>
    </row>
    <row r="8337" spans="14:14" ht="18.95" hidden="1" customHeight="1" x14ac:dyDescent="0.25">
      <c r="N8337" s="126"/>
    </row>
    <row r="8338" spans="14:14" ht="18.95" hidden="1" customHeight="1" x14ac:dyDescent="0.25">
      <c r="N8338" s="126"/>
    </row>
    <row r="8339" spans="14:14" ht="18.95" hidden="1" customHeight="1" x14ac:dyDescent="0.25">
      <c r="N8339" s="126"/>
    </row>
    <row r="8340" spans="14:14" ht="18.95" hidden="1" customHeight="1" x14ac:dyDescent="0.25">
      <c r="N8340" s="126"/>
    </row>
    <row r="8341" spans="14:14" ht="18.95" hidden="1" customHeight="1" x14ac:dyDescent="0.25">
      <c r="N8341" s="126"/>
    </row>
    <row r="8342" spans="14:14" ht="18.95" hidden="1" customHeight="1" x14ac:dyDescent="0.25">
      <c r="N8342" s="126"/>
    </row>
    <row r="8343" spans="14:14" ht="18.95" hidden="1" customHeight="1" x14ac:dyDescent="0.25">
      <c r="N8343" s="126"/>
    </row>
    <row r="8344" spans="14:14" ht="18.95" hidden="1" customHeight="1" x14ac:dyDescent="0.25">
      <c r="N8344" s="126"/>
    </row>
    <row r="8345" spans="14:14" ht="18.95" hidden="1" customHeight="1" x14ac:dyDescent="0.25">
      <c r="N8345" s="126"/>
    </row>
    <row r="8346" spans="14:14" ht="18.95" hidden="1" customHeight="1" x14ac:dyDescent="0.25">
      <c r="N8346" s="126"/>
    </row>
    <row r="8347" spans="14:14" ht="18.95" hidden="1" customHeight="1" x14ac:dyDescent="0.25">
      <c r="N8347" s="126"/>
    </row>
    <row r="8348" spans="14:14" ht="18.95" hidden="1" customHeight="1" x14ac:dyDescent="0.25">
      <c r="N8348" s="126"/>
    </row>
    <row r="8349" spans="14:14" ht="18.95" hidden="1" customHeight="1" x14ac:dyDescent="0.25">
      <c r="N8349" s="126"/>
    </row>
    <row r="8350" spans="14:14" ht="18.95" hidden="1" customHeight="1" x14ac:dyDescent="0.25">
      <c r="N8350" s="126"/>
    </row>
    <row r="8351" spans="14:14" ht="18.95" hidden="1" customHeight="1" x14ac:dyDescent="0.25">
      <c r="N8351" s="126"/>
    </row>
    <row r="8352" spans="14:14" ht="18.95" hidden="1" customHeight="1" x14ac:dyDescent="0.25">
      <c r="N8352" s="126"/>
    </row>
    <row r="8353" spans="14:14" ht="18.95" hidden="1" customHeight="1" x14ac:dyDescent="0.25">
      <c r="N8353" s="126"/>
    </row>
    <row r="8354" spans="14:14" ht="18.95" hidden="1" customHeight="1" x14ac:dyDescent="0.25">
      <c r="N8354" s="126"/>
    </row>
    <row r="8355" spans="14:14" ht="18.95" hidden="1" customHeight="1" x14ac:dyDescent="0.25">
      <c r="N8355" s="126"/>
    </row>
    <row r="8356" spans="14:14" ht="18.95" hidden="1" customHeight="1" x14ac:dyDescent="0.25">
      <c r="N8356" s="126"/>
    </row>
    <row r="8357" spans="14:14" ht="18.95" hidden="1" customHeight="1" x14ac:dyDescent="0.25">
      <c r="N8357" s="126"/>
    </row>
    <row r="8358" spans="14:14" ht="18.95" hidden="1" customHeight="1" x14ac:dyDescent="0.25">
      <c r="N8358" s="126"/>
    </row>
    <row r="8359" spans="14:14" ht="18.95" hidden="1" customHeight="1" x14ac:dyDescent="0.25">
      <c r="N8359" s="126"/>
    </row>
    <row r="8360" spans="14:14" ht="18.95" hidden="1" customHeight="1" x14ac:dyDescent="0.25">
      <c r="N8360" s="126"/>
    </row>
    <row r="8361" spans="14:14" ht="18.95" hidden="1" customHeight="1" x14ac:dyDescent="0.25">
      <c r="N8361" s="126"/>
    </row>
    <row r="8362" spans="14:14" ht="18.95" hidden="1" customHeight="1" x14ac:dyDescent="0.25">
      <c r="N8362" s="126"/>
    </row>
    <row r="8363" spans="14:14" ht="18.95" hidden="1" customHeight="1" x14ac:dyDescent="0.25">
      <c r="N8363" s="126"/>
    </row>
    <row r="8364" spans="14:14" ht="18.95" hidden="1" customHeight="1" x14ac:dyDescent="0.25">
      <c r="N8364" s="126"/>
    </row>
    <row r="8365" spans="14:14" ht="18.95" hidden="1" customHeight="1" x14ac:dyDescent="0.25">
      <c r="N8365" s="126"/>
    </row>
    <row r="8366" spans="14:14" ht="18.95" hidden="1" customHeight="1" x14ac:dyDescent="0.25">
      <c r="N8366" s="126"/>
    </row>
    <row r="8367" spans="14:14" ht="18.95" hidden="1" customHeight="1" x14ac:dyDescent="0.25">
      <c r="N8367" s="126"/>
    </row>
    <row r="8368" spans="14:14" ht="18.95" hidden="1" customHeight="1" x14ac:dyDescent="0.25">
      <c r="N8368" s="126"/>
    </row>
    <row r="8369" spans="14:14" ht="18.95" hidden="1" customHeight="1" x14ac:dyDescent="0.25">
      <c r="N8369" s="126"/>
    </row>
    <row r="8370" spans="14:14" ht="18.95" hidden="1" customHeight="1" x14ac:dyDescent="0.25">
      <c r="N8370" s="126"/>
    </row>
    <row r="8371" spans="14:14" ht="18.95" hidden="1" customHeight="1" x14ac:dyDescent="0.25">
      <c r="N8371" s="126"/>
    </row>
    <row r="8372" spans="14:14" ht="18.95" hidden="1" customHeight="1" x14ac:dyDescent="0.25">
      <c r="N8372" s="126"/>
    </row>
    <row r="8373" spans="14:14" ht="18.95" hidden="1" customHeight="1" x14ac:dyDescent="0.25">
      <c r="N8373" s="126"/>
    </row>
    <row r="8374" spans="14:14" ht="18.95" hidden="1" customHeight="1" x14ac:dyDescent="0.25">
      <c r="N8374" s="126"/>
    </row>
    <row r="8375" spans="14:14" ht="18.95" hidden="1" customHeight="1" x14ac:dyDescent="0.25">
      <c r="N8375" s="126"/>
    </row>
    <row r="8376" spans="14:14" ht="18.95" hidden="1" customHeight="1" x14ac:dyDescent="0.25">
      <c r="N8376" s="126"/>
    </row>
    <row r="8377" spans="14:14" ht="18.95" hidden="1" customHeight="1" x14ac:dyDescent="0.25">
      <c r="N8377" s="126"/>
    </row>
    <row r="8378" spans="14:14" ht="18.95" hidden="1" customHeight="1" x14ac:dyDescent="0.25">
      <c r="N8378" s="126"/>
    </row>
    <row r="8379" spans="14:14" ht="18.95" hidden="1" customHeight="1" x14ac:dyDescent="0.25">
      <c r="N8379" s="126"/>
    </row>
    <row r="8380" spans="14:14" ht="18.95" hidden="1" customHeight="1" x14ac:dyDescent="0.25">
      <c r="N8380" s="126"/>
    </row>
    <row r="8381" spans="14:14" ht="18.95" hidden="1" customHeight="1" x14ac:dyDescent="0.25">
      <c r="N8381" s="126"/>
    </row>
    <row r="8382" spans="14:14" ht="18.95" hidden="1" customHeight="1" x14ac:dyDescent="0.25">
      <c r="N8382" s="126"/>
    </row>
    <row r="8383" spans="14:14" ht="18.95" hidden="1" customHeight="1" x14ac:dyDescent="0.25">
      <c r="N8383" s="126"/>
    </row>
    <row r="8384" spans="14:14" ht="18.95" hidden="1" customHeight="1" x14ac:dyDescent="0.25">
      <c r="N8384" s="126"/>
    </row>
    <row r="8385" spans="14:14" ht="18.95" hidden="1" customHeight="1" x14ac:dyDescent="0.25">
      <c r="N8385" s="126"/>
    </row>
    <row r="8386" spans="14:14" ht="18.95" hidden="1" customHeight="1" x14ac:dyDescent="0.25">
      <c r="N8386" s="126"/>
    </row>
    <row r="8387" spans="14:14" ht="18.95" hidden="1" customHeight="1" x14ac:dyDescent="0.25">
      <c r="N8387" s="126"/>
    </row>
    <row r="8388" spans="14:14" ht="18.95" hidden="1" customHeight="1" x14ac:dyDescent="0.25">
      <c r="N8388" s="126"/>
    </row>
    <row r="8389" spans="14:14" ht="18.95" hidden="1" customHeight="1" x14ac:dyDescent="0.25">
      <c r="N8389" s="126"/>
    </row>
    <row r="8390" spans="14:14" ht="18.95" hidden="1" customHeight="1" x14ac:dyDescent="0.25">
      <c r="N8390" s="126"/>
    </row>
    <row r="8391" spans="14:14" ht="18.95" hidden="1" customHeight="1" x14ac:dyDescent="0.25">
      <c r="N8391" s="126"/>
    </row>
    <row r="8392" spans="14:14" ht="18.95" hidden="1" customHeight="1" x14ac:dyDescent="0.25">
      <c r="N8392" s="126"/>
    </row>
    <row r="8393" spans="14:14" ht="18.95" hidden="1" customHeight="1" x14ac:dyDescent="0.25">
      <c r="N8393" s="126"/>
    </row>
    <row r="8394" spans="14:14" ht="18.95" hidden="1" customHeight="1" x14ac:dyDescent="0.25">
      <c r="N8394" s="126"/>
    </row>
    <row r="8395" spans="14:14" ht="18.95" hidden="1" customHeight="1" x14ac:dyDescent="0.25">
      <c r="N8395" s="126"/>
    </row>
    <row r="8396" spans="14:14" ht="18.95" hidden="1" customHeight="1" x14ac:dyDescent="0.25">
      <c r="N8396" s="126"/>
    </row>
    <row r="8397" spans="14:14" ht="18.95" hidden="1" customHeight="1" x14ac:dyDescent="0.25">
      <c r="N8397" s="126"/>
    </row>
    <row r="8398" spans="14:14" ht="18.95" hidden="1" customHeight="1" x14ac:dyDescent="0.25">
      <c r="N8398" s="126"/>
    </row>
    <row r="8399" spans="14:14" ht="18.95" hidden="1" customHeight="1" x14ac:dyDescent="0.25">
      <c r="N8399" s="126"/>
    </row>
    <row r="8400" spans="14:14" ht="18.95" hidden="1" customHeight="1" x14ac:dyDescent="0.25">
      <c r="N8400" s="126"/>
    </row>
    <row r="8401" spans="14:14" ht="18.95" hidden="1" customHeight="1" x14ac:dyDescent="0.25">
      <c r="N8401" s="126"/>
    </row>
    <row r="8402" spans="14:14" ht="18.95" hidden="1" customHeight="1" x14ac:dyDescent="0.25">
      <c r="N8402" s="126"/>
    </row>
    <row r="8403" spans="14:14" ht="18.95" hidden="1" customHeight="1" x14ac:dyDescent="0.25">
      <c r="N8403" s="126"/>
    </row>
    <row r="8404" spans="14:14" ht="18.95" hidden="1" customHeight="1" x14ac:dyDescent="0.25">
      <c r="N8404" s="126"/>
    </row>
    <row r="8405" spans="14:14" ht="18.95" hidden="1" customHeight="1" x14ac:dyDescent="0.25">
      <c r="N8405" s="126"/>
    </row>
    <row r="8406" spans="14:14" ht="18.95" hidden="1" customHeight="1" x14ac:dyDescent="0.25">
      <c r="N8406" s="126"/>
    </row>
    <row r="8407" spans="14:14" ht="18.95" hidden="1" customHeight="1" x14ac:dyDescent="0.25">
      <c r="N8407" s="126"/>
    </row>
    <row r="8408" spans="14:14" ht="18.95" hidden="1" customHeight="1" x14ac:dyDescent="0.25">
      <c r="N8408" s="126"/>
    </row>
    <row r="8409" spans="14:14" ht="18.95" hidden="1" customHeight="1" x14ac:dyDescent="0.25">
      <c r="N8409" s="126"/>
    </row>
    <row r="8410" spans="14:14" ht="18.95" hidden="1" customHeight="1" x14ac:dyDescent="0.25">
      <c r="N8410" s="126"/>
    </row>
    <row r="8411" spans="14:14" ht="18.95" hidden="1" customHeight="1" x14ac:dyDescent="0.25">
      <c r="N8411" s="126"/>
    </row>
    <row r="8412" spans="14:14" ht="18.95" hidden="1" customHeight="1" x14ac:dyDescent="0.25">
      <c r="N8412" s="126"/>
    </row>
    <row r="8413" spans="14:14" ht="18.95" hidden="1" customHeight="1" x14ac:dyDescent="0.25">
      <c r="N8413" s="126"/>
    </row>
    <row r="8414" spans="14:14" ht="18.95" hidden="1" customHeight="1" x14ac:dyDescent="0.25">
      <c r="N8414" s="126"/>
    </row>
    <row r="8415" spans="14:14" ht="18.95" hidden="1" customHeight="1" x14ac:dyDescent="0.25">
      <c r="N8415" s="126"/>
    </row>
    <row r="8416" spans="14:14" ht="18.95" hidden="1" customHeight="1" x14ac:dyDescent="0.25">
      <c r="N8416" s="126"/>
    </row>
    <row r="8417" spans="14:14" ht="18.95" hidden="1" customHeight="1" x14ac:dyDescent="0.25">
      <c r="N8417" s="126"/>
    </row>
    <row r="8418" spans="14:14" ht="18.95" hidden="1" customHeight="1" x14ac:dyDescent="0.25">
      <c r="N8418" s="126"/>
    </row>
    <row r="8419" spans="14:14" ht="18.95" hidden="1" customHeight="1" x14ac:dyDescent="0.25">
      <c r="N8419" s="126"/>
    </row>
    <row r="8420" spans="14:14" ht="18.95" hidden="1" customHeight="1" x14ac:dyDescent="0.25">
      <c r="N8420" s="126"/>
    </row>
    <row r="8421" spans="14:14" ht="18.95" hidden="1" customHeight="1" x14ac:dyDescent="0.25">
      <c r="N8421" s="126"/>
    </row>
    <row r="8422" spans="14:14" ht="18.95" hidden="1" customHeight="1" x14ac:dyDescent="0.25">
      <c r="N8422" s="126"/>
    </row>
    <row r="8423" spans="14:14" ht="18.95" hidden="1" customHeight="1" x14ac:dyDescent="0.25">
      <c r="N8423" s="126"/>
    </row>
    <row r="8424" spans="14:14" ht="18.95" hidden="1" customHeight="1" x14ac:dyDescent="0.25">
      <c r="N8424" s="126"/>
    </row>
    <row r="8425" spans="14:14" ht="18.95" hidden="1" customHeight="1" x14ac:dyDescent="0.25">
      <c r="N8425" s="126"/>
    </row>
    <row r="8426" spans="14:14" ht="18.95" hidden="1" customHeight="1" x14ac:dyDescent="0.25">
      <c r="N8426" s="126"/>
    </row>
    <row r="8427" spans="14:14" ht="18.95" hidden="1" customHeight="1" x14ac:dyDescent="0.25">
      <c r="N8427" s="126"/>
    </row>
    <row r="8428" spans="14:14" ht="18.95" hidden="1" customHeight="1" x14ac:dyDescent="0.25">
      <c r="N8428" s="126"/>
    </row>
    <row r="8429" spans="14:14" ht="18.95" hidden="1" customHeight="1" x14ac:dyDescent="0.25">
      <c r="N8429" s="126"/>
    </row>
    <row r="8430" spans="14:14" ht="18.95" hidden="1" customHeight="1" x14ac:dyDescent="0.25">
      <c r="N8430" s="126"/>
    </row>
    <row r="8431" spans="14:14" ht="18.95" hidden="1" customHeight="1" x14ac:dyDescent="0.25">
      <c r="N8431" s="126"/>
    </row>
    <row r="8432" spans="14:14" ht="18.95" hidden="1" customHeight="1" x14ac:dyDescent="0.25">
      <c r="N8432" s="126"/>
    </row>
    <row r="8433" spans="14:14" ht="18.95" hidden="1" customHeight="1" x14ac:dyDescent="0.25">
      <c r="N8433" s="126"/>
    </row>
    <row r="8434" spans="14:14" ht="18.95" hidden="1" customHeight="1" x14ac:dyDescent="0.25">
      <c r="N8434" s="126"/>
    </row>
    <row r="8435" spans="14:14" ht="18.95" hidden="1" customHeight="1" x14ac:dyDescent="0.25">
      <c r="N8435" s="126"/>
    </row>
    <row r="8436" spans="14:14" ht="18.95" hidden="1" customHeight="1" x14ac:dyDescent="0.25">
      <c r="N8436" s="126"/>
    </row>
    <row r="8437" spans="14:14" ht="18.95" hidden="1" customHeight="1" x14ac:dyDescent="0.25">
      <c r="N8437" s="126"/>
    </row>
    <row r="8438" spans="14:14" ht="18.95" hidden="1" customHeight="1" x14ac:dyDescent="0.25">
      <c r="N8438" s="126"/>
    </row>
    <row r="8439" spans="14:14" ht="18.95" hidden="1" customHeight="1" x14ac:dyDescent="0.25">
      <c r="N8439" s="126"/>
    </row>
    <row r="8440" spans="14:14" ht="18.95" hidden="1" customHeight="1" x14ac:dyDescent="0.25">
      <c r="N8440" s="126"/>
    </row>
    <row r="8441" spans="14:14" ht="18.95" hidden="1" customHeight="1" x14ac:dyDescent="0.25">
      <c r="N8441" s="126"/>
    </row>
    <row r="8442" spans="14:14" ht="18.95" hidden="1" customHeight="1" x14ac:dyDescent="0.25">
      <c r="N8442" s="126"/>
    </row>
    <row r="8443" spans="14:14" ht="18.95" hidden="1" customHeight="1" x14ac:dyDescent="0.25">
      <c r="N8443" s="126"/>
    </row>
    <row r="8444" spans="14:14" ht="18.95" hidden="1" customHeight="1" x14ac:dyDescent="0.25">
      <c r="N8444" s="126"/>
    </row>
    <row r="8445" spans="14:14" ht="18.95" hidden="1" customHeight="1" x14ac:dyDescent="0.25">
      <c r="N8445" s="126"/>
    </row>
    <row r="8446" spans="14:14" ht="18.95" hidden="1" customHeight="1" x14ac:dyDescent="0.25">
      <c r="N8446" s="126"/>
    </row>
    <row r="8447" spans="14:14" ht="18.95" hidden="1" customHeight="1" x14ac:dyDescent="0.25">
      <c r="N8447" s="126"/>
    </row>
    <row r="8448" spans="14:14" ht="18.95" hidden="1" customHeight="1" x14ac:dyDescent="0.25">
      <c r="N8448" s="126"/>
    </row>
    <row r="8449" spans="14:14" ht="18.95" hidden="1" customHeight="1" x14ac:dyDescent="0.25">
      <c r="N8449" s="126"/>
    </row>
    <row r="8450" spans="14:14" ht="18.95" hidden="1" customHeight="1" x14ac:dyDescent="0.25">
      <c r="N8450" s="126"/>
    </row>
    <row r="8451" spans="14:14" ht="18.95" hidden="1" customHeight="1" x14ac:dyDescent="0.25">
      <c r="N8451" s="126"/>
    </row>
    <row r="8452" spans="14:14" ht="18.95" hidden="1" customHeight="1" x14ac:dyDescent="0.25">
      <c r="N8452" s="126"/>
    </row>
    <row r="8453" spans="14:14" ht="18.95" hidden="1" customHeight="1" x14ac:dyDescent="0.25">
      <c r="N8453" s="126"/>
    </row>
    <row r="8454" spans="14:14" ht="18.95" hidden="1" customHeight="1" x14ac:dyDescent="0.25">
      <c r="N8454" s="126"/>
    </row>
    <row r="8455" spans="14:14" ht="18.95" hidden="1" customHeight="1" x14ac:dyDescent="0.25">
      <c r="N8455" s="126"/>
    </row>
    <row r="8456" spans="14:14" ht="18.95" hidden="1" customHeight="1" x14ac:dyDescent="0.25">
      <c r="N8456" s="126"/>
    </row>
    <row r="8457" spans="14:14" ht="18.95" hidden="1" customHeight="1" x14ac:dyDescent="0.25">
      <c r="N8457" s="126"/>
    </row>
    <row r="8458" spans="14:14" ht="18.95" hidden="1" customHeight="1" x14ac:dyDescent="0.25">
      <c r="N8458" s="126"/>
    </row>
    <row r="8459" spans="14:14" ht="18.95" hidden="1" customHeight="1" x14ac:dyDescent="0.25">
      <c r="N8459" s="126"/>
    </row>
    <row r="8460" spans="14:14" ht="18.95" hidden="1" customHeight="1" x14ac:dyDescent="0.25">
      <c r="N8460" s="126"/>
    </row>
    <row r="8461" spans="14:14" ht="18.95" hidden="1" customHeight="1" x14ac:dyDescent="0.25">
      <c r="N8461" s="126"/>
    </row>
    <row r="8462" spans="14:14" ht="18.95" hidden="1" customHeight="1" x14ac:dyDescent="0.25">
      <c r="N8462" s="126"/>
    </row>
    <row r="8463" spans="14:14" ht="18.95" hidden="1" customHeight="1" x14ac:dyDescent="0.25">
      <c r="N8463" s="126"/>
    </row>
    <row r="8464" spans="14:14" ht="18.95" hidden="1" customHeight="1" x14ac:dyDescent="0.25">
      <c r="N8464" s="126"/>
    </row>
    <row r="8465" spans="14:14" ht="18.95" hidden="1" customHeight="1" x14ac:dyDescent="0.25">
      <c r="N8465" s="126"/>
    </row>
    <row r="8466" spans="14:14" ht="18.95" hidden="1" customHeight="1" x14ac:dyDescent="0.25">
      <c r="N8466" s="126"/>
    </row>
    <row r="8467" spans="14:14" ht="18.95" hidden="1" customHeight="1" x14ac:dyDescent="0.25">
      <c r="N8467" s="126"/>
    </row>
    <row r="8468" spans="14:14" ht="18.95" hidden="1" customHeight="1" x14ac:dyDescent="0.25">
      <c r="N8468" s="126"/>
    </row>
    <row r="8469" spans="14:14" ht="18.95" hidden="1" customHeight="1" x14ac:dyDescent="0.25">
      <c r="N8469" s="126"/>
    </row>
    <row r="8470" spans="14:14" ht="18.95" hidden="1" customHeight="1" x14ac:dyDescent="0.25">
      <c r="N8470" s="126"/>
    </row>
    <row r="8471" spans="14:14" ht="18.95" hidden="1" customHeight="1" x14ac:dyDescent="0.25">
      <c r="N8471" s="126"/>
    </row>
    <row r="8472" spans="14:14" ht="18.95" hidden="1" customHeight="1" x14ac:dyDescent="0.25">
      <c r="N8472" s="126"/>
    </row>
    <row r="8473" spans="14:14" ht="18.95" hidden="1" customHeight="1" x14ac:dyDescent="0.25">
      <c r="N8473" s="126"/>
    </row>
    <row r="8474" spans="14:14" ht="18.95" hidden="1" customHeight="1" x14ac:dyDescent="0.25">
      <c r="N8474" s="126"/>
    </row>
    <row r="8475" spans="14:14" ht="18.95" hidden="1" customHeight="1" x14ac:dyDescent="0.25">
      <c r="N8475" s="126"/>
    </row>
    <row r="8476" spans="14:14" ht="18.95" hidden="1" customHeight="1" x14ac:dyDescent="0.25">
      <c r="N8476" s="126"/>
    </row>
    <row r="8477" spans="14:14" ht="18.95" hidden="1" customHeight="1" x14ac:dyDescent="0.25">
      <c r="N8477" s="126"/>
    </row>
    <row r="8478" spans="14:14" ht="18.95" hidden="1" customHeight="1" x14ac:dyDescent="0.25">
      <c r="N8478" s="126"/>
    </row>
    <row r="8479" spans="14:14" ht="18.95" hidden="1" customHeight="1" x14ac:dyDescent="0.25">
      <c r="N8479" s="126"/>
    </row>
    <row r="8480" spans="14:14" ht="18.95" hidden="1" customHeight="1" x14ac:dyDescent="0.25">
      <c r="N8480" s="126"/>
    </row>
    <row r="8481" spans="14:14" ht="18.95" hidden="1" customHeight="1" x14ac:dyDescent="0.25">
      <c r="N8481" s="126"/>
    </row>
    <row r="8482" spans="14:14" ht="18.95" hidden="1" customHeight="1" x14ac:dyDescent="0.25">
      <c r="N8482" s="126"/>
    </row>
    <row r="8483" spans="14:14" ht="18.95" hidden="1" customHeight="1" x14ac:dyDescent="0.25">
      <c r="N8483" s="126"/>
    </row>
    <row r="8484" spans="14:14" ht="18.95" hidden="1" customHeight="1" x14ac:dyDescent="0.25">
      <c r="N8484" s="126"/>
    </row>
    <row r="8485" spans="14:14" ht="18.95" hidden="1" customHeight="1" x14ac:dyDescent="0.25">
      <c r="N8485" s="126"/>
    </row>
    <row r="8486" spans="14:14" ht="18.95" hidden="1" customHeight="1" x14ac:dyDescent="0.25">
      <c r="N8486" s="126"/>
    </row>
    <row r="8487" spans="14:14" ht="18.95" hidden="1" customHeight="1" x14ac:dyDescent="0.25">
      <c r="N8487" s="126"/>
    </row>
    <row r="8488" spans="14:14" ht="18.95" hidden="1" customHeight="1" x14ac:dyDescent="0.25">
      <c r="N8488" s="126"/>
    </row>
    <row r="8489" spans="14:14" ht="18.95" hidden="1" customHeight="1" x14ac:dyDescent="0.25">
      <c r="N8489" s="126"/>
    </row>
    <row r="8490" spans="14:14" ht="18.95" hidden="1" customHeight="1" x14ac:dyDescent="0.25">
      <c r="N8490" s="126"/>
    </row>
    <row r="8491" spans="14:14" ht="18.95" hidden="1" customHeight="1" x14ac:dyDescent="0.25">
      <c r="N8491" s="126"/>
    </row>
    <row r="8492" spans="14:14" ht="18.95" hidden="1" customHeight="1" x14ac:dyDescent="0.25">
      <c r="N8492" s="126"/>
    </row>
    <row r="8493" spans="14:14" ht="18.95" hidden="1" customHeight="1" x14ac:dyDescent="0.25">
      <c r="N8493" s="126"/>
    </row>
    <row r="8494" spans="14:14" ht="18.95" hidden="1" customHeight="1" x14ac:dyDescent="0.25">
      <c r="N8494" s="126"/>
    </row>
    <row r="8495" spans="14:14" ht="18.95" hidden="1" customHeight="1" x14ac:dyDescent="0.25">
      <c r="N8495" s="126"/>
    </row>
    <row r="8496" spans="14:14" ht="18.95" hidden="1" customHeight="1" x14ac:dyDescent="0.25">
      <c r="N8496" s="126"/>
    </row>
    <row r="8497" spans="14:14" ht="18.95" hidden="1" customHeight="1" x14ac:dyDescent="0.25">
      <c r="N8497" s="126"/>
    </row>
    <row r="8498" spans="14:14" ht="18.95" hidden="1" customHeight="1" x14ac:dyDescent="0.25">
      <c r="N8498" s="126"/>
    </row>
    <row r="8499" spans="14:14" ht="18.95" hidden="1" customHeight="1" x14ac:dyDescent="0.25">
      <c r="N8499" s="126"/>
    </row>
    <row r="8500" spans="14:14" ht="18.95" hidden="1" customHeight="1" x14ac:dyDescent="0.25">
      <c r="N8500" s="126"/>
    </row>
    <row r="8501" spans="14:14" ht="18.95" hidden="1" customHeight="1" x14ac:dyDescent="0.25">
      <c r="N8501" s="126"/>
    </row>
    <row r="8502" spans="14:14" ht="18.95" hidden="1" customHeight="1" x14ac:dyDescent="0.25">
      <c r="N8502" s="126"/>
    </row>
    <row r="8503" spans="14:14" ht="18.95" hidden="1" customHeight="1" x14ac:dyDescent="0.25">
      <c r="N8503" s="126"/>
    </row>
    <row r="8504" spans="14:14" ht="18.95" hidden="1" customHeight="1" x14ac:dyDescent="0.25">
      <c r="N8504" s="126"/>
    </row>
    <row r="8505" spans="14:14" ht="18.95" hidden="1" customHeight="1" x14ac:dyDescent="0.25">
      <c r="N8505" s="126"/>
    </row>
    <row r="8506" spans="14:14" ht="18.95" hidden="1" customHeight="1" x14ac:dyDescent="0.25">
      <c r="N8506" s="126"/>
    </row>
    <row r="8507" spans="14:14" ht="18.95" hidden="1" customHeight="1" x14ac:dyDescent="0.25">
      <c r="N8507" s="126"/>
    </row>
    <row r="8508" spans="14:14" ht="18.95" hidden="1" customHeight="1" x14ac:dyDescent="0.25">
      <c r="N8508" s="126"/>
    </row>
    <row r="8509" spans="14:14" ht="18.95" hidden="1" customHeight="1" x14ac:dyDescent="0.25">
      <c r="N8509" s="126"/>
    </row>
    <row r="8510" spans="14:14" ht="18.95" hidden="1" customHeight="1" x14ac:dyDescent="0.25">
      <c r="N8510" s="126"/>
    </row>
    <row r="8511" spans="14:14" ht="18.95" hidden="1" customHeight="1" x14ac:dyDescent="0.25">
      <c r="N8511" s="126"/>
    </row>
    <row r="8512" spans="14:14" ht="18.95" hidden="1" customHeight="1" x14ac:dyDescent="0.25">
      <c r="N8512" s="126"/>
    </row>
    <row r="8513" spans="14:14" ht="18.95" hidden="1" customHeight="1" x14ac:dyDescent="0.25">
      <c r="N8513" s="126"/>
    </row>
    <row r="8514" spans="14:14" ht="18.95" hidden="1" customHeight="1" x14ac:dyDescent="0.25">
      <c r="N8514" s="126"/>
    </row>
    <row r="8515" spans="14:14" ht="18.95" hidden="1" customHeight="1" x14ac:dyDescent="0.25">
      <c r="N8515" s="126"/>
    </row>
    <row r="8516" spans="14:14" ht="18.95" hidden="1" customHeight="1" x14ac:dyDescent="0.25">
      <c r="N8516" s="126"/>
    </row>
    <row r="8517" spans="14:14" ht="18.95" hidden="1" customHeight="1" x14ac:dyDescent="0.25">
      <c r="N8517" s="126"/>
    </row>
    <row r="8518" spans="14:14" ht="18.95" hidden="1" customHeight="1" x14ac:dyDescent="0.25">
      <c r="N8518" s="126"/>
    </row>
    <row r="8519" spans="14:14" ht="18.95" hidden="1" customHeight="1" x14ac:dyDescent="0.25">
      <c r="N8519" s="126"/>
    </row>
    <row r="8520" spans="14:14" ht="18.95" hidden="1" customHeight="1" x14ac:dyDescent="0.25">
      <c r="N8520" s="126"/>
    </row>
    <row r="8521" spans="14:14" ht="18.95" hidden="1" customHeight="1" x14ac:dyDescent="0.25">
      <c r="N8521" s="126"/>
    </row>
    <row r="8522" spans="14:14" ht="18.95" hidden="1" customHeight="1" x14ac:dyDescent="0.25">
      <c r="N8522" s="126"/>
    </row>
    <row r="8523" spans="14:14" ht="18.95" hidden="1" customHeight="1" x14ac:dyDescent="0.25">
      <c r="N8523" s="126"/>
    </row>
    <row r="8524" spans="14:14" ht="18.95" hidden="1" customHeight="1" x14ac:dyDescent="0.25">
      <c r="N8524" s="126"/>
    </row>
    <row r="8525" spans="14:14" ht="18.95" hidden="1" customHeight="1" x14ac:dyDescent="0.25">
      <c r="N8525" s="126"/>
    </row>
    <row r="8526" spans="14:14" ht="18.95" hidden="1" customHeight="1" x14ac:dyDescent="0.25">
      <c r="N8526" s="126"/>
    </row>
    <row r="8527" spans="14:14" ht="18.95" hidden="1" customHeight="1" x14ac:dyDescent="0.25">
      <c r="N8527" s="126"/>
    </row>
    <row r="8528" spans="14:14" ht="18.95" hidden="1" customHeight="1" x14ac:dyDescent="0.25">
      <c r="N8528" s="126"/>
    </row>
    <row r="8529" spans="14:14" ht="18.95" hidden="1" customHeight="1" x14ac:dyDescent="0.25">
      <c r="N8529" s="126"/>
    </row>
    <row r="8530" spans="14:14" ht="18.95" hidden="1" customHeight="1" x14ac:dyDescent="0.25">
      <c r="N8530" s="126"/>
    </row>
    <row r="8531" spans="14:14" ht="18.95" hidden="1" customHeight="1" x14ac:dyDescent="0.25">
      <c r="N8531" s="126"/>
    </row>
    <row r="8532" spans="14:14" ht="18.95" hidden="1" customHeight="1" x14ac:dyDescent="0.25">
      <c r="N8532" s="126"/>
    </row>
    <row r="8533" spans="14:14" ht="18.95" hidden="1" customHeight="1" x14ac:dyDescent="0.25">
      <c r="N8533" s="126"/>
    </row>
    <row r="8534" spans="14:14" ht="18.95" hidden="1" customHeight="1" x14ac:dyDescent="0.25">
      <c r="N8534" s="126"/>
    </row>
    <row r="8535" spans="14:14" ht="18.95" hidden="1" customHeight="1" x14ac:dyDescent="0.25">
      <c r="N8535" s="126"/>
    </row>
    <row r="8536" spans="14:14" ht="18.95" hidden="1" customHeight="1" x14ac:dyDescent="0.25">
      <c r="N8536" s="126"/>
    </row>
    <row r="8537" spans="14:14" ht="18.95" hidden="1" customHeight="1" x14ac:dyDescent="0.25">
      <c r="N8537" s="126"/>
    </row>
    <row r="8538" spans="14:14" ht="18.95" hidden="1" customHeight="1" x14ac:dyDescent="0.25">
      <c r="N8538" s="126"/>
    </row>
    <row r="8539" spans="14:14" ht="18.95" hidden="1" customHeight="1" x14ac:dyDescent="0.25">
      <c r="N8539" s="126"/>
    </row>
    <row r="8540" spans="14:14" ht="18.95" hidden="1" customHeight="1" x14ac:dyDescent="0.25">
      <c r="N8540" s="126"/>
    </row>
    <row r="8541" spans="14:14" ht="18.95" hidden="1" customHeight="1" x14ac:dyDescent="0.25">
      <c r="N8541" s="126"/>
    </row>
    <row r="8542" spans="14:14" ht="18.95" hidden="1" customHeight="1" x14ac:dyDescent="0.25">
      <c r="N8542" s="126"/>
    </row>
    <row r="8543" spans="14:14" ht="18.95" hidden="1" customHeight="1" x14ac:dyDescent="0.25">
      <c r="N8543" s="126"/>
    </row>
    <row r="8544" spans="14:14" ht="18.95" hidden="1" customHeight="1" x14ac:dyDescent="0.25">
      <c r="N8544" s="126"/>
    </row>
    <row r="8545" spans="14:14" ht="18.95" hidden="1" customHeight="1" x14ac:dyDescent="0.25">
      <c r="N8545" s="126"/>
    </row>
    <row r="8546" spans="14:14" ht="18.95" hidden="1" customHeight="1" x14ac:dyDescent="0.25">
      <c r="N8546" s="126"/>
    </row>
    <row r="8547" spans="14:14" ht="18.95" hidden="1" customHeight="1" x14ac:dyDescent="0.25">
      <c r="N8547" s="126"/>
    </row>
    <row r="8548" spans="14:14" ht="18.95" hidden="1" customHeight="1" x14ac:dyDescent="0.25">
      <c r="N8548" s="126"/>
    </row>
    <row r="8549" spans="14:14" ht="18.95" hidden="1" customHeight="1" x14ac:dyDescent="0.25">
      <c r="N8549" s="126"/>
    </row>
    <row r="8550" spans="14:14" ht="18.95" hidden="1" customHeight="1" x14ac:dyDescent="0.25">
      <c r="N8550" s="126"/>
    </row>
    <row r="8551" spans="14:14" ht="18.95" hidden="1" customHeight="1" x14ac:dyDescent="0.25">
      <c r="N8551" s="126"/>
    </row>
    <row r="8552" spans="14:14" ht="18.95" hidden="1" customHeight="1" x14ac:dyDescent="0.25">
      <c r="N8552" s="126"/>
    </row>
    <row r="8553" spans="14:14" ht="18.95" hidden="1" customHeight="1" x14ac:dyDescent="0.25">
      <c r="N8553" s="126"/>
    </row>
    <row r="8554" spans="14:14" ht="18.95" hidden="1" customHeight="1" x14ac:dyDescent="0.25">
      <c r="N8554" s="126"/>
    </row>
    <row r="8555" spans="14:14" ht="18.95" hidden="1" customHeight="1" x14ac:dyDescent="0.25">
      <c r="N8555" s="126"/>
    </row>
    <row r="8556" spans="14:14" ht="18.95" hidden="1" customHeight="1" x14ac:dyDescent="0.25">
      <c r="N8556" s="126"/>
    </row>
    <row r="8557" spans="14:14" ht="18.95" hidden="1" customHeight="1" x14ac:dyDescent="0.25">
      <c r="N8557" s="126"/>
    </row>
    <row r="8558" spans="14:14" ht="18.95" hidden="1" customHeight="1" x14ac:dyDescent="0.25">
      <c r="N8558" s="126"/>
    </row>
    <row r="8559" spans="14:14" ht="18.95" hidden="1" customHeight="1" x14ac:dyDescent="0.25">
      <c r="N8559" s="126"/>
    </row>
    <row r="8560" spans="14:14" ht="18.95" hidden="1" customHeight="1" x14ac:dyDescent="0.25">
      <c r="N8560" s="126"/>
    </row>
    <row r="8561" spans="14:14" ht="18.95" hidden="1" customHeight="1" x14ac:dyDescent="0.25">
      <c r="N8561" s="126"/>
    </row>
    <row r="8562" spans="14:14" ht="18.95" hidden="1" customHeight="1" x14ac:dyDescent="0.25">
      <c r="N8562" s="126"/>
    </row>
    <row r="8563" spans="14:14" ht="18.95" hidden="1" customHeight="1" x14ac:dyDescent="0.25">
      <c r="N8563" s="126"/>
    </row>
    <row r="8564" spans="14:14" ht="18.95" hidden="1" customHeight="1" x14ac:dyDescent="0.25">
      <c r="N8564" s="126"/>
    </row>
    <row r="8565" spans="14:14" ht="18.95" hidden="1" customHeight="1" x14ac:dyDescent="0.25">
      <c r="N8565" s="126"/>
    </row>
    <row r="8566" spans="14:14" ht="18.95" hidden="1" customHeight="1" x14ac:dyDescent="0.25">
      <c r="N8566" s="126"/>
    </row>
    <row r="8567" spans="14:14" ht="18.95" hidden="1" customHeight="1" x14ac:dyDescent="0.25">
      <c r="N8567" s="126"/>
    </row>
    <row r="8568" spans="14:14" ht="18.95" hidden="1" customHeight="1" x14ac:dyDescent="0.25">
      <c r="N8568" s="126"/>
    </row>
    <row r="8569" spans="14:14" ht="18.95" hidden="1" customHeight="1" x14ac:dyDescent="0.25">
      <c r="N8569" s="126"/>
    </row>
    <row r="8570" spans="14:14" ht="18.95" hidden="1" customHeight="1" x14ac:dyDescent="0.25">
      <c r="N8570" s="126"/>
    </row>
    <row r="8571" spans="14:14" ht="18.95" hidden="1" customHeight="1" x14ac:dyDescent="0.25">
      <c r="N8571" s="126"/>
    </row>
    <row r="8572" spans="14:14" ht="18.95" hidden="1" customHeight="1" x14ac:dyDescent="0.25">
      <c r="N8572" s="126"/>
    </row>
    <row r="8573" spans="14:14" ht="18.95" hidden="1" customHeight="1" x14ac:dyDescent="0.25">
      <c r="N8573" s="126"/>
    </row>
    <row r="8574" spans="14:14" ht="18.95" hidden="1" customHeight="1" x14ac:dyDescent="0.25">
      <c r="N8574" s="126"/>
    </row>
    <row r="8575" spans="14:14" ht="18.95" hidden="1" customHeight="1" x14ac:dyDescent="0.25">
      <c r="N8575" s="126"/>
    </row>
    <row r="8576" spans="14:14" ht="18.95" hidden="1" customHeight="1" x14ac:dyDescent="0.25">
      <c r="N8576" s="126"/>
    </row>
    <row r="8577" spans="14:14" ht="18.95" hidden="1" customHeight="1" x14ac:dyDescent="0.25">
      <c r="N8577" s="126"/>
    </row>
    <row r="8578" spans="14:14" ht="18.95" hidden="1" customHeight="1" x14ac:dyDescent="0.25">
      <c r="N8578" s="126"/>
    </row>
    <row r="8579" spans="14:14" ht="18.95" hidden="1" customHeight="1" x14ac:dyDescent="0.25">
      <c r="N8579" s="126"/>
    </row>
    <row r="8580" spans="14:14" ht="18.95" hidden="1" customHeight="1" x14ac:dyDescent="0.25">
      <c r="N8580" s="126"/>
    </row>
    <row r="8581" spans="14:14" ht="18.95" hidden="1" customHeight="1" x14ac:dyDescent="0.25">
      <c r="N8581" s="126"/>
    </row>
    <row r="8582" spans="14:14" ht="18.95" hidden="1" customHeight="1" x14ac:dyDescent="0.25">
      <c r="N8582" s="126"/>
    </row>
    <row r="8583" spans="14:14" ht="18.95" hidden="1" customHeight="1" x14ac:dyDescent="0.25">
      <c r="N8583" s="126"/>
    </row>
    <row r="8584" spans="14:14" ht="18.95" hidden="1" customHeight="1" x14ac:dyDescent="0.25">
      <c r="N8584" s="126"/>
    </row>
    <row r="8585" spans="14:14" ht="18.95" hidden="1" customHeight="1" x14ac:dyDescent="0.25">
      <c r="N8585" s="126"/>
    </row>
    <row r="8586" spans="14:14" ht="18.95" hidden="1" customHeight="1" x14ac:dyDescent="0.25">
      <c r="N8586" s="126"/>
    </row>
    <row r="8587" spans="14:14" ht="18.95" hidden="1" customHeight="1" x14ac:dyDescent="0.25">
      <c r="N8587" s="126"/>
    </row>
    <row r="8588" spans="14:14" ht="18.95" hidden="1" customHeight="1" x14ac:dyDescent="0.25">
      <c r="N8588" s="126"/>
    </row>
    <row r="8589" spans="14:14" ht="18.95" hidden="1" customHeight="1" x14ac:dyDescent="0.25">
      <c r="N8589" s="126"/>
    </row>
    <row r="8590" spans="14:14" ht="18.95" hidden="1" customHeight="1" x14ac:dyDescent="0.25">
      <c r="N8590" s="126"/>
    </row>
    <row r="8591" spans="14:14" ht="18.95" hidden="1" customHeight="1" x14ac:dyDescent="0.25">
      <c r="N8591" s="126"/>
    </row>
    <row r="8592" spans="14:14" ht="18.95" hidden="1" customHeight="1" x14ac:dyDescent="0.25">
      <c r="N8592" s="126"/>
    </row>
    <row r="8593" spans="14:14" ht="18.95" hidden="1" customHeight="1" x14ac:dyDescent="0.25">
      <c r="N8593" s="126"/>
    </row>
    <row r="8594" spans="14:14" ht="18.95" hidden="1" customHeight="1" x14ac:dyDescent="0.25">
      <c r="N8594" s="126"/>
    </row>
    <row r="8595" spans="14:14" ht="18.95" hidden="1" customHeight="1" x14ac:dyDescent="0.25">
      <c r="N8595" s="126"/>
    </row>
    <row r="8596" spans="14:14" ht="18.95" hidden="1" customHeight="1" x14ac:dyDescent="0.25">
      <c r="N8596" s="126"/>
    </row>
    <row r="8597" spans="14:14" ht="18.95" hidden="1" customHeight="1" x14ac:dyDescent="0.25">
      <c r="N8597" s="126"/>
    </row>
    <row r="8598" spans="14:14" ht="18.95" hidden="1" customHeight="1" x14ac:dyDescent="0.25">
      <c r="N8598" s="126"/>
    </row>
    <row r="8599" spans="14:14" ht="18.95" hidden="1" customHeight="1" x14ac:dyDescent="0.25">
      <c r="N8599" s="126"/>
    </row>
    <row r="8600" spans="14:14" ht="18.95" hidden="1" customHeight="1" x14ac:dyDescent="0.25">
      <c r="N8600" s="126"/>
    </row>
    <row r="8601" spans="14:14" ht="18.95" hidden="1" customHeight="1" x14ac:dyDescent="0.25">
      <c r="N8601" s="126"/>
    </row>
    <row r="8602" spans="14:14" ht="18.95" hidden="1" customHeight="1" x14ac:dyDescent="0.25">
      <c r="N8602" s="126"/>
    </row>
    <row r="8603" spans="14:14" ht="18.95" hidden="1" customHeight="1" x14ac:dyDescent="0.25">
      <c r="N8603" s="126"/>
    </row>
    <row r="8604" spans="14:14" ht="18.95" hidden="1" customHeight="1" x14ac:dyDescent="0.25">
      <c r="N8604" s="126"/>
    </row>
    <row r="8605" spans="14:14" ht="18.95" hidden="1" customHeight="1" x14ac:dyDescent="0.25">
      <c r="N8605" s="126"/>
    </row>
    <row r="8606" spans="14:14" ht="18.95" hidden="1" customHeight="1" x14ac:dyDescent="0.25">
      <c r="N8606" s="126"/>
    </row>
    <row r="8607" spans="14:14" ht="18.95" hidden="1" customHeight="1" x14ac:dyDescent="0.25">
      <c r="N8607" s="126"/>
    </row>
    <row r="8608" spans="14:14" ht="18.95" hidden="1" customHeight="1" x14ac:dyDescent="0.25">
      <c r="N8608" s="126"/>
    </row>
    <row r="8609" spans="14:14" ht="18.95" hidden="1" customHeight="1" x14ac:dyDescent="0.25">
      <c r="N8609" s="126"/>
    </row>
    <row r="8610" spans="14:14" ht="18.95" hidden="1" customHeight="1" x14ac:dyDescent="0.25">
      <c r="N8610" s="126"/>
    </row>
    <row r="8611" spans="14:14" ht="18.95" hidden="1" customHeight="1" x14ac:dyDescent="0.25">
      <c r="N8611" s="126"/>
    </row>
    <row r="8612" spans="14:14" ht="18.95" hidden="1" customHeight="1" x14ac:dyDescent="0.25">
      <c r="N8612" s="126"/>
    </row>
    <row r="8613" spans="14:14" ht="18.95" hidden="1" customHeight="1" x14ac:dyDescent="0.25">
      <c r="N8613" s="126"/>
    </row>
    <row r="8614" spans="14:14" ht="18.95" hidden="1" customHeight="1" x14ac:dyDescent="0.25">
      <c r="N8614" s="126"/>
    </row>
    <row r="8615" spans="14:14" ht="18.95" hidden="1" customHeight="1" x14ac:dyDescent="0.25">
      <c r="N8615" s="126"/>
    </row>
    <row r="8616" spans="14:14" ht="18.95" hidden="1" customHeight="1" x14ac:dyDescent="0.25">
      <c r="N8616" s="126"/>
    </row>
    <row r="8617" spans="14:14" ht="18.95" hidden="1" customHeight="1" x14ac:dyDescent="0.25">
      <c r="N8617" s="126"/>
    </row>
    <row r="8618" spans="14:14" ht="18.95" hidden="1" customHeight="1" x14ac:dyDescent="0.25">
      <c r="N8618" s="126"/>
    </row>
    <row r="8619" spans="14:14" ht="18.95" hidden="1" customHeight="1" x14ac:dyDescent="0.25">
      <c r="N8619" s="126"/>
    </row>
    <row r="8620" spans="14:14" ht="18.95" hidden="1" customHeight="1" x14ac:dyDescent="0.25">
      <c r="N8620" s="126"/>
    </row>
    <row r="8621" spans="14:14" ht="18.95" hidden="1" customHeight="1" x14ac:dyDescent="0.25">
      <c r="N8621" s="126"/>
    </row>
    <row r="8622" spans="14:14" ht="18.95" hidden="1" customHeight="1" x14ac:dyDescent="0.25">
      <c r="N8622" s="126"/>
    </row>
    <row r="8623" spans="14:14" ht="18.95" hidden="1" customHeight="1" x14ac:dyDescent="0.25">
      <c r="N8623" s="126"/>
    </row>
    <row r="8624" spans="14:14" ht="18.95" hidden="1" customHeight="1" x14ac:dyDescent="0.25">
      <c r="N8624" s="126"/>
    </row>
    <row r="8625" spans="14:14" ht="18.95" hidden="1" customHeight="1" x14ac:dyDescent="0.25">
      <c r="N8625" s="126"/>
    </row>
    <row r="8626" spans="14:14" ht="18.95" hidden="1" customHeight="1" x14ac:dyDescent="0.25">
      <c r="N8626" s="126"/>
    </row>
    <row r="8627" spans="14:14" ht="18.95" hidden="1" customHeight="1" x14ac:dyDescent="0.25">
      <c r="N8627" s="126"/>
    </row>
    <row r="8628" spans="14:14" ht="18.95" hidden="1" customHeight="1" x14ac:dyDescent="0.25">
      <c r="N8628" s="126"/>
    </row>
    <row r="8629" spans="14:14" ht="18.95" hidden="1" customHeight="1" x14ac:dyDescent="0.25">
      <c r="N8629" s="126"/>
    </row>
    <row r="8630" spans="14:14" ht="18.95" hidden="1" customHeight="1" x14ac:dyDescent="0.25">
      <c r="N8630" s="126"/>
    </row>
    <row r="8631" spans="14:14" ht="18.95" hidden="1" customHeight="1" x14ac:dyDescent="0.25">
      <c r="N8631" s="126"/>
    </row>
    <row r="8632" spans="14:14" ht="18.95" hidden="1" customHeight="1" x14ac:dyDescent="0.25">
      <c r="N8632" s="126"/>
    </row>
    <row r="8633" spans="14:14" ht="18.95" hidden="1" customHeight="1" x14ac:dyDescent="0.25">
      <c r="N8633" s="126"/>
    </row>
    <row r="8634" spans="14:14" ht="18.95" hidden="1" customHeight="1" x14ac:dyDescent="0.25">
      <c r="N8634" s="126"/>
    </row>
    <row r="8635" spans="14:14" ht="18.95" hidden="1" customHeight="1" x14ac:dyDescent="0.25">
      <c r="N8635" s="126"/>
    </row>
    <row r="8636" spans="14:14" ht="18.95" hidden="1" customHeight="1" x14ac:dyDescent="0.25">
      <c r="N8636" s="126"/>
    </row>
    <row r="8637" spans="14:14" ht="18.95" hidden="1" customHeight="1" x14ac:dyDescent="0.25">
      <c r="N8637" s="126"/>
    </row>
    <row r="8638" spans="14:14" ht="18.95" hidden="1" customHeight="1" x14ac:dyDescent="0.25">
      <c r="N8638" s="126"/>
    </row>
    <row r="8639" spans="14:14" ht="18.95" hidden="1" customHeight="1" x14ac:dyDescent="0.25">
      <c r="N8639" s="126"/>
    </row>
    <row r="8640" spans="14:14" ht="18.95" hidden="1" customHeight="1" x14ac:dyDescent="0.25">
      <c r="N8640" s="126"/>
    </row>
    <row r="8641" spans="14:14" ht="18.95" hidden="1" customHeight="1" x14ac:dyDescent="0.25">
      <c r="N8641" s="126"/>
    </row>
    <row r="8642" spans="14:14" ht="18.95" hidden="1" customHeight="1" x14ac:dyDescent="0.25">
      <c r="N8642" s="126"/>
    </row>
    <row r="8643" spans="14:14" ht="18.95" hidden="1" customHeight="1" x14ac:dyDescent="0.25">
      <c r="N8643" s="126"/>
    </row>
    <row r="8644" spans="14:14" ht="18.95" hidden="1" customHeight="1" x14ac:dyDescent="0.25">
      <c r="N8644" s="126"/>
    </row>
    <row r="8645" spans="14:14" ht="18.95" hidden="1" customHeight="1" x14ac:dyDescent="0.25">
      <c r="N8645" s="126"/>
    </row>
    <row r="8646" spans="14:14" ht="18.95" hidden="1" customHeight="1" x14ac:dyDescent="0.25">
      <c r="N8646" s="126"/>
    </row>
    <row r="8647" spans="14:14" ht="18.95" hidden="1" customHeight="1" x14ac:dyDescent="0.25">
      <c r="N8647" s="126"/>
    </row>
    <row r="8648" spans="14:14" ht="18.95" hidden="1" customHeight="1" x14ac:dyDescent="0.25">
      <c r="N8648" s="126"/>
    </row>
    <row r="8649" spans="14:14" ht="18.95" hidden="1" customHeight="1" x14ac:dyDescent="0.25">
      <c r="N8649" s="126"/>
    </row>
    <row r="8650" spans="14:14" ht="18.95" hidden="1" customHeight="1" x14ac:dyDescent="0.25">
      <c r="N8650" s="126"/>
    </row>
    <row r="8651" spans="14:14" ht="18.95" hidden="1" customHeight="1" x14ac:dyDescent="0.25">
      <c r="N8651" s="126"/>
    </row>
    <row r="8652" spans="14:14" ht="18.95" hidden="1" customHeight="1" x14ac:dyDescent="0.25">
      <c r="N8652" s="126"/>
    </row>
    <row r="8653" spans="14:14" ht="18.95" hidden="1" customHeight="1" x14ac:dyDescent="0.25">
      <c r="N8653" s="126"/>
    </row>
    <row r="8654" spans="14:14" ht="18.95" hidden="1" customHeight="1" x14ac:dyDescent="0.25">
      <c r="N8654" s="126"/>
    </row>
    <row r="8655" spans="14:14" ht="18.95" hidden="1" customHeight="1" x14ac:dyDescent="0.25">
      <c r="N8655" s="126"/>
    </row>
    <row r="8656" spans="14:14" ht="18.95" hidden="1" customHeight="1" x14ac:dyDescent="0.25">
      <c r="N8656" s="126"/>
    </row>
    <row r="8657" spans="14:14" ht="18.95" hidden="1" customHeight="1" x14ac:dyDescent="0.25">
      <c r="N8657" s="126"/>
    </row>
    <row r="8658" spans="14:14" ht="18.95" hidden="1" customHeight="1" x14ac:dyDescent="0.25">
      <c r="N8658" s="126"/>
    </row>
    <row r="8659" spans="14:14" ht="18.95" hidden="1" customHeight="1" x14ac:dyDescent="0.25">
      <c r="N8659" s="126"/>
    </row>
    <row r="8660" spans="14:14" ht="18.95" hidden="1" customHeight="1" x14ac:dyDescent="0.25">
      <c r="N8660" s="126"/>
    </row>
    <row r="8661" spans="14:14" ht="18.95" hidden="1" customHeight="1" x14ac:dyDescent="0.25">
      <c r="N8661" s="126"/>
    </row>
    <row r="8662" spans="14:14" ht="18.95" hidden="1" customHeight="1" x14ac:dyDescent="0.25">
      <c r="N8662" s="126"/>
    </row>
    <row r="8663" spans="14:14" ht="18.95" hidden="1" customHeight="1" x14ac:dyDescent="0.25">
      <c r="N8663" s="126"/>
    </row>
    <row r="8664" spans="14:14" ht="18.95" hidden="1" customHeight="1" x14ac:dyDescent="0.25">
      <c r="N8664" s="126"/>
    </row>
    <row r="8665" spans="14:14" ht="18.95" hidden="1" customHeight="1" x14ac:dyDescent="0.25">
      <c r="N8665" s="126"/>
    </row>
    <row r="8666" spans="14:14" ht="18.95" hidden="1" customHeight="1" x14ac:dyDescent="0.25">
      <c r="N8666" s="126"/>
    </row>
    <row r="8667" spans="14:14" ht="18.95" hidden="1" customHeight="1" x14ac:dyDescent="0.25">
      <c r="N8667" s="126"/>
    </row>
    <row r="8668" spans="14:14" ht="18.95" hidden="1" customHeight="1" x14ac:dyDescent="0.25">
      <c r="N8668" s="126"/>
    </row>
    <row r="8669" spans="14:14" ht="18.95" hidden="1" customHeight="1" x14ac:dyDescent="0.25">
      <c r="N8669" s="126"/>
    </row>
    <row r="8670" spans="14:14" ht="18.95" hidden="1" customHeight="1" x14ac:dyDescent="0.25">
      <c r="N8670" s="126"/>
    </row>
    <row r="8671" spans="14:14" ht="18.95" hidden="1" customHeight="1" x14ac:dyDescent="0.25">
      <c r="N8671" s="126"/>
    </row>
    <row r="8672" spans="14:14" ht="18.95" hidden="1" customHeight="1" x14ac:dyDescent="0.25">
      <c r="N8672" s="126"/>
    </row>
    <row r="8673" spans="14:14" ht="18.95" hidden="1" customHeight="1" x14ac:dyDescent="0.25">
      <c r="N8673" s="126"/>
    </row>
    <row r="8674" spans="14:14" ht="18.95" hidden="1" customHeight="1" x14ac:dyDescent="0.25">
      <c r="N8674" s="126"/>
    </row>
    <row r="8675" spans="14:14" ht="18.95" hidden="1" customHeight="1" x14ac:dyDescent="0.25">
      <c r="N8675" s="126"/>
    </row>
    <row r="8676" spans="14:14" ht="18.95" hidden="1" customHeight="1" x14ac:dyDescent="0.25">
      <c r="N8676" s="126"/>
    </row>
    <row r="8677" spans="14:14" ht="18.95" hidden="1" customHeight="1" x14ac:dyDescent="0.25">
      <c r="N8677" s="126"/>
    </row>
    <row r="8678" spans="14:14" ht="18.95" hidden="1" customHeight="1" x14ac:dyDescent="0.25">
      <c r="N8678" s="126"/>
    </row>
    <row r="8679" spans="14:14" ht="18.95" hidden="1" customHeight="1" x14ac:dyDescent="0.25">
      <c r="N8679" s="126"/>
    </row>
    <row r="8680" spans="14:14" ht="18.95" hidden="1" customHeight="1" x14ac:dyDescent="0.25">
      <c r="N8680" s="126"/>
    </row>
    <row r="8681" spans="14:14" ht="18.95" hidden="1" customHeight="1" x14ac:dyDescent="0.25">
      <c r="N8681" s="126"/>
    </row>
    <row r="8682" spans="14:14" ht="18.95" hidden="1" customHeight="1" x14ac:dyDescent="0.25">
      <c r="N8682" s="126"/>
    </row>
    <row r="8683" spans="14:14" ht="18.95" hidden="1" customHeight="1" x14ac:dyDescent="0.25">
      <c r="N8683" s="126"/>
    </row>
    <row r="8684" spans="14:14" ht="18.95" hidden="1" customHeight="1" x14ac:dyDescent="0.25">
      <c r="N8684" s="126"/>
    </row>
    <row r="8685" spans="14:14" ht="18.95" hidden="1" customHeight="1" x14ac:dyDescent="0.25">
      <c r="N8685" s="126"/>
    </row>
    <row r="8686" spans="14:14" ht="18.95" hidden="1" customHeight="1" x14ac:dyDescent="0.25">
      <c r="N8686" s="126"/>
    </row>
    <row r="8687" spans="14:14" ht="18.95" hidden="1" customHeight="1" x14ac:dyDescent="0.25">
      <c r="N8687" s="126"/>
    </row>
    <row r="8688" spans="14:14" ht="18.95" hidden="1" customHeight="1" x14ac:dyDescent="0.25">
      <c r="N8688" s="126"/>
    </row>
    <row r="8689" spans="14:14" ht="18.95" hidden="1" customHeight="1" x14ac:dyDescent="0.25">
      <c r="N8689" s="126"/>
    </row>
    <row r="8690" spans="14:14" ht="18.95" hidden="1" customHeight="1" x14ac:dyDescent="0.25">
      <c r="N8690" s="126"/>
    </row>
    <row r="8691" spans="14:14" ht="18.95" hidden="1" customHeight="1" x14ac:dyDescent="0.25">
      <c r="N8691" s="126"/>
    </row>
    <row r="8692" spans="14:14" ht="18.95" hidden="1" customHeight="1" x14ac:dyDescent="0.25">
      <c r="N8692" s="126"/>
    </row>
    <row r="8693" spans="14:14" ht="18.95" hidden="1" customHeight="1" x14ac:dyDescent="0.25">
      <c r="N8693" s="126"/>
    </row>
    <row r="8694" spans="14:14" ht="18.95" hidden="1" customHeight="1" x14ac:dyDescent="0.25">
      <c r="N8694" s="126"/>
    </row>
    <row r="8695" spans="14:14" ht="18.95" hidden="1" customHeight="1" x14ac:dyDescent="0.25">
      <c r="N8695" s="126"/>
    </row>
    <row r="8696" spans="14:14" ht="18.95" hidden="1" customHeight="1" x14ac:dyDescent="0.25">
      <c r="N8696" s="126"/>
    </row>
    <row r="8697" spans="14:14" ht="18.95" hidden="1" customHeight="1" x14ac:dyDescent="0.25">
      <c r="N8697" s="126"/>
    </row>
    <row r="8698" spans="14:14" ht="18.95" hidden="1" customHeight="1" x14ac:dyDescent="0.25">
      <c r="N8698" s="126"/>
    </row>
    <row r="8699" spans="14:14" ht="18.95" hidden="1" customHeight="1" x14ac:dyDescent="0.25">
      <c r="N8699" s="126"/>
    </row>
    <row r="8700" spans="14:14" ht="18.95" hidden="1" customHeight="1" x14ac:dyDescent="0.25">
      <c r="N8700" s="126"/>
    </row>
    <row r="8701" spans="14:14" ht="18.95" hidden="1" customHeight="1" x14ac:dyDescent="0.25">
      <c r="N8701" s="126"/>
    </row>
    <row r="8702" spans="14:14" ht="18.95" hidden="1" customHeight="1" x14ac:dyDescent="0.25">
      <c r="N8702" s="126"/>
    </row>
    <row r="8703" spans="14:14" ht="18.95" hidden="1" customHeight="1" x14ac:dyDescent="0.25">
      <c r="N8703" s="126"/>
    </row>
    <row r="8704" spans="14:14" ht="18.95" hidden="1" customHeight="1" x14ac:dyDescent="0.25">
      <c r="N8704" s="126"/>
    </row>
    <row r="8705" spans="14:14" ht="18.95" hidden="1" customHeight="1" x14ac:dyDescent="0.25">
      <c r="N8705" s="126"/>
    </row>
    <row r="8706" spans="14:14" ht="18.95" hidden="1" customHeight="1" x14ac:dyDescent="0.25">
      <c r="N8706" s="126"/>
    </row>
    <row r="8707" spans="14:14" ht="18.95" hidden="1" customHeight="1" x14ac:dyDescent="0.25">
      <c r="N8707" s="126"/>
    </row>
    <row r="8708" spans="14:14" ht="18.95" hidden="1" customHeight="1" x14ac:dyDescent="0.25">
      <c r="N8708" s="126"/>
    </row>
    <row r="8709" spans="14:14" ht="18.95" hidden="1" customHeight="1" x14ac:dyDescent="0.25">
      <c r="N8709" s="126"/>
    </row>
    <row r="8710" spans="14:14" ht="18.95" hidden="1" customHeight="1" x14ac:dyDescent="0.25">
      <c r="N8710" s="126"/>
    </row>
    <row r="8711" spans="14:14" ht="18.95" hidden="1" customHeight="1" x14ac:dyDescent="0.25">
      <c r="N8711" s="126"/>
    </row>
    <row r="8712" spans="14:14" ht="18.95" hidden="1" customHeight="1" x14ac:dyDescent="0.25">
      <c r="N8712" s="126"/>
    </row>
    <row r="8713" spans="14:14" ht="18.95" hidden="1" customHeight="1" x14ac:dyDescent="0.25">
      <c r="N8713" s="126"/>
    </row>
    <row r="8714" spans="14:14" ht="18.95" hidden="1" customHeight="1" x14ac:dyDescent="0.25">
      <c r="N8714" s="126"/>
    </row>
    <row r="8715" spans="14:14" ht="18.95" hidden="1" customHeight="1" x14ac:dyDescent="0.25">
      <c r="N8715" s="126"/>
    </row>
    <row r="8716" spans="14:14" ht="18.95" hidden="1" customHeight="1" x14ac:dyDescent="0.25">
      <c r="N8716" s="126"/>
    </row>
    <row r="8717" spans="14:14" ht="18.95" hidden="1" customHeight="1" x14ac:dyDescent="0.25">
      <c r="N8717" s="126"/>
    </row>
    <row r="8718" spans="14:14" ht="18.95" hidden="1" customHeight="1" x14ac:dyDescent="0.25">
      <c r="N8718" s="126"/>
    </row>
    <row r="8719" spans="14:14" ht="18.95" hidden="1" customHeight="1" x14ac:dyDescent="0.25">
      <c r="N8719" s="126"/>
    </row>
    <row r="8720" spans="14:14" ht="18.95" hidden="1" customHeight="1" x14ac:dyDescent="0.25">
      <c r="N8720" s="126"/>
    </row>
    <row r="8721" spans="14:14" ht="18.95" hidden="1" customHeight="1" x14ac:dyDescent="0.25">
      <c r="N8721" s="126"/>
    </row>
    <row r="8722" spans="14:14" ht="18.95" hidden="1" customHeight="1" x14ac:dyDescent="0.25">
      <c r="N8722" s="126"/>
    </row>
    <row r="8723" spans="14:14" ht="18.95" hidden="1" customHeight="1" x14ac:dyDescent="0.25">
      <c r="N8723" s="126"/>
    </row>
    <row r="8724" spans="14:14" ht="18.95" hidden="1" customHeight="1" x14ac:dyDescent="0.25">
      <c r="N8724" s="126"/>
    </row>
    <row r="8725" spans="14:14" ht="18.95" hidden="1" customHeight="1" x14ac:dyDescent="0.25">
      <c r="N8725" s="126"/>
    </row>
    <row r="8726" spans="14:14" ht="18.95" hidden="1" customHeight="1" x14ac:dyDescent="0.25">
      <c r="N8726" s="126"/>
    </row>
    <row r="8727" spans="14:14" ht="18.95" hidden="1" customHeight="1" x14ac:dyDescent="0.25">
      <c r="N8727" s="126"/>
    </row>
    <row r="8728" spans="14:14" ht="18.95" hidden="1" customHeight="1" x14ac:dyDescent="0.25">
      <c r="N8728" s="126"/>
    </row>
    <row r="8729" spans="14:14" ht="18.95" hidden="1" customHeight="1" x14ac:dyDescent="0.25">
      <c r="N8729" s="126"/>
    </row>
    <row r="8730" spans="14:14" ht="18.95" hidden="1" customHeight="1" x14ac:dyDescent="0.25">
      <c r="N8730" s="126"/>
    </row>
    <row r="8731" spans="14:14" ht="18.95" hidden="1" customHeight="1" x14ac:dyDescent="0.25">
      <c r="N8731" s="126"/>
    </row>
    <row r="8732" spans="14:14" ht="18.95" hidden="1" customHeight="1" x14ac:dyDescent="0.25">
      <c r="N8732" s="126"/>
    </row>
    <row r="8733" spans="14:14" ht="18.95" hidden="1" customHeight="1" x14ac:dyDescent="0.25">
      <c r="N8733" s="126"/>
    </row>
    <row r="8734" spans="14:14" ht="18.95" hidden="1" customHeight="1" x14ac:dyDescent="0.25">
      <c r="N8734" s="126"/>
    </row>
    <row r="8735" spans="14:14" ht="18.95" hidden="1" customHeight="1" x14ac:dyDescent="0.25">
      <c r="N8735" s="126"/>
    </row>
    <row r="8736" spans="14:14" ht="18.95" hidden="1" customHeight="1" x14ac:dyDescent="0.25">
      <c r="N8736" s="126"/>
    </row>
    <row r="8737" spans="14:14" ht="18.95" hidden="1" customHeight="1" x14ac:dyDescent="0.25">
      <c r="N8737" s="126"/>
    </row>
    <row r="8738" spans="14:14" ht="18.95" hidden="1" customHeight="1" x14ac:dyDescent="0.25">
      <c r="N8738" s="126"/>
    </row>
    <row r="8739" spans="14:14" ht="18.95" hidden="1" customHeight="1" x14ac:dyDescent="0.25">
      <c r="N8739" s="126"/>
    </row>
    <row r="8740" spans="14:14" ht="18.95" hidden="1" customHeight="1" x14ac:dyDescent="0.25">
      <c r="N8740" s="126"/>
    </row>
    <row r="8741" spans="14:14" ht="18.95" hidden="1" customHeight="1" x14ac:dyDescent="0.25">
      <c r="N8741" s="126"/>
    </row>
    <row r="8742" spans="14:14" ht="18.95" hidden="1" customHeight="1" x14ac:dyDescent="0.25">
      <c r="N8742" s="126"/>
    </row>
    <row r="8743" spans="14:14" ht="18.95" hidden="1" customHeight="1" x14ac:dyDescent="0.25">
      <c r="N8743" s="126"/>
    </row>
    <row r="8744" spans="14:14" ht="18.95" hidden="1" customHeight="1" x14ac:dyDescent="0.25">
      <c r="N8744" s="126"/>
    </row>
    <row r="8745" spans="14:14" ht="18.95" hidden="1" customHeight="1" x14ac:dyDescent="0.25">
      <c r="N8745" s="126"/>
    </row>
    <row r="8746" spans="14:14" ht="18.95" hidden="1" customHeight="1" x14ac:dyDescent="0.25">
      <c r="N8746" s="126"/>
    </row>
    <row r="8747" spans="14:14" ht="18.95" hidden="1" customHeight="1" x14ac:dyDescent="0.25">
      <c r="N8747" s="126"/>
    </row>
    <row r="8748" spans="14:14" ht="18.95" hidden="1" customHeight="1" x14ac:dyDescent="0.25">
      <c r="N8748" s="126"/>
    </row>
    <row r="8749" spans="14:14" ht="18.95" hidden="1" customHeight="1" x14ac:dyDescent="0.25">
      <c r="N8749" s="126"/>
    </row>
    <row r="8750" spans="14:14" ht="18.95" hidden="1" customHeight="1" x14ac:dyDescent="0.25">
      <c r="N8750" s="126"/>
    </row>
    <row r="8751" spans="14:14" ht="18.95" hidden="1" customHeight="1" x14ac:dyDescent="0.25">
      <c r="N8751" s="126"/>
    </row>
    <row r="8752" spans="14:14" ht="18.95" hidden="1" customHeight="1" x14ac:dyDescent="0.25">
      <c r="N8752" s="126"/>
    </row>
    <row r="8753" spans="14:14" ht="18.95" hidden="1" customHeight="1" x14ac:dyDescent="0.25">
      <c r="N8753" s="126"/>
    </row>
    <row r="8754" spans="14:14" ht="18.95" hidden="1" customHeight="1" x14ac:dyDescent="0.25">
      <c r="N8754" s="126"/>
    </row>
    <row r="8755" spans="14:14" ht="18.95" hidden="1" customHeight="1" x14ac:dyDescent="0.25">
      <c r="N8755" s="126"/>
    </row>
    <row r="8756" spans="14:14" ht="18.95" hidden="1" customHeight="1" x14ac:dyDescent="0.25">
      <c r="N8756" s="126"/>
    </row>
    <row r="8757" spans="14:14" ht="18.95" hidden="1" customHeight="1" x14ac:dyDescent="0.25">
      <c r="N8757" s="126"/>
    </row>
    <row r="8758" spans="14:14" ht="18.95" hidden="1" customHeight="1" x14ac:dyDescent="0.25">
      <c r="N8758" s="126"/>
    </row>
    <row r="8759" spans="14:14" ht="18.95" hidden="1" customHeight="1" x14ac:dyDescent="0.25">
      <c r="N8759" s="126"/>
    </row>
    <row r="8760" spans="14:14" ht="18.95" hidden="1" customHeight="1" x14ac:dyDescent="0.25">
      <c r="N8760" s="126"/>
    </row>
    <row r="8761" spans="14:14" ht="18.95" hidden="1" customHeight="1" x14ac:dyDescent="0.25">
      <c r="N8761" s="126"/>
    </row>
    <row r="8762" spans="14:14" ht="18.95" hidden="1" customHeight="1" x14ac:dyDescent="0.25">
      <c r="N8762" s="126"/>
    </row>
    <row r="8763" spans="14:14" ht="18.95" hidden="1" customHeight="1" x14ac:dyDescent="0.25">
      <c r="N8763" s="126"/>
    </row>
    <row r="8764" spans="14:14" ht="18.95" hidden="1" customHeight="1" x14ac:dyDescent="0.25">
      <c r="N8764" s="126"/>
    </row>
    <row r="8765" spans="14:14" ht="18.95" hidden="1" customHeight="1" x14ac:dyDescent="0.25">
      <c r="N8765" s="126"/>
    </row>
    <row r="8766" spans="14:14" ht="18.95" hidden="1" customHeight="1" x14ac:dyDescent="0.25">
      <c r="N8766" s="126"/>
    </row>
    <row r="8767" spans="14:14" ht="18.95" hidden="1" customHeight="1" x14ac:dyDescent="0.25">
      <c r="N8767" s="126"/>
    </row>
    <row r="8768" spans="14:14" ht="18.95" hidden="1" customHeight="1" x14ac:dyDescent="0.25">
      <c r="N8768" s="126"/>
    </row>
    <row r="8769" spans="14:14" ht="18.95" hidden="1" customHeight="1" x14ac:dyDescent="0.25">
      <c r="N8769" s="126"/>
    </row>
    <row r="8770" spans="14:14" ht="18.95" hidden="1" customHeight="1" x14ac:dyDescent="0.25">
      <c r="N8770" s="126"/>
    </row>
    <row r="8771" spans="14:14" ht="18.95" hidden="1" customHeight="1" x14ac:dyDescent="0.25">
      <c r="N8771" s="126"/>
    </row>
    <row r="8772" spans="14:14" ht="18.95" hidden="1" customHeight="1" x14ac:dyDescent="0.25">
      <c r="N8772" s="126"/>
    </row>
    <row r="8773" spans="14:14" ht="18.95" hidden="1" customHeight="1" x14ac:dyDescent="0.25">
      <c r="N8773" s="126"/>
    </row>
    <row r="8774" spans="14:14" ht="18.95" hidden="1" customHeight="1" x14ac:dyDescent="0.25">
      <c r="N8774" s="126"/>
    </row>
    <row r="8775" spans="14:14" ht="18.95" hidden="1" customHeight="1" x14ac:dyDescent="0.25">
      <c r="N8775" s="126"/>
    </row>
    <row r="8776" spans="14:14" ht="18.95" hidden="1" customHeight="1" x14ac:dyDescent="0.25">
      <c r="N8776" s="126"/>
    </row>
    <row r="8777" spans="14:14" ht="18.95" hidden="1" customHeight="1" x14ac:dyDescent="0.25">
      <c r="N8777" s="126"/>
    </row>
    <row r="8778" spans="14:14" ht="18.95" hidden="1" customHeight="1" x14ac:dyDescent="0.25">
      <c r="N8778" s="126"/>
    </row>
    <row r="8779" spans="14:14" ht="18.95" hidden="1" customHeight="1" x14ac:dyDescent="0.25">
      <c r="N8779" s="126"/>
    </row>
    <row r="8780" spans="14:14" ht="18.95" hidden="1" customHeight="1" x14ac:dyDescent="0.25">
      <c r="N8780" s="126"/>
    </row>
    <row r="8781" spans="14:14" ht="18.95" hidden="1" customHeight="1" x14ac:dyDescent="0.25">
      <c r="N8781" s="126"/>
    </row>
    <row r="8782" spans="14:14" ht="18.95" hidden="1" customHeight="1" x14ac:dyDescent="0.25">
      <c r="N8782" s="126"/>
    </row>
    <row r="8783" spans="14:14" ht="18.95" hidden="1" customHeight="1" x14ac:dyDescent="0.25">
      <c r="N8783" s="126"/>
    </row>
    <row r="8784" spans="14:14" ht="18.95" hidden="1" customHeight="1" x14ac:dyDescent="0.25">
      <c r="N8784" s="126"/>
    </row>
    <row r="8785" spans="14:14" ht="18.95" hidden="1" customHeight="1" x14ac:dyDescent="0.25">
      <c r="N8785" s="126"/>
    </row>
    <row r="8786" spans="14:14" ht="18.95" hidden="1" customHeight="1" x14ac:dyDescent="0.25">
      <c r="N8786" s="126"/>
    </row>
    <row r="8787" spans="14:14" ht="18.95" hidden="1" customHeight="1" x14ac:dyDescent="0.25">
      <c r="N8787" s="126"/>
    </row>
    <row r="8788" spans="14:14" ht="18.95" hidden="1" customHeight="1" x14ac:dyDescent="0.25">
      <c r="N8788" s="126"/>
    </row>
    <row r="8789" spans="14:14" ht="18.95" hidden="1" customHeight="1" x14ac:dyDescent="0.25">
      <c r="N8789" s="126"/>
    </row>
    <row r="8790" spans="14:14" ht="18.95" hidden="1" customHeight="1" x14ac:dyDescent="0.25">
      <c r="N8790" s="126"/>
    </row>
    <row r="8791" spans="14:14" ht="18.95" hidden="1" customHeight="1" x14ac:dyDescent="0.25">
      <c r="N8791" s="126"/>
    </row>
    <row r="8792" spans="14:14" ht="18.95" hidden="1" customHeight="1" x14ac:dyDescent="0.25">
      <c r="N8792" s="126"/>
    </row>
    <row r="8793" spans="14:14" ht="18.95" hidden="1" customHeight="1" x14ac:dyDescent="0.25">
      <c r="N8793" s="126"/>
    </row>
    <row r="8794" spans="14:14" ht="18.95" hidden="1" customHeight="1" x14ac:dyDescent="0.25">
      <c r="N8794" s="126"/>
    </row>
    <row r="8795" spans="14:14" ht="18.95" hidden="1" customHeight="1" x14ac:dyDescent="0.25">
      <c r="N8795" s="126"/>
    </row>
    <row r="8796" spans="14:14" ht="18.95" hidden="1" customHeight="1" x14ac:dyDescent="0.25">
      <c r="N8796" s="126"/>
    </row>
    <row r="8797" spans="14:14" ht="18.95" hidden="1" customHeight="1" x14ac:dyDescent="0.25">
      <c r="N8797" s="126"/>
    </row>
    <row r="8798" spans="14:14" ht="18.95" hidden="1" customHeight="1" x14ac:dyDescent="0.25">
      <c r="N8798" s="126"/>
    </row>
    <row r="8799" spans="14:14" ht="18.95" hidden="1" customHeight="1" x14ac:dyDescent="0.25">
      <c r="N8799" s="126"/>
    </row>
    <row r="8800" spans="14:14" ht="18.95" hidden="1" customHeight="1" x14ac:dyDescent="0.25">
      <c r="N8800" s="126"/>
    </row>
    <row r="8801" spans="14:14" ht="18.95" hidden="1" customHeight="1" x14ac:dyDescent="0.25">
      <c r="N8801" s="126"/>
    </row>
    <row r="8802" spans="14:14" ht="18.95" hidden="1" customHeight="1" x14ac:dyDescent="0.25">
      <c r="N8802" s="126"/>
    </row>
    <row r="8803" spans="14:14" ht="18.95" hidden="1" customHeight="1" x14ac:dyDescent="0.25">
      <c r="N8803" s="126"/>
    </row>
    <row r="8804" spans="14:14" ht="18.95" hidden="1" customHeight="1" x14ac:dyDescent="0.25">
      <c r="N8804" s="126"/>
    </row>
    <row r="8805" spans="14:14" ht="18.95" hidden="1" customHeight="1" x14ac:dyDescent="0.25">
      <c r="N8805" s="126"/>
    </row>
    <row r="8806" spans="14:14" ht="18.95" hidden="1" customHeight="1" x14ac:dyDescent="0.25">
      <c r="N8806" s="126"/>
    </row>
    <row r="8807" spans="14:14" ht="18.95" hidden="1" customHeight="1" x14ac:dyDescent="0.25">
      <c r="N8807" s="126"/>
    </row>
    <row r="8808" spans="14:14" ht="18.95" hidden="1" customHeight="1" x14ac:dyDescent="0.25">
      <c r="N8808" s="126"/>
    </row>
    <row r="8809" spans="14:14" ht="18.95" hidden="1" customHeight="1" x14ac:dyDescent="0.25">
      <c r="N8809" s="126"/>
    </row>
    <row r="8810" spans="14:14" ht="18.95" hidden="1" customHeight="1" x14ac:dyDescent="0.25">
      <c r="N8810" s="126"/>
    </row>
    <row r="8811" spans="14:14" ht="18.95" hidden="1" customHeight="1" x14ac:dyDescent="0.25">
      <c r="N8811" s="126"/>
    </row>
    <row r="8812" spans="14:14" ht="18.95" hidden="1" customHeight="1" x14ac:dyDescent="0.25">
      <c r="N8812" s="126"/>
    </row>
    <row r="8813" spans="14:14" ht="18.95" hidden="1" customHeight="1" x14ac:dyDescent="0.25">
      <c r="N8813" s="126"/>
    </row>
    <row r="8814" spans="14:14" ht="18.95" hidden="1" customHeight="1" x14ac:dyDescent="0.25">
      <c r="N8814" s="126"/>
    </row>
    <row r="8815" spans="14:14" ht="18.95" hidden="1" customHeight="1" x14ac:dyDescent="0.25">
      <c r="N8815" s="126"/>
    </row>
    <row r="8816" spans="14:14" ht="18.95" hidden="1" customHeight="1" x14ac:dyDescent="0.25">
      <c r="N8816" s="126"/>
    </row>
    <row r="8817" spans="14:14" ht="18.95" hidden="1" customHeight="1" x14ac:dyDescent="0.25">
      <c r="N8817" s="126"/>
    </row>
    <row r="8818" spans="14:14" ht="18.95" hidden="1" customHeight="1" x14ac:dyDescent="0.25">
      <c r="N8818" s="126"/>
    </row>
    <row r="8819" spans="14:14" ht="18.95" hidden="1" customHeight="1" x14ac:dyDescent="0.25">
      <c r="N8819" s="126"/>
    </row>
    <row r="8820" spans="14:14" ht="18.95" hidden="1" customHeight="1" x14ac:dyDescent="0.25">
      <c r="N8820" s="126"/>
    </row>
    <row r="8821" spans="14:14" ht="18.95" hidden="1" customHeight="1" x14ac:dyDescent="0.25">
      <c r="N8821" s="126"/>
    </row>
    <row r="8822" spans="14:14" ht="18.95" hidden="1" customHeight="1" x14ac:dyDescent="0.25">
      <c r="N8822" s="126"/>
    </row>
    <row r="8823" spans="14:14" ht="18.95" hidden="1" customHeight="1" x14ac:dyDescent="0.25">
      <c r="N8823" s="126"/>
    </row>
    <row r="8824" spans="14:14" ht="18.95" hidden="1" customHeight="1" x14ac:dyDescent="0.25">
      <c r="N8824" s="126"/>
    </row>
    <row r="8825" spans="14:14" ht="18.95" hidden="1" customHeight="1" x14ac:dyDescent="0.25">
      <c r="N8825" s="126"/>
    </row>
    <row r="8826" spans="14:14" ht="18.95" hidden="1" customHeight="1" x14ac:dyDescent="0.25">
      <c r="N8826" s="126"/>
    </row>
    <row r="8827" spans="14:14" ht="18.95" hidden="1" customHeight="1" x14ac:dyDescent="0.25">
      <c r="N8827" s="126"/>
    </row>
    <row r="8828" spans="14:14" ht="18.95" hidden="1" customHeight="1" x14ac:dyDescent="0.25">
      <c r="N8828" s="126"/>
    </row>
    <row r="8829" spans="14:14" ht="18.95" hidden="1" customHeight="1" x14ac:dyDescent="0.25">
      <c r="N8829" s="126"/>
    </row>
    <row r="8830" spans="14:14" ht="18.95" hidden="1" customHeight="1" x14ac:dyDescent="0.25">
      <c r="N8830" s="126"/>
    </row>
    <row r="8831" spans="14:14" ht="18.95" hidden="1" customHeight="1" x14ac:dyDescent="0.25">
      <c r="N8831" s="126"/>
    </row>
    <row r="8832" spans="14:14" ht="18.95" hidden="1" customHeight="1" x14ac:dyDescent="0.25">
      <c r="N8832" s="126"/>
    </row>
    <row r="8833" spans="14:14" ht="18.95" hidden="1" customHeight="1" x14ac:dyDescent="0.25">
      <c r="N8833" s="126"/>
    </row>
    <row r="8834" spans="14:14" ht="18.95" hidden="1" customHeight="1" x14ac:dyDescent="0.25">
      <c r="N8834" s="126"/>
    </row>
    <row r="8835" spans="14:14" ht="18.95" hidden="1" customHeight="1" x14ac:dyDescent="0.25">
      <c r="N8835" s="126"/>
    </row>
    <row r="8836" spans="14:14" ht="18.95" hidden="1" customHeight="1" x14ac:dyDescent="0.25">
      <c r="N8836" s="126"/>
    </row>
    <row r="8837" spans="14:14" ht="18.95" hidden="1" customHeight="1" x14ac:dyDescent="0.25">
      <c r="N8837" s="126"/>
    </row>
    <row r="8838" spans="14:14" ht="18.95" hidden="1" customHeight="1" x14ac:dyDescent="0.25">
      <c r="N8838" s="126"/>
    </row>
    <row r="8839" spans="14:14" ht="18.95" hidden="1" customHeight="1" x14ac:dyDescent="0.25">
      <c r="N8839" s="126"/>
    </row>
    <row r="8840" spans="14:14" ht="18.95" hidden="1" customHeight="1" x14ac:dyDescent="0.25">
      <c r="N8840" s="126"/>
    </row>
    <row r="8841" spans="14:14" ht="18.95" hidden="1" customHeight="1" x14ac:dyDescent="0.25">
      <c r="N8841" s="126"/>
    </row>
    <row r="8842" spans="14:14" ht="18.95" hidden="1" customHeight="1" x14ac:dyDescent="0.25">
      <c r="N8842" s="126"/>
    </row>
    <row r="8843" spans="14:14" ht="18.95" hidden="1" customHeight="1" x14ac:dyDescent="0.25">
      <c r="N8843" s="126"/>
    </row>
    <row r="8844" spans="14:14" ht="18.95" hidden="1" customHeight="1" x14ac:dyDescent="0.25">
      <c r="N8844" s="126"/>
    </row>
    <row r="8845" spans="14:14" ht="18.95" hidden="1" customHeight="1" x14ac:dyDescent="0.25">
      <c r="N8845" s="126"/>
    </row>
    <row r="8846" spans="14:14" ht="18.95" hidden="1" customHeight="1" x14ac:dyDescent="0.25">
      <c r="N8846" s="126"/>
    </row>
    <row r="8847" spans="14:14" ht="18.95" hidden="1" customHeight="1" x14ac:dyDescent="0.25">
      <c r="N8847" s="126"/>
    </row>
    <row r="8848" spans="14:14" ht="18.95" hidden="1" customHeight="1" x14ac:dyDescent="0.25">
      <c r="N8848" s="126"/>
    </row>
    <row r="8849" spans="14:14" ht="18.95" hidden="1" customHeight="1" x14ac:dyDescent="0.25">
      <c r="N8849" s="126"/>
    </row>
    <row r="8850" spans="14:14" ht="18.95" hidden="1" customHeight="1" x14ac:dyDescent="0.25">
      <c r="N8850" s="126"/>
    </row>
    <row r="8851" spans="14:14" ht="18.95" hidden="1" customHeight="1" x14ac:dyDescent="0.25">
      <c r="N8851" s="126"/>
    </row>
    <row r="8852" spans="14:14" ht="18.95" hidden="1" customHeight="1" x14ac:dyDescent="0.25">
      <c r="N8852" s="126"/>
    </row>
    <row r="8853" spans="14:14" ht="18.95" hidden="1" customHeight="1" x14ac:dyDescent="0.25">
      <c r="N8853" s="126"/>
    </row>
    <row r="8854" spans="14:14" ht="18.95" hidden="1" customHeight="1" x14ac:dyDescent="0.25">
      <c r="N8854" s="126"/>
    </row>
    <row r="8855" spans="14:14" ht="18.95" hidden="1" customHeight="1" x14ac:dyDescent="0.25">
      <c r="N8855" s="126"/>
    </row>
    <row r="8856" spans="14:14" ht="18.95" hidden="1" customHeight="1" x14ac:dyDescent="0.25">
      <c r="N8856" s="126"/>
    </row>
    <row r="8857" spans="14:14" ht="18.95" hidden="1" customHeight="1" x14ac:dyDescent="0.25">
      <c r="N8857" s="126"/>
    </row>
    <row r="8858" spans="14:14" ht="18.95" hidden="1" customHeight="1" x14ac:dyDescent="0.25">
      <c r="N8858" s="126"/>
    </row>
    <row r="8859" spans="14:14" ht="18.95" hidden="1" customHeight="1" x14ac:dyDescent="0.25">
      <c r="N8859" s="126"/>
    </row>
    <row r="8860" spans="14:14" ht="18.95" hidden="1" customHeight="1" x14ac:dyDescent="0.25">
      <c r="N8860" s="126"/>
    </row>
    <row r="8861" spans="14:14" ht="18.95" hidden="1" customHeight="1" x14ac:dyDescent="0.25">
      <c r="N8861" s="126"/>
    </row>
    <row r="8862" spans="14:14" ht="18.95" hidden="1" customHeight="1" x14ac:dyDescent="0.25">
      <c r="N8862" s="126"/>
    </row>
    <row r="8863" spans="14:14" ht="18.95" hidden="1" customHeight="1" x14ac:dyDescent="0.25">
      <c r="N8863" s="126"/>
    </row>
    <row r="8864" spans="14:14" ht="18.95" hidden="1" customHeight="1" x14ac:dyDescent="0.25">
      <c r="N8864" s="126"/>
    </row>
    <row r="8865" spans="14:14" ht="18.95" hidden="1" customHeight="1" x14ac:dyDescent="0.25">
      <c r="N8865" s="126"/>
    </row>
    <row r="8866" spans="14:14" ht="18.95" hidden="1" customHeight="1" x14ac:dyDescent="0.25">
      <c r="N8866" s="126"/>
    </row>
    <row r="8867" spans="14:14" ht="18.95" hidden="1" customHeight="1" x14ac:dyDescent="0.25">
      <c r="N8867" s="126"/>
    </row>
    <row r="8868" spans="14:14" ht="18.95" hidden="1" customHeight="1" x14ac:dyDescent="0.25">
      <c r="N8868" s="126"/>
    </row>
    <row r="8869" spans="14:14" ht="18.95" hidden="1" customHeight="1" x14ac:dyDescent="0.25">
      <c r="N8869" s="126"/>
    </row>
    <row r="8870" spans="14:14" ht="18.95" hidden="1" customHeight="1" x14ac:dyDescent="0.25">
      <c r="N8870" s="126"/>
    </row>
    <row r="8871" spans="14:14" ht="18.95" hidden="1" customHeight="1" x14ac:dyDescent="0.25">
      <c r="N8871" s="126"/>
    </row>
    <row r="8872" spans="14:14" ht="18.95" hidden="1" customHeight="1" x14ac:dyDescent="0.25">
      <c r="N8872" s="126"/>
    </row>
    <row r="8873" spans="14:14" ht="18.95" hidden="1" customHeight="1" x14ac:dyDescent="0.25">
      <c r="N8873" s="126"/>
    </row>
    <row r="8874" spans="14:14" ht="18.95" hidden="1" customHeight="1" x14ac:dyDescent="0.25">
      <c r="N8874" s="126"/>
    </row>
    <row r="8875" spans="14:14" ht="18.95" hidden="1" customHeight="1" x14ac:dyDescent="0.25">
      <c r="N8875" s="126"/>
    </row>
    <row r="8876" spans="14:14" ht="18.95" hidden="1" customHeight="1" x14ac:dyDescent="0.25">
      <c r="N8876" s="126"/>
    </row>
    <row r="8877" spans="14:14" ht="18.95" hidden="1" customHeight="1" x14ac:dyDescent="0.25">
      <c r="N8877" s="126"/>
    </row>
    <row r="8878" spans="14:14" ht="18.95" hidden="1" customHeight="1" x14ac:dyDescent="0.25">
      <c r="N8878" s="126"/>
    </row>
    <row r="8879" spans="14:14" ht="18.95" hidden="1" customHeight="1" x14ac:dyDescent="0.25">
      <c r="N8879" s="126"/>
    </row>
    <row r="8880" spans="14:14" ht="18.95" hidden="1" customHeight="1" x14ac:dyDescent="0.25">
      <c r="N8880" s="126"/>
    </row>
    <row r="8881" spans="14:14" ht="18.95" hidden="1" customHeight="1" x14ac:dyDescent="0.25">
      <c r="N8881" s="126"/>
    </row>
    <row r="8882" spans="14:14" ht="18.95" hidden="1" customHeight="1" x14ac:dyDescent="0.25">
      <c r="N8882" s="126"/>
    </row>
    <row r="8883" spans="14:14" ht="18.95" hidden="1" customHeight="1" x14ac:dyDescent="0.25">
      <c r="N8883" s="126"/>
    </row>
    <row r="8884" spans="14:14" ht="18.95" hidden="1" customHeight="1" x14ac:dyDescent="0.25">
      <c r="N8884" s="126"/>
    </row>
    <row r="8885" spans="14:14" ht="18.95" hidden="1" customHeight="1" x14ac:dyDescent="0.25">
      <c r="N8885" s="126"/>
    </row>
    <row r="8886" spans="14:14" ht="18.95" hidden="1" customHeight="1" x14ac:dyDescent="0.25">
      <c r="N8886" s="126"/>
    </row>
    <row r="8887" spans="14:14" ht="18.95" hidden="1" customHeight="1" x14ac:dyDescent="0.25">
      <c r="N8887" s="126"/>
    </row>
    <row r="8888" spans="14:14" ht="18.95" hidden="1" customHeight="1" x14ac:dyDescent="0.25">
      <c r="N8888" s="126"/>
    </row>
    <row r="8889" spans="14:14" ht="18.95" hidden="1" customHeight="1" x14ac:dyDescent="0.25">
      <c r="N8889" s="126"/>
    </row>
    <row r="8890" spans="14:14" ht="18.95" hidden="1" customHeight="1" x14ac:dyDescent="0.25">
      <c r="N8890" s="126"/>
    </row>
    <row r="8891" spans="14:14" ht="18.95" hidden="1" customHeight="1" x14ac:dyDescent="0.25">
      <c r="N8891" s="126"/>
    </row>
    <row r="8892" spans="14:14" ht="18.95" hidden="1" customHeight="1" x14ac:dyDescent="0.25">
      <c r="N8892" s="126"/>
    </row>
    <row r="8893" spans="14:14" ht="18.95" hidden="1" customHeight="1" x14ac:dyDescent="0.25">
      <c r="N8893" s="126"/>
    </row>
    <row r="8894" spans="14:14" ht="18.95" hidden="1" customHeight="1" x14ac:dyDescent="0.25">
      <c r="N8894" s="126"/>
    </row>
    <row r="8895" spans="14:14" ht="18.95" hidden="1" customHeight="1" x14ac:dyDescent="0.25">
      <c r="N8895" s="126"/>
    </row>
    <row r="8896" spans="14:14" ht="18.95" hidden="1" customHeight="1" x14ac:dyDescent="0.25">
      <c r="N8896" s="126"/>
    </row>
    <row r="8897" spans="14:14" ht="18.95" hidden="1" customHeight="1" x14ac:dyDescent="0.25">
      <c r="N8897" s="126"/>
    </row>
    <row r="8898" spans="14:14" ht="18.95" hidden="1" customHeight="1" x14ac:dyDescent="0.25">
      <c r="N8898" s="126"/>
    </row>
    <row r="8899" spans="14:14" ht="18.95" hidden="1" customHeight="1" x14ac:dyDescent="0.25">
      <c r="N8899" s="126"/>
    </row>
    <row r="8900" spans="14:14" ht="18.95" hidden="1" customHeight="1" x14ac:dyDescent="0.25">
      <c r="N8900" s="126"/>
    </row>
    <row r="8901" spans="14:14" ht="18.95" hidden="1" customHeight="1" x14ac:dyDescent="0.25">
      <c r="N8901" s="126"/>
    </row>
    <row r="8902" spans="14:14" ht="18.95" hidden="1" customHeight="1" x14ac:dyDescent="0.25">
      <c r="N8902" s="126"/>
    </row>
    <row r="8903" spans="14:14" ht="18.95" hidden="1" customHeight="1" x14ac:dyDescent="0.25">
      <c r="N8903" s="126"/>
    </row>
    <row r="8904" spans="14:14" ht="18.95" hidden="1" customHeight="1" x14ac:dyDescent="0.25">
      <c r="N8904" s="126"/>
    </row>
    <row r="8905" spans="14:14" ht="18.95" hidden="1" customHeight="1" x14ac:dyDescent="0.25">
      <c r="N8905" s="126"/>
    </row>
    <row r="8906" spans="14:14" ht="18.95" hidden="1" customHeight="1" x14ac:dyDescent="0.25">
      <c r="N8906" s="126"/>
    </row>
    <row r="8907" spans="14:14" ht="18.95" hidden="1" customHeight="1" x14ac:dyDescent="0.25">
      <c r="N8907" s="126"/>
    </row>
    <row r="8908" spans="14:14" ht="18.95" hidden="1" customHeight="1" x14ac:dyDescent="0.25">
      <c r="N8908" s="126"/>
    </row>
    <row r="8909" spans="14:14" ht="18.95" hidden="1" customHeight="1" x14ac:dyDescent="0.25">
      <c r="N8909" s="126"/>
    </row>
    <row r="8910" spans="14:14" ht="18.95" hidden="1" customHeight="1" x14ac:dyDescent="0.25">
      <c r="N8910" s="126"/>
    </row>
    <row r="8911" spans="14:14" ht="18.95" hidden="1" customHeight="1" x14ac:dyDescent="0.25">
      <c r="N8911" s="126"/>
    </row>
    <row r="8912" spans="14:14" ht="18.95" hidden="1" customHeight="1" x14ac:dyDescent="0.25">
      <c r="N8912" s="126"/>
    </row>
    <row r="8913" spans="14:14" ht="18.95" hidden="1" customHeight="1" x14ac:dyDescent="0.25">
      <c r="N8913" s="126"/>
    </row>
    <row r="8914" spans="14:14" ht="18.95" hidden="1" customHeight="1" x14ac:dyDescent="0.25">
      <c r="N8914" s="126"/>
    </row>
    <row r="8915" spans="14:14" ht="18.95" hidden="1" customHeight="1" x14ac:dyDescent="0.25">
      <c r="N8915" s="126"/>
    </row>
    <row r="8916" spans="14:14" ht="18.95" hidden="1" customHeight="1" x14ac:dyDescent="0.25">
      <c r="N8916" s="126"/>
    </row>
    <row r="8917" spans="14:14" ht="18.95" hidden="1" customHeight="1" x14ac:dyDescent="0.25">
      <c r="N8917" s="126"/>
    </row>
    <row r="8918" spans="14:14" ht="18.95" hidden="1" customHeight="1" x14ac:dyDescent="0.25">
      <c r="N8918" s="126"/>
    </row>
    <row r="8919" spans="14:14" ht="18.95" hidden="1" customHeight="1" x14ac:dyDescent="0.25">
      <c r="N8919" s="126"/>
    </row>
    <row r="8920" spans="14:14" ht="18.95" hidden="1" customHeight="1" x14ac:dyDescent="0.25">
      <c r="N8920" s="126"/>
    </row>
    <row r="8921" spans="14:14" ht="18.95" hidden="1" customHeight="1" x14ac:dyDescent="0.25">
      <c r="N8921" s="126"/>
    </row>
    <row r="8922" spans="14:14" ht="18.95" hidden="1" customHeight="1" x14ac:dyDescent="0.25">
      <c r="N8922" s="126"/>
    </row>
    <row r="8923" spans="14:14" ht="18.95" hidden="1" customHeight="1" x14ac:dyDescent="0.25">
      <c r="N8923" s="126"/>
    </row>
    <row r="8924" spans="14:14" ht="18.95" hidden="1" customHeight="1" x14ac:dyDescent="0.25">
      <c r="N8924" s="126"/>
    </row>
    <row r="8925" spans="14:14" ht="18.95" hidden="1" customHeight="1" x14ac:dyDescent="0.25">
      <c r="N8925" s="126"/>
    </row>
    <row r="8926" spans="14:14" ht="18.95" hidden="1" customHeight="1" x14ac:dyDescent="0.25">
      <c r="N8926" s="126"/>
    </row>
    <row r="8927" spans="14:14" ht="18.95" hidden="1" customHeight="1" x14ac:dyDescent="0.25">
      <c r="N8927" s="126"/>
    </row>
    <row r="8928" spans="14:14" ht="18.95" hidden="1" customHeight="1" x14ac:dyDescent="0.25">
      <c r="N8928" s="126"/>
    </row>
    <row r="8929" spans="14:14" ht="18.95" hidden="1" customHeight="1" x14ac:dyDescent="0.25">
      <c r="N8929" s="126"/>
    </row>
    <row r="8930" spans="14:14" ht="18.95" hidden="1" customHeight="1" x14ac:dyDescent="0.25">
      <c r="N8930" s="126"/>
    </row>
    <row r="8931" spans="14:14" ht="18.95" hidden="1" customHeight="1" x14ac:dyDescent="0.25">
      <c r="N8931" s="126"/>
    </row>
    <row r="8932" spans="14:14" ht="18.95" hidden="1" customHeight="1" x14ac:dyDescent="0.25">
      <c r="N8932" s="126"/>
    </row>
    <row r="8933" spans="14:14" ht="18.95" hidden="1" customHeight="1" x14ac:dyDescent="0.25">
      <c r="N8933" s="126"/>
    </row>
    <row r="8934" spans="14:14" ht="18.95" hidden="1" customHeight="1" x14ac:dyDescent="0.25">
      <c r="N8934" s="126"/>
    </row>
    <row r="8935" spans="14:14" ht="18.95" hidden="1" customHeight="1" x14ac:dyDescent="0.25">
      <c r="N8935" s="126"/>
    </row>
    <row r="8936" spans="14:14" ht="18.95" hidden="1" customHeight="1" x14ac:dyDescent="0.25">
      <c r="N8936" s="126"/>
    </row>
    <row r="8937" spans="14:14" ht="18.95" hidden="1" customHeight="1" x14ac:dyDescent="0.25">
      <c r="N8937" s="126"/>
    </row>
    <row r="8938" spans="14:14" ht="18.95" hidden="1" customHeight="1" x14ac:dyDescent="0.25">
      <c r="N8938" s="126"/>
    </row>
    <row r="8939" spans="14:14" ht="18.95" hidden="1" customHeight="1" x14ac:dyDescent="0.25">
      <c r="N8939" s="126"/>
    </row>
    <row r="8940" spans="14:14" ht="18.95" hidden="1" customHeight="1" x14ac:dyDescent="0.25">
      <c r="N8940" s="126"/>
    </row>
    <row r="8941" spans="14:14" ht="18.95" hidden="1" customHeight="1" x14ac:dyDescent="0.25">
      <c r="N8941" s="126"/>
    </row>
    <row r="8942" spans="14:14" ht="18.95" hidden="1" customHeight="1" x14ac:dyDescent="0.25">
      <c r="N8942" s="126"/>
    </row>
    <row r="8943" spans="14:14" ht="18.95" hidden="1" customHeight="1" x14ac:dyDescent="0.25">
      <c r="N8943" s="126"/>
    </row>
    <row r="8944" spans="14:14" ht="18.95" hidden="1" customHeight="1" x14ac:dyDescent="0.25">
      <c r="N8944" s="126"/>
    </row>
    <row r="8945" spans="14:14" ht="18.95" hidden="1" customHeight="1" x14ac:dyDescent="0.25">
      <c r="N8945" s="126"/>
    </row>
    <row r="8946" spans="14:14" ht="18.95" hidden="1" customHeight="1" x14ac:dyDescent="0.25">
      <c r="N8946" s="126"/>
    </row>
    <row r="8947" spans="14:14" ht="18.95" hidden="1" customHeight="1" x14ac:dyDescent="0.25">
      <c r="N8947" s="126"/>
    </row>
    <row r="8948" spans="14:14" ht="18.95" hidden="1" customHeight="1" x14ac:dyDescent="0.25">
      <c r="N8948" s="126"/>
    </row>
    <row r="8949" spans="14:14" ht="18.95" hidden="1" customHeight="1" x14ac:dyDescent="0.25">
      <c r="N8949" s="126"/>
    </row>
    <row r="8950" spans="14:14" ht="18.95" hidden="1" customHeight="1" x14ac:dyDescent="0.25">
      <c r="N8950" s="126"/>
    </row>
    <row r="8951" spans="14:14" ht="18.95" hidden="1" customHeight="1" x14ac:dyDescent="0.25">
      <c r="N8951" s="126"/>
    </row>
    <row r="8952" spans="14:14" ht="18.95" hidden="1" customHeight="1" x14ac:dyDescent="0.25">
      <c r="N8952" s="126"/>
    </row>
    <row r="8953" spans="14:14" ht="18.95" hidden="1" customHeight="1" x14ac:dyDescent="0.25">
      <c r="N8953" s="126"/>
    </row>
    <row r="8954" spans="14:14" ht="18.95" hidden="1" customHeight="1" x14ac:dyDescent="0.25">
      <c r="N8954" s="126"/>
    </row>
    <row r="8955" spans="14:14" ht="18.95" hidden="1" customHeight="1" x14ac:dyDescent="0.25">
      <c r="N8955" s="126"/>
    </row>
    <row r="8956" spans="14:14" ht="18.95" hidden="1" customHeight="1" x14ac:dyDescent="0.25">
      <c r="N8956" s="126"/>
    </row>
    <row r="8957" spans="14:14" ht="18.95" hidden="1" customHeight="1" x14ac:dyDescent="0.25">
      <c r="N8957" s="126"/>
    </row>
    <row r="8958" spans="14:14" ht="18.95" hidden="1" customHeight="1" x14ac:dyDescent="0.25">
      <c r="N8958" s="126"/>
    </row>
    <row r="8959" spans="14:14" ht="18.95" hidden="1" customHeight="1" x14ac:dyDescent="0.25">
      <c r="N8959" s="126"/>
    </row>
    <row r="8960" spans="14:14" ht="18.95" hidden="1" customHeight="1" x14ac:dyDescent="0.25">
      <c r="N8960" s="126"/>
    </row>
    <row r="8961" spans="14:14" ht="18.95" hidden="1" customHeight="1" x14ac:dyDescent="0.25">
      <c r="N8961" s="126"/>
    </row>
    <row r="8962" spans="14:14" ht="18.95" hidden="1" customHeight="1" x14ac:dyDescent="0.25">
      <c r="N8962" s="126"/>
    </row>
    <row r="8963" spans="14:14" ht="18.95" hidden="1" customHeight="1" x14ac:dyDescent="0.25">
      <c r="N8963" s="126"/>
    </row>
    <row r="8964" spans="14:14" ht="18.95" hidden="1" customHeight="1" x14ac:dyDescent="0.25">
      <c r="N8964" s="126"/>
    </row>
    <row r="8965" spans="14:14" ht="18.95" hidden="1" customHeight="1" x14ac:dyDescent="0.25">
      <c r="N8965" s="126"/>
    </row>
    <row r="8966" spans="14:14" ht="18.95" hidden="1" customHeight="1" x14ac:dyDescent="0.25">
      <c r="N8966" s="126"/>
    </row>
    <row r="8967" spans="14:14" ht="18.95" hidden="1" customHeight="1" x14ac:dyDescent="0.25">
      <c r="N8967" s="126"/>
    </row>
    <row r="8968" spans="14:14" ht="18.95" hidden="1" customHeight="1" x14ac:dyDescent="0.25">
      <c r="N8968" s="126"/>
    </row>
    <row r="8969" spans="14:14" ht="18.95" hidden="1" customHeight="1" x14ac:dyDescent="0.25">
      <c r="N8969" s="126"/>
    </row>
    <row r="8970" spans="14:14" ht="18.95" hidden="1" customHeight="1" x14ac:dyDescent="0.25">
      <c r="N8970" s="126"/>
    </row>
    <row r="8971" spans="14:14" ht="18.95" hidden="1" customHeight="1" x14ac:dyDescent="0.25">
      <c r="N8971" s="126"/>
    </row>
    <row r="8972" spans="14:14" ht="18.95" hidden="1" customHeight="1" x14ac:dyDescent="0.25">
      <c r="N8972" s="126"/>
    </row>
    <row r="8973" spans="14:14" ht="18.95" hidden="1" customHeight="1" x14ac:dyDescent="0.25">
      <c r="N8973" s="126"/>
    </row>
    <row r="8974" spans="14:14" ht="18.95" hidden="1" customHeight="1" x14ac:dyDescent="0.25">
      <c r="N8974" s="126"/>
    </row>
    <row r="8975" spans="14:14" ht="18.95" hidden="1" customHeight="1" x14ac:dyDescent="0.25">
      <c r="N8975" s="126"/>
    </row>
    <row r="8976" spans="14:14" ht="18.95" hidden="1" customHeight="1" x14ac:dyDescent="0.25">
      <c r="N8976" s="126"/>
    </row>
    <row r="8977" spans="14:14" ht="18.95" hidden="1" customHeight="1" x14ac:dyDescent="0.25">
      <c r="N8977" s="126"/>
    </row>
    <row r="8978" spans="14:14" ht="18.95" hidden="1" customHeight="1" x14ac:dyDescent="0.25">
      <c r="N8978" s="126"/>
    </row>
    <row r="8979" spans="14:14" ht="18.95" hidden="1" customHeight="1" x14ac:dyDescent="0.25">
      <c r="N8979" s="126"/>
    </row>
    <row r="8980" spans="14:14" ht="18.95" hidden="1" customHeight="1" x14ac:dyDescent="0.25">
      <c r="N8980" s="126"/>
    </row>
    <row r="8981" spans="14:14" ht="18.95" hidden="1" customHeight="1" x14ac:dyDescent="0.25">
      <c r="N8981" s="126"/>
    </row>
    <row r="8982" spans="14:14" ht="18.95" hidden="1" customHeight="1" x14ac:dyDescent="0.25">
      <c r="N8982" s="126"/>
    </row>
    <row r="8983" spans="14:14" ht="18.95" hidden="1" customHeight="1" x14ac:dyDescent="0.25">
      <c r="N8983" s="126"/>
    </row>
    <row r="8984" spans="14:14" ht="18.95" hidden="1" customHeight="1" x14ac:dyDescent="0.25">
      <c r="N8984" s="126"/>
    </row>
    <row r="8985" spans="14:14" ht="18.95" hidden="1" customHeight="1" x14ac:dyDescent="0.25">
      <c r="N8985" s="126"/>
    </row>
    <row r="8986" spans="14:14" ht="18.95" hidden="1" customHeight="1" x14ac:dyDescent="0.25">
      <c r="N8986" s="126"/>
    </row>
    <row r="8987" spans="14:14" ht="18.95" hidden="1" customHeight="1" x14ac:dyDescent="0.25">
      <c r="N8987" s="126"/>
    </row>
    <row r="8988" spans="14:14" ht="18.95" hidden="1" customHeight="1" x14ac:dyDescent="0.25">
      <c r="N8988" s="126"/>
    </row>
    <row r="8989" spans="14:14" ht="18.95" hidden="1" customHeight="1" x14ac:dyDescent="0.25">
      <c r="N8989" s="126"/>
    </row>
    <row r="8990" spans="14:14" ht="18.95" hidden="1" customHeight="1" x14ac:dyDescent="0.25">
      <c r="N8990" s="126"/>
    </row>
    <row r="8991" spans="14:14" ht="18.95" hidden="1" customHeight="1" x14ac:dyDescent="0.25">
      <c r="N8991" s="126"/>
    </row>
    <row r="8992" spans="14:14" ht="18.95" hidden="1" customHeight="1" x14ac:dyDescent="0.25">
      <c r="N8992" s="126"/>
    </row>
    <row r="8993" spans="14:14" ht="18.95" hidden="1" customHeight="1" x14ac:dyDescent="0.25">
      <c r="N8993" s="126"/>
    </row>
    <row r="8994" spans="14:14" ht="18.95" hidden="1" customHeight="1" x14ac:dyDescent="0.25">
      <c r="N8994" s="126"/>
    </row>
    <row r="8995" spans="14:14" ht="18.95" hidden="1" customHeight="1" x14ac:dyDescent="0.25">
      <c r="N8995" s="126"/>
    </row>
    <row r="8996" spans="14:14" ht="18.95" hidden="1" customHeight="1" x14ac:dyDescent="0.25">
      <c r="N8996" s="126"/>
    </row>
    <row r="8997" spans="14:14" ht="18.95" hidden="1" customHeight="1" x14ac:dyDescent="0.25">
      <c r="N8997" s="126"/>
    </row>
    <row r="8998" spans="14:14" ht="18.95" hidden="1" customHeight="1" x14ac:dyDescent="0.25">
      <c r="N8998" s="126"/>
    </row>
    <row r="8999" spans="14:14" ht="18.95" hidden="1" customHeight="1" x14ac:dyDescent="0.25">
      <c r="N8999" s="126"/>
    </row>
    <row r="9000" spans="14:14" ht="18.95" hidden="1" customHeight="1" x14ac:dyDescent="0.25">
      <c r="N9000" s="126"/>
    </row>
    <row r="9001" spans="14:14" ht="18.95" hidden="1" customHeight="1" x14ac:dyDescent="0.25">
      <c r="N9001" s="126"/>
    </row>
    <row r="9002" spans="14:14" ht="18.95" hidden="1" customHeight="1" x14ac:dyDescent="0.25">
      <c r="N9002" s="126"/>
    </row>
    <row r="9003" spans="14:14" ht="18.95" hidden="1" customHeight="1" x14ac:dyDescent="0.25">
      <c r="N9003" s="126"/>
    </row>
    <row r="9004" spans="14:14" ht="18.95" hidden="1" customHeight="1" x14ac:dyDescent="0.25">
      <c r="N9004" s="126"/>
    </row>
    <row r="9005" spans="14:14" ht="18.95" hidden="1" customHeight="1" x14ac:dyDescent="0.25">
      <c r="N9005" s="126"/>
    </row>
    <row r="9006" spans="14:14" ht="18.95" hidden="1" customHeight="1" x14ac:dyDescent="0.25">
      <c r="N9006" s="126"/>
    </row>
    <row r="9007" spans="14:14" ht="18.95" hidden="1" customHeight="1" x14ac:dyDescent="0.25">
      <c r="N9007" s="126"/>
    </row>
    <row r="9008" spans="14:14" ht="18.95" hidden="1" customHeight="1" x14ac:dyDescent="0.25">
      <c r="N9008" s="126"/>
    </row>
    <row r="9009" spans="14:14" ht="18.95" hidden="1" customHeight="1" x14ac:dyDescent="0.25">
      <c r="N9009" s="126"/>
    </row>
    <row r="9010" spans="14:14" ht="18.95" hidden="1" customHeight="1" x14ac:dyDescent="0.25">
      <c r="N9010" s="126"/>
    </row>
    <row r="9011" spans="14:14" ht="18.95" hidden="1" customHeight="1" x14ac:dyDescent="0.25">
      <c r="N9011" s="126"/>
    </row>
    <row r="9012" spans="14:14" ht="18.95" hidden="1" customHeight="1" x14ac:dyDescent="0.25">
      <c r="N9012" s="126"/>
    </row>
    <row r="9013" spans="14:14" ht="18.95" hidden="1" customHeight="1" x14ac:dyDescent="0.25">
      <c r="N9013" s="126"/>
    </row>
    <row r="9014" spans="14:14" ht="18.95" hidden="1" customHeight="1" x14ac:dyDescent="0.25">
      <c r="N9014" s="126"/>
    </row>
    <row r="9015" spans="14:14" ht="18.95" hidden="1" customHeight="1" x14ac:dyDescent="0.25">
      <c r="N9015" s="126"/>
    </row>
    <row r="9016" spans="14:14" ht="18.95" hidden="1" customHeight="1" x14ac:dyDescent="0.25">
      <c r="N9016" s="126"/>
    </row>
    <row r="9017" spans="14:14" ht="18.95" hidden="1" customHeight="1" x14ac:dyDescent="0.25">
      <c r="N9017" s="126"/>
    </row>
    <row r="9018" spans="14:14" ht="18.95" hidden="1" customHeight="1" x14ac:dyDescent="0.25">
      <c r="N9018" s="126"/>
    </row>
    <row r="9019" spans="14:14" ht="18.95" hidden="1" customHeight="1" x14ac:dyDescent="0.25">
      <c r="N9019" s="126"/>
    </row>
    <row r="9020" spans="14:14" ht="18.95" hidden="1" customHeight="1" x14ac:dyDescent="0.25">
      <c r="N9020" s="126"/>
    </row>
    <row r="9021" spans="14:14" ht="18.95" hidden="1" customHeight="1" x14ac:dyDescent="0.25">
      <c r="N9021" s="126"/>
    </row>
    <row r="9022" spans="14:14" ht="18.95" hidden="1" customHeight="1" x14ac:dyDescent="0.25">
      <c r="N9022" s="126"/>
    </row>
    <row r="9023" spans="14:14" ht="18.95" hidden="1" customHeight="1" x14ac:dyDescent="0.25">
      <c r="N9023" s="126"/>
    </row>
    <row r="9024" spans="14:14" ht="18.95" hidden="1" customHeight="1" x14ac:dyDescent="0.25">
      <c r="N9024" s="126"/>
    </row>
    <row r="9025" spans="14:14" ht="18.95" hidden="1" customHeight="1" x14ac:dyDescent="0.25">
      <c r="N9025" s="126"/>
    </row>
    <row r="9026" spans="14:14" ht="18.95" hidden="1" customHeight="1" x14ac:dyDescent="0.25">
      <c r="N9026" s="126"/>
    </row>
    <row r="9027" spans="14:14" ht="18.95" hidden="1" customHeight="1" x14ac:dyDescent="0.25">
      <c r="N9027" s="126"/>
    </row>
    <row r="9028" spans="14:14" ht="18.95" hidden="1" customHeight="1" x14ac:dyDescent="0.25">
      <c r="N9028" s="126"/>
    </row>
    <row r="9029" spans="14:14" ht="18.95" hidden="1" customHeight="1" x14ac:dyDescent="0.25">
      <c r="N9029" s="126"/>
    </row>
    <row r="9030" spans="14:14" ht="18.95" hidden="1" customHeight="1" x14ac:dyDescent="0.25">
      <c r="N9030" s="126"/>
    </row>
    <row r="9031" spans="14:14" ht="18.95" hidden="1" customHeight="1" x14ac:dyDescent="0.25">
      <c r="N9031" s="126"/>
    </row>
    <row r="9032" spans="14:14" ht="18.95" hidden="1" customHeight="1" x14ac:dyDescent="0.25">
      <c r="N9032" s="126"/>
    </row>
    <row r="9033" spans="14:14" ht="18.95" hidden="1" customHeight="1" x14ac:dyDescent="0.25">
      <c r="N9033" s="126"/>
    </row>
    <row r="9034" spans="14:14" ht="18.95" hidden="1" customHeight="1" x14ac:dyDescent="0.25">
      <c r="N9034" s="126"/>
    </row>
    <row r="9035" spans="14:14" ht="18.95" hidden="1" customHeight="1" x14ac:dyDescent="0.25">
      <c r="N9035" s="126"/>
    </row>
    <row r="9036" spans="14:14" ht="18.95" hidden="1" customHeight="1" x14ac:dyDescent="0.25">
      <c r="N9036" s="126"/>
    </row>
    <row r="9037" spans="14:14" ht="18.95" hidden="1" customHeight="1" x14ac:dyDescent="0.25">
      <c r="N9037" s="126"/>
    </row>
    <row r="9038" spans="14:14" ht="18.95" hidden="1" customHeight="1" x14ac:dyDescent="0.25">
      <c r="N9038" s="126"/>
    </row>
    <row r="9039" spans="14:14" ht="18.95" hidden="1" customHeight="1" x14ac:dyDescent="0.25">
      <c r="N9039" s="126"/>
    </row>
    <row r="9040" spans="14:14" ht="18.95" hidden="1" customHeight="1" x14ac:dyDescent="0.25">
      <c r="N9040" s="126"/>
    </row>
    <row r="9041" spans="14:14" ht="18.95" hidden="1" customHeight="1" x14ac:dyDescent="0.25">
      <c r="N9041" s="126"/>
    </row>
    <row r="9042" spans="14:14" ht="18.95" hidden="1" customHeight="1" x14ac:dyDescent="0.25">
      <c r="N9042" s="126"/>
    </row>
    <row r="9043" spans="14:14" ht="18.95" hidden="1" customHeight="1" x14ac:dyDescent="0.25">
      <c r="N9043" s="126"/>
    </row>
    <row r="9044" spans="14:14" ht="18.95" hidden="1" customHeight="1" x14ac:dyDescent="0.25">
      <c r="N9044" s="126"/>
    </row>
    <row r="9045" spans="14:14" ht="18.95" hidden="1" customHeight="1" x14ac:dyDescent="0.25">
      <c r="N9045" s="126"/>
    </row>
    <row r="9046" spans="14:14" ht="18.95" hidden="1" customHeight="1" x14ac:dyDescent="0.25">
      <c r="N9046" s="126"/>
    </row>
    <row r="9047" spans="14:14" ht="18.95" hidden="1" customHeight="1" x14ac:dyDescent="0.25">
      <c r="N9047" s="126"/>
    </row>
    <row r="9048" spans="14:14" ht="18.95" hidden="1" customHeight="1" x14ac:dyDescent="0.25">
      <c r="N9048" s="126"/>
    </row>
    <row r="9049" spans="14:14" ht="18.95" hidden="1" customHeight="1" x14ac:dyDescent="0.25">
      <c r="N9049" s="126"/>
    </row>
    <row r="9050" spans="14:14" ht="18.95" hidden="1" customHeight="1" x14ac:dyDescent="0.25">
      <c r="N9050" s="126"/>
    </row>
    <row r="9051" spans="14:14" ht="18.95" hidden="1" customHeight="1" x14ac:dyDescent="0.25">
      <c r="N9051" s="126"/>
    </row>
    <row r="9052" spans="14:14" ht="18.95" hidden="1" customHeight="1" x14ac:dyDescent="0.25">
      <c r="N9052" s="126"/>
    </row>
    <row r="9053" spans="14:14" ht="18.95" hidden="1" customHeight="1" x14ac:dyDescent="0.25">
      <c r="N9053" s="126"/>
    </row>
    <row r="9054" spans="14:14" ht="18.95" hidden="1" customHeight="1" x14ac:dyDescent="0.25">
      <c r="N9054" s="126"/>
    </row>
    <row r="9055" spans="14:14" ht="18.95" hidden="1" customHeight="1" x14ac:dyDescent="0.25">
      <c r="N9055" s="126"/>
    </row>
    <row r="9056" spans="14:14" ht="18.95" hidden="1" customHeight="1" x14ac:dyDescent="0.25">
      <c r="N9056" s="126"/>
    </row>
    <row r="9057" spans="14:14" ht="18.95" hidden="1" customHeight="1" x14ac:dyDescent="0.25">
      <c r="N9057" s="126"/>
    </row>
    <row r="9058" spans="14:14" ht="18.95" hidden="1" customHeight="1" x14ac:dyDescent="0.25">
      <c r="N9058" s="126"/>
    </row>
    <row r="9059" spans="14:14" ht="18.95" hidden="1" customHeight="1" x14ac:dyDescent="0.25">
      <c r="N9059" s="126"/>
    </row>
    <row r="9060" spans="14:14" ht="18.95" hidden="1" customHeight="1" x14ac:dyDescent="0.25">
      <c r="N9060" s="126"/>
    </row>
    <row r="9061" spans="14:14" ht="18.95" hidden="1" customHeight="1" x14ac:dyDescent="0.25">
      <c r="N9061" s="126"/>
    </row>
    <row r="9062" spans="14:14" ht="18.95" hidden="1" customHeight="1" x14ac:dyDescent="0.25">
      <c r="N9062" s="126"/>
    </row>
    <row r="9063" spans="14:14" ht="18.95" hidden="1" customHeight="1" x14ac:dyDescent="0.25">
      <c r="N9063" s="126"/>
    </row>
    <row r="9064" spans="14:14" ht="18.95" hidden="1" customHeight="1" x14ac:dyDescent="0.25">
      <c r="N9064" s="126"/>
    </row>
    <row r="9065" spans="14:14" ht="18.95" hidden="1" customHeight="1" x14ac:dyDescent="0.25">
      <c r="N9065" s="126"/>
    </row>
    <row r="9066" spans="14:14" ht="18.95" hidden="1" customHeight="1" x14ac:dyDescent="0.25">
      <c r="N9066" s="126"/>
    </row>
    <row r="9067" spans="14:14" ht="18.95" hidden="1" customHeight="1" x14ac:dyDescent="0.25">
      <c r="N9067" s="126"/>
    </row>
    <row r="9068" spans="14:14" ht="18.95" hidden="1" customHeight="1" x14ac:dyDescent="0.25">
      <c r="N9068" s="126"/>
    </row>
    <row r="9069" spans="14:14" ht="18.95" hidden="1" customHeight="1" x14ac:dyDescent="0.25">
      <c r="N9069" s="126"/>
    </row>
    <row r="9070" spans="14:14" ht="18.95" hidden="1" customHeight="1" x14ac:dyDescent="0.25">
      <c r="N9070" s="126"/>
    </row>
    <row r="9071" spans="14:14" ht="18.95" hidden="1" customHeight="1" x14ac:dyDescent="0.25">
      <c r="N9071" s="126"/>
    </row>
    <row r="9072" spans="14:14" ht="18.95" hidden="1" customHeight="1" x14ac:dyDescent="0.25">
      <c r="N9072" s="126"/>
    </row>
    <row r="9073" spans="14:14" ht="18.95" hidden="1" customHeight="1" x14ac:dyDescent="0.25">
      <c r="N9073" s="126"/>
    </row>
    <row r="9074" spans="14:14" ht="18.95" hidden="1" customHeight="1" x14ac:dyDescent="0.25">
      <c r="N9074" s="126"/>
    </row>
    <row r="9075" spans="14:14" ht="18.95" hidden="1" customHeight="1" x14ac:dyDescent="0.25">
      <c r="N9075" s="126"/>
    </row>
    <row r="9076" spans="14:14" ht="18.95" hidden="1" customHeight="1" x14ac:dyDescent="0.25">
      <c r="N9076" s="126"/>
    </row>
    <row r="9077" spans="14:14" ht="18.95" hidden="1" customHeight="1" x14ac:dyDescent="0.25">
      <c r="N9077" s="126"/>
    </row>
    <row r="9078" spans="14:14" ht="18.95" hidden="1" customHeight="1" x14ac:dyDescent="0.25">
      <c r="N9078" s="126"/>
    </row>
    <row r="9079" spans="14:14" ht="18.95" hidden="1" customHeight="1" x14ac:dyDescent="0.25">
      <c r="N9079" s="126"/>
    </row>
    <row r="9080" spans="14:14" ht="18.95" hidden="1" customHeight="1" x14ac:dyDescent="0.25">
      <c r="N9080" s="126"/>
    </row>
    <row r="9081" spans="14:14" ht="18.95" hidden="1" customHeight="1" x14ac:dyDescent="0.25">
      <c r="N9081" s="126"/>
    </row>
    <row r="9082" spans="14:14" ht="18.95" hidden="1" customHeight="1" x14ac:dyDescent="0.25">
      <c r="N9082" s="126"/>
    </row>
    <row r="9083" spans="14:14" ht="18.95" hidden="1" customHeight="1" x14ac:dyDescent="0.25">
      <c r="N9083" s="126"/>
    </row>
    <row r="9084" spans="14:14" ht="18.95" hidden="1" customHeight="1" x14ac:dyDescent="0.25">
      <c r="N9084" s="126"/>
    </row>
    <row r="9085" spans="14:14" ht="18.95" hidden="1" customHeight="1" x14ac:dyDescent="0.25">
      <c r="N9085" s="126"/>
    </row>
    <row r="9086" spans="14:14" ht="18.95" hidden="1" customHeight="1" x14ac:dyDescent="0.25">
      <c r="N9086" s="126"/>
    </row>
    <row r="9087" spans="14:14" ht="18.95" hidden="1" customHeight="1" x14ac:dyDescent="0.25">
      <c r="N9087" s="126"/>
    </row>
    <row r="9088" spans="14:14" ht="18.95" hidden="1" customHeight="1" x14ac:dyDescent="0.25">
      <c r="N9088" s="126"/>
    </row>
    <row r="9089" spans="14:14" ht="18.95" hidden="1" customHeight="1" x14ac:dyDescent="0.25">
      <c r="N9089" s="126"/>
    </row>
    <row r="9090" spans="14:14" ht="18.95" hidden="1" customHeight="1" x14ac:dyDescent="0.25">
      <c r="N9090" s="126"/>
    </row>
    <row r="9091" spans="14:14" ht="18.95" hidden="1" customHeight="1" x14ac:dyDescent="0.25">
      <c r="N9091" s="126"/>
    </row>
    <row r="9092" spans="14:14" ht="18.95" hidden="1" customHeight="1" x14ac:dyDescent="0.25">
      <c r="N9092" s="126"/>
    </row>
    <row r="9093" spans="14:14" ht="18.95" hidden="1" customHeight="1" x14ac:dyDescent="0.25">
      <c r="N9093" s="126"/>
    </row>
    <row r="9094" spans="14:14" ht="18.95" hidden="1" customHeight="1" x14ac:dyDescent="0.25">
      <c r="N9094" s="126"/>
    </row>
    <row r="9095" spans="14:14" ht="18.95" hidden="1" customHeight="1" x14ac:dyDescent="0.25">
      <c r="N9095" s="126"/>
    </row>
    <row r="9096" spans="14:14" ht="18.95" hidden="1" customHeight="1" x14ac:dyDescent="0.25">
      <c r="N9096" s="126"/>
    </row>
    <row r="9097" spans="14:14" ht="18.95" hidden="1" customHeight="1" x14ac:dyDescent="0.25">
      <c r="N9097" s="126"/>
    </row>
    <row r="9098" spans="14:14" ht="18.95" hidden="1" customHeight="1" x14ac:dyDescent="0.25">
      <c r="N9098" s="126"/>
    </row>
    <row r="9099" spans="14:14" ht="18.95" hidden="1" customHeight="1" x14ac:dyDescent="0.25">
      <c r="N9099" s="126"/>
    </row>
    <row r="9100" spans="14:14" ht="18.95" hidden="1" customHeight="1" x14ac:dyDescent="0.25">
      <c r="N9100" s="126"/>
    </row>
    <row r="9101" spans="14:14" ht="18.95" hidden="1" customHeight="1" x14ac:dyDescent="0.25">
      <c r="N9101" s="126"/>
    </row>
    <row r="9102" spans="14:14" ht="18.95" hidden="1" customHeight="1" x14ac:dyDescent="0.25">
      <c r="N9102" s="126"/>
    </row>
    <row r="9103" spans="14:14" ht="18.95" hidden="1" customHeight="1" x14ac:dyDescent="0.25">
      <c r="N9103" s="126"/>
    </row>
    <row r="9104" spans="14:14" ht="18.95" hidden="1" customHeight="1" x14ac:dyDescent="0.25">
      <c r="N9104" s="126"/>
    </row>
    <row r="9105" spans="14:14" ht="18.95" hidden="1" customHeight="1" x14ac:dyDescent="0.25">
      <c r="N9105" s="126"/>
    </row>
    <row r="9106" spans="14:14" ht="18.95" hidden="1" customHeight="1" x14ac:dyDescent="0.25">
      <c r="N9106" s="126"/>
    </row>
    <row r="9107" spans="14:14" ht="18.95" hidden="1" customHeight="1" x14ac:dyDescent="0.25">
      <c r="N9107" s="126"/>
    </row>
    <row r="9108" spans="14:14" ht="18.95" hidden="1" customHeight="1" x14ac:dyDescent="0.25">
      <c r="N9108" s="126"/>
    </row>
    <row r="9109" spans="14:14" ht="18.95" hidden="1" customHeight="1" x14ac:dyDescent="0.25">
      <c r="N9109" s="126"/>
    </row>
    <row r="9110" spans="14:14" ht="18.95" hidden="1" customHeight="1" x14ac:dyDescent="0.25">
      <c r="N9110" s="126"/>
    </row>
    <row r="9111" spans="14:14" ht="18.95" hidden="1" customHeight="1" x14ac:dyDescent="0.25">
      <c r="N9111" s="126"/>
    </row>
    <row r="9112" spans="14:14" ht="18.95" hidden="1" customHeight="1" x14ac:dyDescent="0.25">
      <c r="N9112" s="126"/>
    </row>
    <row r="9113" spans="14:14" ht="18.95" hidden="1" customHeight="1" x14ac:dyDescent="0.25">
      <c r="N9113" s="126"/>
    </row>
    <row r="9114" spans="14:14" ht="18.95" hidden="1" customHeight="1" x14ac:dyDescent="0.25">
      <c r="N9114" s="126"/>
    </row>
    <row r="9115" spans="14:14" ht="18.95" hidden="1" customHeight="1" x14ac:dyDescent="0.25">
      <c r="N9115" s="126"/>
    </row>
    <row r="9116" spans="14:14" ht="18.95" hidden="1" customHeight="1" x14ac:dyDescent="0.25">
      <c r="N9116" s="126"/>
    </row>
    <row r="9117" spans="14:14" ht="18.95" hidden="1" customHeight="1" x14ac:dyDescent="0.25">
      <c r="N9117" s="126"/>
    </row>
    <row r="9118" spans="14:14" ht="18.95" hidden="1" customHeight="1" x14ac:dyDescent="0.25">
      <c r="N9118" s="126"/>
    </row>
    <row r="9119" spans="14:14" ht="18.95" hidden="1" customHeight="1" x14ac:dyDescent="0.25">
      <c r="N9119" s="126"/>
    </row>
    <row r="9120" spans="14:14" ht="18.95" hidden="1" customHeight="1" x14ac:dyDescent="0.25">
      <c r="N9120" s="126"/>
    </row>
    <row r="9121" spans="14:14" ht="18.95" hidden="1" customHeight="1" x14ac:dyDescent="0.25">
      <c r="N9121" s="126"/>
    </row>
    <row r="9122" spans="14:14" ht="18.95" hidden="1" customHeight="1" x14ac:dyDescent="0.25">
      <c r="N9122" s="126"/>
    </row>
    <row r="9123" spans="14:14" ht="18.95" hidden="1" customHeight="1" x14ac:dyDescent="0.25">
      <c r="N9123" s="126"/>
    </row>
    <row r="9124" spans="14:14" ht="18.95" hidden="1" customHeight="1" x14ac:dyDescent="0.25">
      <c r="N9124" s="126"/>
    </row>
    <row r="9125" spans="14:14" ht="18.95" hidden="1" customHeight="1" x14ac:dyDescent="0.25">
      <c r="N9125" s="126"/>
    </row>
    <row r="9126" spans="14:14" ht="18.95" hidden="1" customHeight="1" x14ac:dyDescent="0.25">
      <c r="N9126" s="126"/>
    </row>
    <row r="9127" spans="14:14" ht="18.95" hidden="1" customHeight="1" x14ac:dyDescent="0.25">
      <c r="N9127" s="126"/>
    </row>
    <row r="9128" spans="14:14" ht="18.95" hidden="1" customHeight="1" x14ac:dyDescent="0.25">
      <c r="N9128" s="126"/>
    </row>
    <row r="9129" spans="14:14" ht="18.95" hidden="1" customHeight="1" x14ac:dyDescent="0.25">
      <c r="N9129" s="126"/>
    </row>
    <row r="9130" spans="14:14" ht="18.95" hidden="1" customHeight="1" x14ac:dyDescent="0.25">
      <c r="N9130" s="126"/>
    </row>
    <row r="9131" spans="14:14" ht="18.95" hidden="1" customHeight="1" x14ac:dyDescent="0.25">
      <c r="N9131" s="126"/>
    </row>
    <row r="9132" spans="14:14" ht="18.95" hidden="1" customHeight="1" x14ac:dyDescent="0.25">
      <c r="N9132" s="126"/>
    </row>
    <row r="9133" spans="14:14" ht="18.95" hidden="1" customHeight="1" x14ac:dyDescent="0.25">
      <c r="N9133" s="126"/>
    </row>
    <row r="9134" spans="14:14" ht="18.95" hidden="1" customHeight="1" x14ac:dyDescent="0.25">
      <c r="N9134" s="126"/>
    </row>
    <row r="9135" spans="14:14" ht="18.95" hidden="1" customHeight="1" x14ac:dyDescent="0.25">
      <c r="N9135" s="126"/>
    </row>
    <row r="9136" spans="14:14" ht="18.95" hidden="1" customHeight="1" x14ac:dyDescent="0.25">
      <c r="N9136" s="126"/>
    </row>
    <row r="9137" spans="14:14" ht="18.95" hidden="1" customHeight="1" x14ac:dyDescent="0.25">
      <c r="N9137" s="126"/>
    </row>
    <row r="9138" spans="14:14" ht="18.95" hidden="1" customHeight="1" x14ac:dyDescent="0.25">
      <c r="N9138" s="126"/>
    </row>
    <row r="9139" spans="14:14" ht="18.95" hidden="1" customHeight="1" x14ac:dyDescent="0.25">
      <c r="N9139" s="126"/>
    </row>
    <row r="9140" spans="14:14" ht="18.95" hidden="1" customHeight="1" x14ac:dyDescent="0.25">
      <c r="N9140" s="126"/>
    </row>
    <row r="9141" spans="14:14" ht="18.95" hidden="1" customHeight="1" x14ac:dyDescent="0.25">
      <c r="N9141" s="126"/>
    </row>
    <row r="9142" spans="14:14" ht="18.95" hidden="1" customHeight="1" x14ac:dyDescent="0.25">
      <c r="N9142" s="126"/>
    </row>
    <row r="9143" spans="14:14" ht="18.95" hidden="1" customHeight="1" x14ac:dyDescent="0.25">
      <c r="N9143" s="126"/>
    </row>
    <row r="9144" spans="14:14" ht="18.95" hidden="1" customHeight="1" x14ac:dyDescent="0.25">
      <c r="N9144" s="126"/>
    </row>
    <row r="9145" spans="14:14" ht="18.95" hidden="1" customHeight="1" x14ac:dyDescent="0.25">
      <c r="N9145" s="126"/>
    </row>
    <row r="9146" spans="14:14" ht="18.95" hidden="1" customHeight="1" x14ac:dyDescent="0.25">
      <c r="N9146" s="126"/>
    </row>
    <row r="9147" spans="14:14" ht="18.95" hidden="1" customHeight="1" x14ac:dyDescent="0.25">
      <c r="N9147" s="126"/>
    </row>
    <row r="9148" spans="14:14" ht="18.95" hidden="1" customHeight="1" x14ac:dyDescent="0.25">
      <c r="N9148" s="126"/>
    </row>
    <row r="9149" spans="14:14" ht="18.95" hidden="1" customHeight="1" x14ac:dyDescent="0.25">
      <c r="N9149" s="126"/>
    </row>
    <row r="9150" spans="14:14" ht="18.95" hidden="1" customHeight="1" x14ac:dyDescent="0.25">
      <c r="N9150" s="126"/>
    </row>
    <row r="9151" spans="14:14" ht="18.95" hidden="1" customHeight="1" x14ac:dyDescent="0.25">
      <c r="N9151" s="126"/>
    </row>
    <row r="9152" spans="14:14" ht="18.95" hidden="1" customHeight="1" x14ac:dyDescent="0.25">
      <c r="N9152" s="126"/>
    </row>
    <row r="9153" spans="14:14" ht="18.95" hidden="1" customHeight="1" x14ac:dyDescent="0.25">
      <c r="N9153" s="126"/>
    </row>
    <row r="9154" spans="14:14" ht="18.95" hidden="1" customHeight="1" x14ac:dyDescent="0.25">
      <c r="N9154" s="126"/>
    </row>
    <row r="9155" spans="14:14" ht="18.95" hidden="1" customHeight="1" x14ac:dyDescent="0.25">
      <c r="N9155" s="126"/>
    </row>
    <row r="9156" spans="14:14" ht="18.95" hidden="1" customHeight="1" x14ac:dyDescent="0.25">
      <c r="N9156" s="126"/>
    </row>
    <row r="9157" spans="14:14" ht="18.95" hidden="1" customHeight="1" x14ac:dyDescent="0.25">
      <c r="N9157" s="126"/>
    </row>
    <row r="9158" spans="14:14" ht="18.95" hidden="1" customHeight="1" x14ac:dyDescent="0.25">
      <c r="N9158" s="126"/>
    </row>
    <row r="9159" spans="14:14" ht="18.95" hidden="1" customHeight="1" x14ac:dyDescent="0.25">
      <c r="N9159" s="126"/>
    </row>
    <row r="9160" spans="14:14" ht="18.95" hidden="1" customHeight="1" x14ac:dyDescent="0.25">
      <c r="N9160" s="126"/>
    </row>
    <row r="9161" spans="14:14" ht="18.95" hidden="1" customHeight="1" x14ac:dyDescent="0.25">
      <c r="N9161" s="126"/>
    </row>
    <row r="9162" spans="14:14" ht="18.95" hidden="1" customHeight="1" x14ac:dyDescent="0.25">
      <c r="N9162" s="126"/>
    </row>
    <row r="9163" spans="14:14" ht="18.95" hidden="1" customHeight="1" x14ac:dyDescent="0.25">
      <c r="N9163" s="126"/>
    </row>
    <row r="9164" spans="14:14" ht="18.95" hidden="1" customHeight="1" x14ac:dyDescent="0.25">
      <c r="N9164" s="126"/>
    </row>
    <row r="9165" spans="14:14" ht="18.95" hidden="1" customHeight="1" x14ac:dyDescent="0.25">
      <c r="N9165" s="126"/>
    </row>
    <row r="9166" spans="14:14" ht="18.95" hidden="1" customHeight="1" x14ac:dyDescent="0.25">
      <c r="N9166" s="126"/>
    </row>
    <row r="9167" spans="14:14" ht="18.95" hidden="1" customHeight="1" x14ac:dyDescent="0.25">
      <c r="N9167" s="126"/>
    </row>
    <row r="9168" spans="14:14" ht="18.95" hidden="1" customHeight="1" x14ac:dyDescent="0.25">
      <c r="N9168" s="126"/>
    </row>
    <row r="9169" spans="14:14" ht="18.95" hidden="1" customHeight="1" x14ac:dyDescent="0.25">
      <c r="N9169" s="126"/>
    </row>
    <row r="9170" spans="14:14" ht="18.95" hidden="1" customHeight="1" x14ac:dyDescent="0.25">
      <c r="N9170" s="126"/>
    </row>
    <row r="9171" spans="14:14" ht="18.95" hidden="1" customHeight="1" x14ac:dyDescent="0.25">
      <c r="N9171" s="126"/>
    </row>
    <row r="9172" spans="14:14" ht="18.95" hidden="1" customHeight="1" x14ac:dyDescent="0.25">
      <c r="N9172" s="126"/>
    </row>
    <row r="9173" spans="14:14" ht="18.95" hidden="1" customHeight="1" x14ac:dyDescent="0.25">
      <c r="N9173" s="126"/>
    </row>
    <row r="9174" spans="14:14" ht="18.95" hidden="1" customHeight="1" x14ac:dyDescent="0.25">
      <c r="N9174" s="126"/>
    </row>
    <row r="9175" spans="14:14" ht="18.95" hidden="1" customHeight="1" x14ac:dyDescent="0.25">
      <c r="N9175" s="126"/>
    </row>
    <row r="9176" spans="14:14" ht="18.95" hidden="1" customHeight="1" x14ac:dyDescent="0.25">
      <c r="N9176" s="126"/>
    </row>
    <row r="9177" spans="14:14" ht="18.95" hidden="1" customHeight="1" x14ac:dyDescent="0.25">
      <c r="N9177" s="126"/>
    </row>
    <row r="9178" spans="14:14" ht="18.95" hidden="1" customHeight="1" x14ac:dyDescent="0.25">
      <c r="N9178" s="126"/>
    </row>
    <row r="9179" spans="14:14" ht="18.95" hidden="1" customHeight="1" x14ac:dyDescent="0.25">
      <c r="N9179" s="126"/>
    </row>
    <row r="9180" spans="14:14" ht="18.95" hidden="1" customHeight="1" x14ac:dyDescent="0.25">
      <c r="N9180" s="126"/>
    </row>
    <row r="9181" spans="14:14" ht="18.95" hidden="1" customHeight="1" x14ac:dyDescent="0.25">
      <c r="N9181" s="126"/>
    </row>
    <row r="9182" spans="14:14" ht="18.95" hidden="1" customHeight="1" x14ac:dyDescent="0.25">
      <c r="N9182" s="126"/>
    </row>
    <row r="9183" spans="14:14" ht="18.95" hidden="1" customHeight="1" x14ac:dyDescent="0.25">
      <c r="N9183" s="126"/>
    </row>
    <row r="9184" spans="14:14" ht="18.95" hidden="1" customHeight="1" x14ac:dyDescent="0.25">
      <c r="N9184" s="126"/>
    </row>
    <row r="9185" spans="14:14" ht="18.95" hidden="1" customHeight="1" x14ac:dyDescent="0.25">
      <c r="N9185" s="126"/>
    </row>
    <row r="9186" spans="14:14" ht="18.95" hidden="1" customHeight="1" x14ac:dyDescent="0.25">
      <c r="N9186" s="126"/>
    </row>
    <row r="9187" spans="14:14" ht="18.95" hidden="1" customHeight="1" x14ac:dyDescent="0.25">
      <c r="N9187" s="126"/>
    </row>
    <row r="9188" spans="14:14" ht="18.95" hidden="1" customHeight="1" x14ac:dyDescent="0.25">
      <c r="N9188" s="126"/>
    </row>
    <row r="9189" spans="14:14" ht="18.95" hidden="1" customHeight="1" x14ac:dyDescent="0.25">
      <c r="N9189" s="126"/>
    </row>
    <row r="9190" spans="14:14" ht="18.95" hidden="1" customHeight="1" x14ac:dyDescent="0.25">
      <c r="N9190" s="126"/>
    </row>
    <row r="9191" spans="14:14" ht="18.95" hidden="1" customHeight="1" x14ac:dyDescent="0.25">
      <c r="N9191" s="126"/>
    </row>
    <row r="9192" spans="14:14" ht="18.95" hidden="1" customHeight="1" x14ac:dyDescent="0.25">
      <c r="N9192" s="126"/>
    </row>
    <row r="9193" spans="14:14" ht="18.95" hidden="1" customHeight="1" x14ac:dyDescent="0.25">
      <c r="N9193" s="126"/>
    </row>
    <row r="9194" spans="14:14" ht="18.95" hidden="1" customHeight="1" x14ac:dyDescent="0.25">
      <c r="N9194" s="126"/>
    </row>
    <row r="9195" spans="14:14" ht="18.95" hidden="1" customHeight="1" x14ac:dyDescent="0.25">
      <c r="N9195" s="126"/>
    </row>
    <row r="9196" spans="14:14" ht="18.95" hidden="1" customHeight="1" x14ac:dyDescent="0.25">
      <c r="N9196" s="126"/>
    </row>
    <row r="9197" spans="14:14" ht="18.95" hidden="1" customHeight="1" x14ac:dyDescent="0.25">
      <c r="N9197" s="126"/>
    </row>
    <row r="9198" spans="14:14" ht="18.95" hidden="1" customHeight="1" x14ac:dyDescent="0.25">
      <c r="N9198" s="126"/>
    </row>
    <row r="9199" spans="14:14" ht="18.95" hidden="1" customHeight="1" x14ac:dyDescent="0.25">
      <c r="N9199" s="126"/>
    </row>
    <row r="9200" spans="14:14" ht="18.95" hidden="1" customHeight="1" x14ac:dyDescent="0.25">
      <c r="N9200" s="126"/>
    </row>
    <row r="9201" spans="14:14" ht="18.95" hidden="1" customHeight="1" x14ac:dyDescent="0.25">
      <c r="N9201" s="126"/>
    </row>
    <row r="9202" spans="14:14" ht="18.95" hidden="1" customHeight="1" x14ac:dyDescent="0.25">
      <c r="N9202" s="126"/>
    </row>
    <row r="9203" spans="14:14" ht="18.95" hidden="1" customHeight="1" x14ac:dyDescent="0.25">
      <c r="N9203" s="126"/>
    </row>
    <row r="9204" spans="14:14" ht="18.95" hidden="1" customHeight="1" x14ac:dyDescent="0.25">
      <c r="N9204" s="126"/>
    </row>
    <row r="9205" spans="14:14" ht="18.95" hidden="1" customHeight="1" x14ac:dyDescent="0.25">
      <c r="N9205" s="126"/>
    </row>
    <row r="9206" spans="14:14" ht="18.95" hidden="1" customHeight="1" x14ac:dyDescent="0.25">
      <c r="N9206" s="126"/>
    </row>
    <row r="9207" spans="14:14" ht="18.95" hidden="1" customHeight="1" x14ac:dyDescent="0.25">
      <c r="N9207" s="126"/>
    </row>
    <row r="9208" spans="14:14" ht="18.95" hidden="1" customHeight="1" x14ac:dyDescent="0.25">
      <c r="N9208" s="126"/>
    </row>
    <row r="9209" spans="14:14" ht="18.95" hidden="1" customHeight="1" x14ac:dyDescent="0.25">
      <c r="N9209" s="126"/>
    </row>
    <row r="9210" spans="14:14" ht="18.95" hidden="1" customHeight="1" x14ac:dyDescent="0.25">
      <c r="N9210" s="126"/>
    </row>
    <row r="9211" spans="14:14" ht="18.95" hidden="1" customHeight="1" x14ac:dyDescent="0.25">
      <c r="N9211" s="126"/>
    </row>
    <row r="9212" spans="14:14" ht="18.95" hidden="1" customHeight="1" x14ac:dyDescent="0.25">
      <c r="N9212" s="126"/>
    </row>
    <row r="9213" spans="14:14" ht="18.95" hidden="1" customHeight="1" x14ac:dyDescent="0.25">
      <c r="N9213" s="126"/>
    </row>
    <row r="9214" spans="14:14" ht="18.95" hidden="1" customHeight="1" x14ac:dyDescent="0.25">
      <c r="N9214" s="126"/>
    </row>
    <row r="9215" spans="14:14" ht="18.95" hidden="1" customHeight="1" x14ac:dyDescent="0.25">
      <c r="N9215" s="126"/>
    </row>
    <row r="9216" spans="14:14" ht="18.95" hidden="1" customHeight="1" x14ac:dyDescent="0.25">
      <c r="N9216" s="126"/>
    </row>
    <row r="9217" spans="14:14" ht="18.95" hidden="1" customHeight="1" x14ac:dyDescent="0.25">
      <c r="N9217" s="126"/>
    </row>
    <row r="9218" spans="14:14" ht="18.95" hidden="1" customHeight="1" x14ac:dyDescent="0.25">
      <c r="N9218" s="126"/>
    </row>
    <row r="9219" spans="14:14" ht="18.95" hidden="1" customHeight="1" x14ac:dyDescent="0.25">
      <c r="N9219" s="126"/>
    </row>
    <row r="9220" spans="14:14" ht="18.95" hidden="1" customHeight="1" x14ac:dyDescent="0.25">
      <c r="N9220" s="126"/>
    </row>
    <row r="9221" spans="14:14" ht="18.95" hidden="1" customHeight="1" x14ac:dyDescent="0.25">
      <c r="N9221" s="126"/>
    </row>
    <row r="9222" spans="14:14" ht="18.95" hidden="1" customHeight="1" x14ac:dyDescent="0.25">
      <c r="N9222" s="126"/>
    </row>
    <row r="9223" spans="14:14" ht="18.95" hidden="1" customHeight="1" x14ac:dyDescent="0.25">
      <c r="N9223" s="126"/>
    </row>
    <row r="9224" spans="14:14" ht="18.95" hidden="1" customHeight="1" x14ac:dyDescent="0.25">
      <c r="N9224" s="126"/>
    </row>
    <row r="9225" spans="14:14" ht="18.95" hidden="1" customHeight="1" x14ac:dyDescent="0.25">
      <c r="N9225" s="126"/>
    </row>
    <row r="9226" spans="14:14" ht="18.95" hidden="1" customHeight="1" x14ac:dyDescent="0.25">
      <c r="N9226" s="126"/>
    </row>
    <row r="9227" spans="14:14" ht="18.95" hidden="1" customHeight="1" x14ac:dyDescent="0.25">
      <c r="N9227" s="126"/>
    </row>
    <row r="9228" spans="14:14" ht="18.95" hidden="1" customHeight="1" x14ac:dyDescent="0.25">
      <c r="N9228" s="126"/>
    </row>
    <row r="9229" spans="14:14" ht="18.95" hidden="1" customHeight="1" x14ac:dyDescent="0.25">
      <c r="N9229" s="126"/>
    </row>
    <row r="9230" spans="14:14" ht="18.95" hidden="1" customHeight="1" x14ac:dyDescent="0.25">
      <c r="N9230" s="126"/>
    </row>
    <row r="9231" spans="14:14" ht="18.95" hidden="1" customHeight="1" x14ac:dyDescent="0.25">
      <c r="N9231" s="126"/>
    </row>
    <row r="9232" spans="14:14" ht="18.95" hidden="1" customHeight="1" x14ac:dyDescent="0.25">
      <c r="N9232" s="126"/>
    </row>
    <row r="9233" spans="14:14" ht="18.95" hidden="1" customHeight="1" x14ac:dyDescent="0.25">
      <c r="N9233" s="126"/>
    </row>
    <row r="9234" spans="14:14" ht="18.95" hidden="1" customHeight="1" x14ac:dyDescent="0.25">
      <c r="N9234" s="126"/>
    </row>
    <row r="9235" spans="14:14" ht="18.95" hidden="1" customHeight="1" x14ac:dyDescent="0.25">
      <c r="N9235" s="126"/>
    </row>
    <row r="9236" spans="14:14" ht="18.95" hidden="1" customHeight="1" x14ac:dyDescent="0.25">
      <c r="N9236" s="126"/>
    </row>
    <row r="9237" spans="14:14" ht="18.95" hidden="1" customHeight="1" x14ac:dyDescent="0.25">
      <c r="N9237" s="126"/>
    </row>
    <row r="9238" spans="14:14" ht="18.95" hidden="1" customHeight="1" x14ac:dyDescent="0.25">
      <c r="N9238" s="126"/>
    </row>
    <row r="9239" spans="14:14" ht="18.95" hidden="1" customHeight="1" x14ac:dyDescent="0.25">
      <c r="N9239" s="126"/>
    </row>
    <row r="9240" spans="14:14" ht="18.95" hidden="1" customHeight="1" x14ac:dyDescent="0.25">
      <c r="N9240" s="126"/>
    </row>
    <row r="9241" spans="14:14" ht="18.95" hidden="1" customHeight="1" x14ac:dyDescent="0.25">
      <c r="N9241" s="126"/>
    </row>
    <row r="9242" spans="14:14" ht="18.95" hidden="1" customHeight="1" x14ac:dyDescent="0.25">
      <c r="N9242" s="126"/>
    </row>
    <row r="9243" spans="14:14" ht="18.95" hidden="1" customHeight="1" x14ac:dyDescent="0.25">
      <c r="N9243" s="126"/>
    </row>
    <row r="9244" spans="14:14" ht="18.95" hidden="1" customHeight="1" x14ac:dyDescent="0.25">
      <c r="N9244" s="126"/>
    </row>
    <row r="9245" spans="14:14" ht="18.95" hidden="1" customHeight="1" x14ac:dyDescent="0.25">
      <c r="N9245" s="126"/>
    </row>
    <row r="9246" spans="14:14" ht="18.95" hidden="1" customHeight="1" x14ac:dyDescent="0.25">
      <c r="N9246" s="126"/>
    </row>
    <row r="9247" spans="14:14" ht="18.95" hidden="1" customHeight="1" x14ac:dyDescent="0.25">
      <c r="N9247" s="126"/>
    </row>
    <row r="9248" spans="14:14" ht="18.95" hidden="1" customHeight="1" x14ac:dyDescent="0.25">
      <c r="N9248" s="126"/>
    </row>
    <row r="9249" spans="14:14" ht="18.95" hidden="1" customHeight="1" x14ac:dyDescent="0.25">
      <c r="N9249" s="126"/>
    </row>
    <row r="9250" spans="14:14" ht="18.95" hidden="1" customHeight="1" x14ac:dyDescent="0.25">
      <c r="N9250" s="126"/>
    </row>
    <row r="9251" spans="14:14" ht="18.95" hidden="1" customHeight="1" x14ac:dyDescent="0.25">
      <c r="N9251" s="126"/>
    </row>
    <row r="9252" spans="14:14" ht="18.95" hidden="1" customHeight="1" x14ac:dyDescent="0.25">
      <c r="N9252" s="126"/>
    </row>
    <row r="9253" spans="14:14" ht="18.95" hidden="1" customHeight="1" x14ac:dyDescent="0.25">
      <c r="N9253" s="126"/>
    </row>
    <row r="9254" spans="14:14" ht="18.95" hidden="1" customHeight="1" x14ac:dyDescent="0.25">
      <c r="N9254" s="126"/>
    </row>
    <row r="9255" spans="14:14" ht="18.95" hidden="1" customHeight="1" x14ac:dyDescent="0.25">
      <c r="N9255" s="126"/>
    </row>
    <row r="9256" spans="14:14" ht="18.95" hidden="1" customHeight="1" x14ac:dyDescent="0.25">
      <c r="N9256" s="126"/>
    </row>
    <row r="9257" spans="14:14" ht="18.95" hidden="1" customHeight="1" x14ac:dyDescent="0.25">
      <c r="N9257" s="126"/>
    </row>
    <row r="9258" spans="14:14" ht="18.95" hidden="1" customHeight="1" x14ac:dyDescent="0.25">
      <c r="N9258" s="126"/>
    </row>
    <row r="9259" spans="14:14" ht="18.95" hidden="1" customHeight="1" x14ac:dyDescent="0.25">
      <c r="N9259" s="126"/>
    </row>
    <row r="9260" spans="14:14" ht="18.95" hidden="1" customHeight="1" x14ac:dyDescent="0.25">
      <c r="N9260" s="126"/>
    </row>
    <row r="9261" spans="14:14" ht="18.95" hidden="1" customHeight="1" x14ac:dyDescent="0.25">
      <c r="N9261" s="126"/>
    </row>
    <row r="9262" spans="14:14" ht="18.95" hidden="1" customHeight="1" x14ac:dyDescent="0.25">
      <c r="N9262" s="126"/>
    </row>
    <row r="9263" spans="14:14" ht="18.95" hidden="1" customHeight="1" x14ac:dyDescent="0.25">
      <c r="N9263" s="126"/>
    </row>
    <row r="9264" spans="14:14" ht="18.95" hidden="1" customHeight="1" x14ac:dyDescent="0.25">
      <c r="N9264" s="126"/>
    </row>
    <row r="9265" spans="14:14" ht="18.95" hidden="1" customHeight="1" x14ac:dyDescent="0.25">
      <c r="N9265" s="126"/>
    </row>
    <row r="9266" spans="14:14" ht="18.95" hidden="1" customHeight="1" x14ac:dyDescent="0.25">
      <c r="N9266" s="126"/>
    </row>
    <row r="9267" spans="14:14" ht="18.95" hidden="1" customHeight="1" x14ac:dyDescent="0.25">
      <c r="N9267" s="126"/>
    </row>
    <row r="9268" spans="14:14" ht="18.95" hidden="1" customHeight="1" x14ac:dyDescent="0.25">
      <c r="N9268" s="126"/>
    </row>
    <row r="9269" spans="14:14" ht="18.95" hidden="1" customHeight="1" x14ac:dyDescent="0.25">
      <c r="N9269" s="126"/>
    </row>
    <row r="9270" spans="14:14" ht="18.95" hidden="1" customHeight="1" x14ac:dyDescent="0.25">
      <c r="N9270" s="126"/>
    </row>
    <row r="9271" spans="14:14" ht="18.95" hidden="1" customHeight="1" x14ac:dyDescent="0.25">
      <c r="N9271" s="126"/>
    </row>
    <row r="9272" spans="14:14" ht="18.95" hidden="1" customHeight="1" x14ac:dyDescent="0.25">
      <c r="N9272" s="126"/>
    </row>
    <row r="9273" spans="14:14" ht="18.95" hidden="1" customHeight="1" x14ac:dyDescent="0.25">
      <c r="N9273" s="126"/>
    </row>
    <row r="9274" spans="14:14" ht="18.95" hidden="1" customHeight="1" x14ac:dyDescent="0.25">
      <c r="N9274" s="126"/>
    </row>
    <row r="9275" spans="14:14" ht="18.95" hidden="1" customHeight="1" x14ac:dyDescent="0.25">
      <c r="N9275" s="126"/>
    </row>
    <row r="9276" spans="14:14" ht="18.95" hidden="1" customHeight="1" x14ac:dyDescent="0.25">
      <c r="N9276" s="126"/>
    </row>
    <row r="9277" spans="14:14" ht="18.95" hidden="1" customHeight="1" x14ac:dyDescent="0.25">
      <c r="N9277" s="126"/>
    </row>
    <row r="9278" spans="14:14" ht="18.95" hidden="1" customHeight="1" x14ac:dyDescent="0.25">
      <c r="N9278" s="126"/>
    </row>
    <row r="9279" spans="14:14" ht="18.95" hidden="1" customHeight="1" x14ac:dyDescent="0.25">
      <c r="N9279" s="126"/>
    </row>
    <row r="9280" spans="14:14" ht="18.95" hidden="1" customHeight="1" x14ac:dyDescent="0.25">
      <c r="N9280" s="126"/>
    </row>
    <row r="9281" spans="14:14" ht="18.95" hidden="1" customHeight="1" x14ac:dyDescent="0.25">
      <c r="N9281" s="126"/>
    </row>
    <row r="9282" spans="14:14" ht="18.95" hidden="1" customHeight="1" x14ac:dyDescent="0.25">
      <c r="N9282" s="126"/>
    </row>
    <row r="9283" spans="14:14" ht="18.95" hidden="1" customHeight="1" x14ac:dyDescent="0.25">
      <c r="N9283" s="126"/>
    </row>
    <row r="9284" spans="14:14" ht="18.95" hidden="1" customHeight="1" x14ac:dyDescent="0.25">
      <c r="N9284" s="126"/>
    </row>
    <row r="9285" spans="14:14" ht="18.95" hidden="1" customHeight="1" x14ac:dyDescent="0.25">
      <c r="N9285" s="126"/>
    </row>
    <row r="9286" spans="14:14" ht="18.95" hidden="1" customHeight="1" x14ac:dyDescent="0.25">
      <c r="N9286" s="126"/>
    </row>
    <row r="9287" spans="14:14" ht="18.95" hidden="1" customHeight="1" x14ac:dyDescent="0.25">
      <c r="N9287" s="126"/>
    </row>
    <row r="9288" spans="14:14" ht="18.95" hidden="1" customHeight="1" x14ac:dyDescent="0.25">
      <c r="N9288" s="126"/>
    </row>
    <row r="9289" spans="14:14" ht="18.95" hidden="1" customHeight="1" x14ac:dyDescent="0.25">
      <c r="N9289" s="126"/>
    </row>
    <row r="9290" spans="14:14" ht="18.95" hidden="1" customHeight="1" x14ac:dyDescent="0.25">
      <c r="N9290" s="126"/>
    </row>
    <row r="9291" spans="14:14" ht="18.95" hidden="1" customHeight="1" x14ac:dyDescent="0.25">
      <c r="N9291" s="126"/>
    </row>
    <row r="9292" spans="14:14" ht="18.95" hidden="1" customHeight="1" x14ac:dyDescent="0.25">
      <c r="N9292" s="126"/>
    </row>
    <row r="9293" spans="14:14" ht="18.95" hidden="1" customHeight="1" x14ac:dyDescent="0.25">
      <c r="N9293" s="126"/>
    </row>
    <row r="9294" spans="14:14" ht="18.95" hidden="1" customHeight="1" x14ac:dyDescent="0.25">
      <c r="N9294" s="126"/>
    </row>
    <row r="9295" spans="14:14" ht="18.95" hidden="1" customHeight="1" x14ac:dyDescent="0.25">
      <c r="N9295" s="126"/>
    </row>
    <row r="9296" spans="14:14" ht="18.95" hidden="1" customHeight="1" x14ac:dyDescent="0.25">
      <c r="N9296" s="126"/>
    </row>
    <row r="9297" spans="14:14" ht="18.95" hidden="1" customHeight="1" x14ac:dyDescent="0.25">
      <c r="N9297" s="126"/>
    </row>
    <row r="9298" spans="14:14" ht="18.95" hidden="1" customHeight="1" x14ac:dyDescent="0.25">
      <c r="N9298" s="126"/>
    </row>
    <row r="9299" spans="14:14" ht="18.95" hidden="1" customHeight="1" x14ac:dyDescent="0.25">
      <c r="N9299" s="126"/>
    </row>
    <row r="9300" spans="14:14" ht="18.95" hidden="1" customHeight="1" x14ac:dyDescent="0.25">
      <c r="N9300" s="126"/>
    </row>
    <row r="9301" spans="14:14" ht="18.95" hidden="1" customHeight="1" x14ac:dyDescent="0.25">
      <c r="N9301" s="126"/>
    </row>
    <row r="9302" spans="14:14" ht="18.95" hidden="1" customHeight="1" x14ac:dyDescent="0.25">
      <c r="N9302" s="126"/>
    </row>
    <row r="9303" spans="14:14" ht="18.95" hidden="1" customHeight="1" x14ac:dyDescent="0.25">
      <c r="N9303" s="126"/>
    </row>
    <row r="9304" spans="14:14" ht="18.95" hidden="1" customHeight="1" x14ac:dyDescent="0.25">
      <c r="N9304" s="126"/>
    </row>
    <row r="9305" spans="14:14" ht="18.95" hidden="1" customHeight="1" x14ac:dyDescent="0.25">
      <c r="N9305" s="126"/>
    </row>
    <row r="9306" spans="14:14" ht="18.95" hidden="1" customHeight="1" x14ac:dyDescent="0.25">
      <c r="N9306" s="126"/>
    </row>
    <row r="9307" spans="14:14" ht="18.95" hidden="1" customHeight="1" x14ac:dyDescent="0.25">
      <c r="N9307" s="126"/>
    </row>
    <row r="9308" spans="14:14" ht="18.95" hidden="1" customHeight="1" x14ac:dyDescent="0.25">
      <c r="N9308" s="126"/>
    </row>
    <row r="9309" spans="14:14" ht="18.95" hidden="1" customHeight="1" x14ac:dyDescent="0.25">
      <c r="N9309" s="126"/>
    </row>
    <row r="9310" spans="14:14" ht="18.95" hidden="1" customHeight="1" x14ac:dyDescent="0.25">
      <c r="N9310" s="126"/>
    </row>
    <row r="9311" spans="14:14" ht="18.95" hidden="1" customHeight="1" x14ac:dyDescent="0.25">
      <c r="N9311" s="126"/>
    </row>
    <row r="9312" spans="14:14" ht="18.95" hidden="1" customHeight="1" x14ac:dyDescent="0.25">
      <c r="N9312" s="126"/>
    </row>
    <row r="9313" spans="14:14" ht="18.95" hidden="1" customHeight="1" x14ac:dyDescent="0.25">
      <c r="N9313" s="126"/>
    </row>
    <row r="9314" spans="14:14" ht="18.95" hidden="1" customHeight="1" x14ac:dyDescent="0.25">
      <c r="N9314" s="126"/>
    </row>
    <row r="9315" spans="14:14" ht="18.95" hidden="1" customHeight="1" x14ac:dyDescent="0.25">
      <c r="N9315" s="126"/>
    </row>
    <row r="9316" spans="14:14" ht="18.95" hidden="1" customHeight="1" x14ac:dyDescent="0.25">
      <c r="N9316" s="126"/>
    </row>
    <row r="9317" spans="14:14" ht="18.95" hidden="1" customHeight="1" x14ac:dyDescent="0.25">
      <c r="N9317" s="126"/>
    </row>
    <row r="9318" spans="14:14" ht="18.95" hidden="1" customHeight="1" x14ac:dyDescent="0.25">
      <c r="N9318" s="126"/>
    </row>
    <row r="9319" spans="14:14" ht="18.95" hidden="1" customHeight="1" x14ac:dyDescent="0.25">
      <c r="N9319" s="126"/>
    </row>
    <row r="9320" spans="14:14" ht="18.95" hidden="1" customHeight="1" x14ac:dyDescent="0.25">
      <c r="N9320" s="126"/>
    </row>
    <row r="9321" spans="14:14" ht="18.95" hidden="1" customHeight="1" x14ac:dyDescent="0.25">
      <c r="N9321" s="126"/>
    </row>
    <row r="9322" spans="14:14" ht="18.95" hidden="1" customHeight="1" x14ac:dyDescent="0.25">
      <c r="N9322" s="126"/>
    </row>
    <row r="9323" spans="14:14" ht="18.95" hidden="1" customHeight="1" x14ac:dyDescent="0.25">
      <c r="N9323" s="126"/>
    </row>
    <row r="9324" spans="14:14" ht="18.95" hidden="1" customHeight="1" x14ac:dyDescent="0.25">
      <c r="N9324" s="126"/>
    </row>
    <row r="9325" spans="14:14" ht="18.95" hidden="1" customHeight="1" x14ac:dyDescent="0.25">
      <c r="N9325" s="126"/>
    </row>
    <row r="9326" spans="14:14" ht="18.95" hidden="1" customHeight="1" x14ac:dyDescent="0.25">
      <c r="N9326" s="126"/>
    </row>
    <row r="9327" spans="14:14" ht="18.95" hidden="1" customHeight="1" x14ac:dyDescent="0.25">
      <c r="N9327" s="126"/>
    </row>
    <row r="9328" spans="14:14" ht="18.95" hidden="1" customHeight="1" x14ac:dyDescent="0.25">
      <c r="N9328" s="126"/>
    </row>
    <row r="9329" spans="14:14" ht="18.95" hidden="1" customHeight="1" x14ac:dyDescent="0.25">
      <c r="N9329" s="126"/>
    </row>
    <row r="9330" spans="14:14" ht="18.95" hidden="1" customHeight="1" x14ac:dyDescent="0.25">
      <c r="N9330" s="126"/>
    </row>
    <row r="9331" spans="14:14" ht="18.95" hidden="1" customHeight="1" x14ac:dyDescent="0.25">
      <c r="N9331" s="126"/>
    </row>
    <row r="9332" spans="14:14" ht="18.95" hidden="1" customHeight="1" x14ac:dyDescent="0.25">
      <c r="N9332" s="126"/>
    </row>
    <row r="9333" spans="14:14" ht="18.95" hidden="1" customHeight="1" x14ac:dyDescent="0.25">
      <c r="N9333" s="126"/>
    </row>
    <row r="9334" spans="14:14" ht="18.95" hidden="1" customHeight="1" x14ac:dyDescent="0.25">
      <c r="N9334" s="126"/>
    </row>
    <row r="9335" spans="14:14" ht="18.95" hidden="1" customHeight="1" x14ac:dyDescent="0.25">
      <c r="N9335" s="126"/>
    </row>
    <row r="9336" spans="14:14" ht="18.95" hidden="1" customHeight="1" x14ac:dyDescent="0.25">
      <c r="N9336" s="126"/>
    </row>
    <row r="9337" spans="14:14" ht="18.95" hidden="1" customHeight="1" x14ac:dyDescent="0.25">
      <c r="N9337" s="126"/>
    </row>
    <row r="9338" spans="14:14" ht="18.95" hidden="1" customHeight="1" x14ac:dyDescent="0.25">
      <c r="N9338" s="126"/>
    </row>
    <row r="9339" spans="14:14" ht="18.95" hidden="1" customHeight="1" x14ac:dyDescent="0.25">
      <c r="N9339" s="126"/>
    </row>
    <row r="9340" spans="14:14" ht="18.95" hidden="1" customHeight="1" x14ac:dyDescent="0.25">
      <c r="N9340" s="126"/>
    </row>
    <row r="9341" spans="14:14" ht="18.95" hidden="1" customHeight="1" x14ac:dyDescent="0.25">
      <c r="N9341" s="126"/>
    </row>
    <row r="9342" spans="14:14" ht="18.95" hidden="1" customHeight="1" x14ac:dyDescent="0.25">
      <c r="N9342" s="126"/>
    </row>
    <row r="9343" spans="14:14" ht="18.95" hidden="1" customHeight="1" x14ac:dyDescent="0.25">
      <c r="N9343" s="126"/>
    </row>
    <row r="9344" spans="14:14" ht="18.95" hidden="1" customHeight="1" x14ac:dyDescent="0.25">
      <c r="N9344" s="126"/>
    </row>
    <row r="9345" spans="14:14" ht="18.95" hidden="1" customHeight="1" x14ac:dyDescent="0.25">
      <c r="N9345" s="126"/>
    </row>
    <row r="9346" spans="14:14" ht="18.95" hidden="1" customHeight="1" x14ac:dyDescent="0.25">
      <c r="N9346" s="126"/>
    </row>
    <row r="9347" spans="14:14" ht="18.95" hidden="1" customHeight="1" x14ac:dyDescent="0.25">
      <c r="N9347" s="126"/>
    </row>
    <row r="9348" spans="14:14" ht="18.95" hidden="1" customHeight="1" x14ac:dyDescent="0.25">
      <c r="N9348" s="126"/>
    </row>
    <row r="9349" spans="14:14" ht="18.95" hidden="1" customHeight="1" x14ac:dyDescent="0.25">
      <c r="N9349" s="126"/>
    </row>
    <row r="9350" spans="14:14" ht="18.95" hidden="1" customHeight="1" x14ac:dyDescent="0.25">
      <c r="N9350" s="126"/>
    </row>
    <row r="9351" spans="14:14" ht="18.95" hidden="1" customHeight="1" x14ac:dyDescent="0.25">
      <c r="N9351" s="126"/>
    </row>
    <row r="9352" spans="14:14" ht="18.95" hidden="1" customHeight="1" x14ac:dyDescent="0.25">
      <c r="N9352" s="126"/>
    </row>
    <row r="9353" spans="14:14" ht="18.95" hidden="1" customHeight="1" x14ac:dyDescent="0.25">
      <c r="N9353" s="126"/>
    </row>
    <row r="9354" spans="14:14" ht="18.95" hidden="1" customHeight="1" x14ac:dyDescent="0.25">
      <c r="N9354" s="126"/>
    </row>
    <row r="9355" spans="14:14" ht="18.95" hidden="1" customHeight="1" x14ac:dyDescent="0.25">
      <c r="N9355" s="126"/>
    </row>
    <row r="9356" spans="14:14" ht="18.95" hidden="1" customHeight="1" x14ac:dyDescent="0.25">
      <c r="N9356" s="126"/>
    </row>
    <row r="9357" spans="14:14" ht="18.95" hidden="1" customHeight="1" x14ac:dyDescent="0.25">
      <c r="N9357" s="126"/>
    </row>
    <row r="9358" spans="14:14" ht="18.95" hidden="1" customHeight="1" x14ac:dyDescent="0.25">
      <c r="N9358" s="126"/>
    </row>
    <row r="9359" spans="14:14" ht="18.95" hidden="1" customHeight="1" x14ac:dyDescent="0.25">
      <c r="N9359" s="126"/>
    </row>
    <row r="9360" spans="14:14" ht="18.95" hidden="1" customHeight="1" x14ac:dyDescent="0.25">
      <c r="N9360" s="126"/>
    </row>
    <row r="9361" spans="14:14" ht="18.95" hidden="1" customHeight="1" x14ac:dyDescent="0.25">
      <c r="N9361" s="126"/>
    </row>
    <row r="9362" spans="14:14" ht="18.95" hidden="1" customHeight="1" x14ac:dyDescent="0.25">
      <c r="N9362" s="126"/>
    </row>
    <row r="9363" spans="14:14" ht="18.95" hidden="1" customHeight="1" x14ac:dyDescent="0.25">
      <c r="N9363" s="126"/>
    </row>
    <row r="9364" spans="14:14" ht="18.95" hidden="1" customHeight="1" x14ac:dyDescent="0.25">
      <c r="N9364" s="126"/>
    </row>
    <row r="9365" spans="14:14" ht="18.95" hidden="1" customHeight="1" x14ac:dyDescent="0.25">
      <c r="N9365" s="126"/>
    </row>
    <row r="9366" spans="14:14" ht="18.95" hidden="1" customHeight="1" x14ac:dyDescent="0.25">
      <c r="N9366" s="126"/>
    </row>
    <row r="9367" spans="14:14" ht="18.95" hidden="1" customHeight="1" x14ac:dyDescent="0.25">
      <c r="N9367" s="126"/>
    </row>
    <row r="9368" spans="14:14" ht="18.95" hidden="1" customHeight="1" x14ac:dyDescent="0.25">
      <c r="N9368" s="126"/>
    </row>
    <row r="9369" spans="14:14" ht="18.95" hidden="1" customHeight="1" x14ac:dyDescent="0.25">
      <c r="N9369" s="126"/>
    </row>
    <row r="9370" spans="14:14" ht="18.95" hidden="1" customHeight="1" x14ac:dyDescent="0.25">
      <c r="N9370" s="126"/>
    </row>
    <row r="9371" spans="14:14" ht="18.95" hidden="1" customHeight="1" x14ac:dyDescent="0.25">
      <c r="N9371" s="126"/>
    </row>
    <row r="9372" spans="14:14" ht="18.95" hidden="1" customHeight="1" x14ac:dyDescent="0.25">
      <c r="N9372" s="126"/>
    </row>
    <row r="9373" spans="14:14" ht="18.95" hidden="1" customHeight="1" x14ac:dyDescent="0.25">
      <c r="N9373" s="126"/>
    </row>
    <row r="9374" spans="14:14" ht="18.95" hidden="1" customHeight="1" x14ac:dyDescent="0.25">
      <c r="N9374" s="126"/>
    </row>
    <row r="9375" spans="14:14" ht="18.95" hidden="1" customHeight="1" x14ac:dyDescent="0.25">
      <c r="N9375" s="126"/>
    </row>
    <row r="9376" spans="14:14" ht="18.95" hidden="1" customHeight="1" x14ac:dyDescent="0.25">
      <c r="N9376" s="126"/>
    </row>
    <row r="9377" spans="14:14" ht="18.95" hidden="1" customHeight="1" x14ac:dyDescent="0.25">
      <c r="N9377" s="126"/>
    </row>
    <row r="9378" spans="14:14" ht="18.95" hidden="1" customHeight="1" x14ac:dyDescent="0.25">
      <c r="N9378" s="126"/>
    </row>
    <row r="9379" spans="14:14" ht="18.95" hidden="1" customHeight="1" x14ac:dyDescent="0.25">
      <c r="N9379" s="126"/>
    </row>
    <row r="9380" spans="14:14" ht="18.95" hidden="1" customHeight="1" x14ac:dyDescent="0.25">
      <c r="N9380" s="126"/>
    </row>
    <row r="9381" spans="14:14" ht="18.95" hidden="1" customHeight="1" x14ac:dyDescent="0.25">
      <c r="N9381" s="126"/>
    </row>
    <row r="9382" spans="14:14" ht="18.95" hidden="1" customHeight="1" x14ac:dyDescent="0.25">
      <c r="N9382" s="126"/>
    </row>
    <row r="9383" spans="14:14" ht="18.95" hidden="1" customHeight="1" x14ac:dyDescent="0.25">
      <c r="N9383" s="126"/>
    </row>
    <row r="9384" spans="14:14" ht="18.95" hidden="1" customHeight="1" x14ac:dyDescent="0.25">
      <c r="N9384" s="126"/>
    </row>
    <row r="9385" spans="14:14" ht="18.95" hidden="1" customHeight="1" x14ac:dyDescent="0.25">
      <c r="N9385" s="126"/>
    </row>
    <row r="9386" spans="14:14" ht="18.95" hidden="1" customHeight="1" x14ac:dyDescent="0.25">
      <c r="N9386" s="126"/>
    </row>
    <row r="9387" spans="14:14" ht="18.95" hidden="1" customHeight="1" x14ac:dyDescent="0.25">
      <c r="N9387" s="126"/>
    </row>
    <row r="9388" spans="14:14" ht="18.95" hidden="1" customHeight="1" x14ac:dyDescent="0.25">
      <c r="N9388" s="126"/>
    </row>
    <row r="9389" spans="14:14" ht="18.95" hidden="1" customHeight="1" x14ac:dyDescent="0.25">
      <c r="N9389" s="126"/>
    </row>
    <row r="9390" spans="14:14" ht="18.95" hidden="1" customHeight="1" x14ac:dyDescent="0.25">
      <c r="N9390" s="126"/>
    </row>
    <row r="9391" spans="14:14" ht="18.95" hidden="1" customHeight="1" x14ac:dyDescent="0.25">
      <c r="N9391" s="126"/>
    </row>
    <row r="9392" spans="14:14" ht="18.95" hidden="1" customHeight="1" x14ac:dyDescent="0.25">
      <c r="N9392" s="126"/>
    </row>
    <row r="9393" spans="14:14" ht="18.95" hidden="1" customHeight="1" x14ac:dyDescent="0.25">
      <c r="N9393" s="126"/>
    </row>
    <row r="9394" spans="14:14" ht="18.95" hidden="1" customHeight="1" x14ac:dyDescent="0.25">
      <c r="N9394" s="126"/>
    </row>
    <row r="9395" spans="14:14" ht="18.95" hidden="1" customHeight="1" x14ac:dyDescent="0.25">
      <c r="N9395" s="126"/>
    </row>
    <row r="9396" spans="14:14" ht="18.95" hidden="1" customHeight="1" x14ac:dyDescent="0.25">
      <c r="N9396" s="126"/>
    </row>
    <row r="9397" spans="14:14" ht="18.95" hidden="1" customHeight="1" x14ac:dyDescent="0.25">
      <c r="N9397" s="126"/>
    </row>
    <row r="9398" spans="14:14" ht="18.95" hidden="1" customHeight="1" x14ac:dyDescent="0.25">
      <c r="N9398" s="126"/>
    </row>
    <row r="9399" spans="14:14" ht="18.95" hidden="1" customHeight="1" x14ac:dyDescent="0.25">
      <c r="N9399" s="126"/>
    </row>
    <row r="9400" spans="14:14" ht="18.95" hidden="1" customHeight="1" x14ac:dyDescent="0.25">
      <c r="N9400" s="126"/>
    </row>
    <row r="9401" spans="14:14" ht="18.95" hidden="1" customHeight="1" x14ac:dyDescent="0.25">
      <c r="N9401" s="126"/>
    </row>
    <row r="9402" spans="14:14" ht="18.95" hidden="1" customHeight="1" x14ac:dyDescent="0.25">
      <c r="N9402" s="126"/>
    </row>
    <row r="9403" spans="14:14" ht="18.95" hidden="1" customHeight="1" x14ac:dyDescent="0.25">
      <c r="N9403" s="126"/>
    </row>
    <row r="9404" spans="14:14" ht="18.95" hidden="1" customHeight="1" x14ac:dyDescent="0.25">
      <c r="N9404" s="126"/>
    </row>
    <row r="9405" spans="14:14" ht="18.95" hidden="1" customHeight="1" x14ac:dyDescent="0.25">
      <c r="N9405" s="126"/>
    </row>
    <row r="9406" spans="14:14" ht="18.95" hidden="1" customHeight="1" x14ac:dyDescent="0.25">
      <c r="N9406" s="126"/>
    </row>
    <row r="9407" spans="14:14" ht="18.95" hidden="1" customHeight="1" x14ac:dyDescent="0.25">
      <c r="N9407" s="126"/>
    </row>
    <row r="9408" spans="14:14" ht="18.95" hidden="1" customHeight="1" x14ac:dyDescent="0.25">
      <c r="N9408" s="126"/>
    </row>
    <row r="9409" spans="14:14" ht="18.95" hidden="1" customHeight="1" x14ac:dyDescent="0.25">
      <c r="N9409" s="126"/>
    </row>
    <row r="9410" spans="14:14" ht="18.95" hidden="1" customHeight="1" x14ac:dyDescent="0.25">
      <c r="N9410" s="126"/>
    </row>
    <row r="9411" spans="14:14" ht="18.95" hidden="1" customHeight="1" x14ac:dyDescent="0.25">
      <c r="N9411" s="126"/>
    </row>
    <row r="9412" spans="14:14" ht="18.95" hidden="1" customHeight="1" x14ac:dyDescent="0.25">
      <c r="N9412" s="126"/>
    </row>
    <row r="9413" spans="14:14" ht="18.95" hidden="1" customHeight="1" x14ac:dyDescent="0.25">
      <c r="N9413" s="126"/>
    </row>
    <row r="9414" spans="14:14" ht="18.95" hidden="1" customHeight="1" x14ac:dyDescent="0.25">
      <c r="N9414" s="126"/>
    </row>
    <row r="9415" spans="14:14" ht="18.95" hidden="1" customHeight="1" x14ac:dyDescent="0.25">
      <c r="N9415" s="126"/>
    </row>
    <row r="9416" spans="14:14" ht="18.95" hidden="1" customHeight="1" x14ac:dyDescent="0.25">
      <c r="N9416" s="126"/>
    </row>
    <row r="9417" spans="14:14" ht="18.95" hidden="1" customHeight="1" x14ac:dyDescent="0.25">
      <c r="N9417" s="126"/>
    </row>
    <row r="9418" spans="14:14" ht="18.95" hidden="1" customHeight="1" x14ac:dyDescent="0.25">
      <c r="N9418" s="126"/>
    </row>
    <row r="9419" spans="14:14" ht="18.95" hidden="1" customHeight="1" x14ac:dyDescent="0.25">
      <c r="N9419" s="126"/>
    </row>
    <row r="9420" spans="14:14" ht="18.95" hidden="1" customHeight="1" x14ac:dyDescent="0.25">
      <c r="N9420" s="126"/>
    </row>
    <row r="9421" spans="14:14" ht="18.95" hidden="1" customHeight="1" x14ac:dyDescent="0.25">
      <c r="N9421" s="126"/>
    </row>
    <row r="9422" spans="14:14" ht="18.95" hidden="1" customHeight="1" x14ac:dyDescent="0.25">
      <c r="N9422" s="126"/>
    </row>
    <row r="9423" spans="14:14" ht="18.95" hidden="1" customHeight="1" x14ac:dyDescent="0.25">
      <c r="N9423" s="126"/>
    </row>
    <row r="9424" spans="14:14" ht="18.95" hidden="1" customHeight="1" x14ac:dyDescent="0.25">
      <c r="N9424" s="126"/>
    </row>
    <row r="9425" spans="14:14" ht="18.95" hidden="1" customHeight="1" x14ac:dyDescent="0.25">
      <c r="N9425" s="126"/>
    </row>
    <row r="9426" spans="14:14" ht="18.95" hidden="1" customHeight="1" x14ac:dyDescent="0.25">
      <c r="N9426" s="126"/>
    </row>
    <row r="9427" spans="14:14" ht="18.95" hidden="1" customHeight="1" x14ac:dyDescent="0.25">
      <c r="N9427" s="126"/>
    </row>
    <row r="9428" spans="14:14" ht="18.95" hidden="1" customHeight="1" x14ac:dyDescent="0.25">
      <c r="N9428" s="126"/>
    </row>
    <row r="9429" spans="14:14" ht="18.95" hidden="1" customHeight="1" x14ac:dyDescent="0.25">
      <c r="N9429" s="126"/>
    </row>
    <row r="9430" spans="14:14" ht="18.95" hidden="1" customHeight="1" x14ac:dyDescent="0.25">
      <c r="N9430" s="126"/>
    </row>
    <row r="9431" spans="14:14" ht="18.95" hidden="1" customHeight="1" x14ac:dyDescent="0.25">
      <c r="N9431" s="126"/>
    </row>
    <row r="9432" spans="14:14" ht="18.95" hidden="1" customHeight="1" x14ac:dyDescent="0.25">
      <c r="N9432" s="126"/>
    </row>
    <row r="9433" spans="14:14" ht="18.95" hidden="1" customHeight="1" x14ac:dyDescent="0.25">
      <c r="N9433" s="126"/>
    </row>
    <row r="9434" spans="14:14" ht="18.95" hidden="1" customHeight="1" x14ac:dyDescent="0.25">
      <c r="N9434" s="126"/>
    </row>
    <row r="9435" spans="14:14" ht="18.95" hidden="1" customHeight="1" x14ac:dyDescent="0.25">
      <c r="N9435" s="126"/>
    </row>
    <row r="9436" spans="14:14" ht="18.95" hidden="1" customHeight="1" x14ac:dyDescent="0.25">
      <c r="N9436" s="126"/>
    </row>
    <row r="9437" spans="14:14" ht="18.95" hidden="1" customHeight="1" x14ac:dyDescent="0.25">
      <c r="N9437" s="126"/>
    </row>
    <row r="9438" spans="14:14" ht="18.95" hidden="1" customHeight="1" x14ac:dyDescent="0.25">
      <c r="N9438" s="126"/>
    </row>
    <row r="9439" spans="14:14" ht="18.95" hidden="1" customHeight="1" x14ac:dyDescent="0.25">
      <c r="N9439" s="126"/>
    </row>
    <row r="9440" spans="14:14" ht="18.95" hidden="1" customHeight="1" x14ac:dyDescent="0.25">
      <c r="N9440" s="126"/>
    </row>
    <row r="9441" spans="14:14" ht="18.95" hidden="1" customHeight="1" x14ac:dyDescent="0.25">
      <c r="N9441" s="126"/>
    </row>
    <row r="9442" spans="14:14" ht="18.95" hidden="1" customHeight="1" x14ac:dyDescent="0.25">
      <c r="N9442" s="126"/>
    </row>
    <row r="9443" spans="14:14" ht="18.95" hidden="1" customHeight="1" x14ac:dyDescent="0.25">
      <c r="N9443" s="126"/>
    </row>
    <row r="9444" spans="14:14" ht="18.95" hidden="1" customHeight="1" x14ac:dyDescent="0.25">
      <c r="N9444" s="126"/>
    </row>
    <row r="9445" spans="14:14" ht="18.95" hidden="1" customHeight="1" x14ac:dyDescent="0.25">
      <c r="N9445" s="126"/>
    </row>
    <row r="9446" spans="14:14" ht="18.95" hidden="1" customHeight="1" x14ac:dyDescent="0.25">
      <c r="N9446" s="126"/>
    </row>
    <row r="9447" spans="14:14" ht="18.95" hidden="1" customHeight="1" x14ac:dyDescent="0.25">
      <c r="N9447" s="126"/>
    </row>
    <row r="9448" spans="14:14" ht="18.95" hidden="1" customHeight="1" x14ac:dyDescent="0.25">
      <c r="N9448" s="126"/>
    </row>
    <row r="9449" spans="14:14" ht="18.95" hidden="1" customHeight="1" x14ac:dyDescent="0.25">
      <c r="N9449" s="126"/>
    </row>
    <row r="9450" spans="14:14" ht="18.95" hidden="1" customHeight="1" x14ac:dyDescent="0.25">
      <c r="N9450" s="126"/>
    </row>
    <row r="9451" spans="14:14" ht="18.95" hidden="1" customHeight="1" x14ac:dyDescent="0.25">
      <c r="N9451" s="126"/>
    </row>
    <row r="9452" spans="14:14" ht="18.95" hidden="1" customHeight="1" x14ac:dyDescent="0.25">
      <c r="N9452" s="126"/>
    </row>
    <row r="9453" spans="14:14" ht="18.95" hidden="1" customHeight="1" x14ac:dyDescent="0.25">
      <c r="N9453" s="126"/>
    </row>
    <row r="9454" spans="14:14" ht="18.95" hidden="1" customHeight="1" x14ac:dyDescent="0.25">
      <c r="N9454" s="126"/>
    </row>
    <row r="9455" spans="14:14" ht="18.95" hidden="1" customHeight="1" x14ac:dyDescent="0.25">
      <c r="N9455" s="126"/>
    </row>
    <row r="9456" spans="14:14" ht="18.95" hidden="1" customHeight="1" x14ac:dyDescent="0.25">
      <c r="N9456" s="126"/>
    </row>
    <row r="9457" spans="14:14" ht="18.95" hidden="1" customHeight="1" x14ac:dyDescent="0.25">
      <c r="N9457" s="126"/>
    </row>
    <row r="9458" spans="14:14" ht="18.95" hidden="1" customHeight="1" x14ac:dyDescent="0.25">
      <c r="N9458" s="126"/>
    </row>
    <row r="9459" spans="14:14" ht="18.95" hidden="1" customHeight="1" x14ac:dyDescent="0.25">
      <c r="N9459" s="126"/>
    </row>
    <row r="9460" spans="14:14" ht="18.95" hidden="1" customHeight="1" x14ac:dyDescent="0.25">
      <c r="N9460" s="126"/>
    </row>
    <row r="9461" spans="14:14" ht="18.95" hidden="1" customHeight="1" x14ac:dyDescent="0.25">
      <c r="N9461" s="126"/>
    </row>
    <row r="9462" spans="14:14" ht="18.95" hidden="1" customHeight="1" x14ac:dyDescent="0.25">
      <c r="N9462" s="126"/>
    </row>
    <row r="9463" spans="14:14" ht="18.95" hidden="1" customHeight="1" x14ac:dyDescent="0.25">
      <c r="N9463" s="126"/>
    </row>
    <row r="9464" spans="14:14" ht="18.95" hidden="1" customHeight="1" x14ac:dyDescent="0.25">
      <c r="N9464" s="126"/>
    </row>
    <row r="9465" spans="14:14" ht="18.95" hidden="1" customHeight="1" x14ac:dyDescent="0.25">
      <c r="N9465" s="126"/>
    </row>
    <row r="9466" spans="14:14" ht="18.95" hidden="1" customHeight="1" x14ac:dyDescent="0.25">
      <c r="N9466" s="126"/>
    </row>
    <row r="9467" spans="14:14" ht="18.95" hidden="1" customHeight="1" x14ac:dyDescent="0.25">
      <c r="N9467" s="126"/>
    </row>
    <row r="9468" spans="14:14" ht="18.95" hidden="1" customHeight="1" x14ac:dyDescent="0.25">
      <c r="N9468" s="126"/>
    </row>
    <row r="9469" spans="14:14" ht="18.95" hidden="1" customHeight="1" x14ac:dyDescent="0.25">
      <c r="N9469" s="126"/>
    </row>
    <row r="9470" spans="14:14" ht="18.95" hidden="1" customHeight="1" x14ac:dyDescent="0.25">
      <c r="N9470" s="126"/>
    </row>
    <row r="9471" spans="14:14" ht="18.95" hidden="1" customHeight="1" x14ac:dyDescent="0.25">
      <c r="N9471" s="126"/>
    </row>
    <row r="9472" spans="14:14" ht="18.95" hidden="1" customHeight="1" x14ac:dyDescent="0.25">
      <c r="N9472" s="126"/>
    </row>
    <row r="9473" spans="14:14" ht="18.95" hidden="1" customHeight="1" x14ac:dyDescent="0.25">
      <c r="N9473" s="126"/>
    </row>
    <row r="9474" spans="14:14" ht="18.95" hidden="1" customHeight="1" x14ac:dyDescent="0.25">
      <c r="N9474" s="126"/>
    </row>
    <row r="9475" spans="14:14" ht="18.95" hidden="1" customHeight="1" x14ac:dyDescent="0.25">
      <c r="N9475" s="126"/>
    </row>
    <row r="9476" spans="14:14" ht="18.95" hidden="1" customHeight="1" x14ac:dyDescent="0.25">
      <c r="N9476" s="126"/>
    </row>
    <row r="9477" spans="14:14" ht="18.95" hidden="1" customHeight="1" x14ac:dyDescent="0.25">
      <c r="N9477" s="126"/>
    </row>
    <row r="9478" spans="14:14" ht="18.95" hidden="1" customHeight="1" x14ac:dyDescent="0.25">
      <c r="N9478" s="126"/>
    </row>
    <row r="9479" spans="14:14" ht="18.95" hidden="1" customHeight="1" x14ac:dyDescent="0.25">
      <c r="N9479" s="126"/>
    </row>
    <row r="9480" spans="14:14" ht="18.95" hidden="1" customHeight="1" x14ac:dyDescent="0.25">
      <c r="N9480" s="126"/>
    </row>
    <row r="9481" spans="14:14" ht="18.95" hidden="1" customHeight="1" x14ac:dyDescent="0.25">
      <c r="N9481" s="126"/>
    </row>
    <row r="9482" spans="14:14" ht="18.95" hidden="1" customHeight="1" x14ac:dyDescent="0.25">
      <c r="N9482" s="126"/>
    </row>
    <row r="9483" spans="14:14" ht="18.95" hidden="1" customHeight="1" x14ac:dyDescent="0.25">
      <c r="N9483" s="126"/>
    </row>
    <row r="9484" spans="14:14" ht="18.95" hidden="1" customHeight="1" x14ac:dyDescent="0.25">
      <c r="N9484" s="126"/>
    </row>
    <row r="9485" spans="14:14" ht="18.95" hidden="1" customHeight="1" x14ac:dyDescent="0.25">
      <c r="N9485" s="126"/>
    </row>
    <row r="9486" spans="14:14" ht="18.95" hidden="1" customHeight="1" x14ac:dyDescent="0.25">
      <c r="N9486" s="126"/>
    </row>
    <row r="9487" spans="14:14" ht="18.95" hidden="1" customHeight="1" x14ac:dyDescent="0.25">
      <c r="N9487" s="126"/>
    </row>
    <row r="9488" spans="14:14" ht="18.95" hidden="1" customHeight="1" x14ac:dyDescent="0.25">
      <c r="N9488" s="126"/>
    </row>
    <row r="9489" spans="14:14" ht="18.95" hidden="1" customHeight="1" x14ac:dyDescent="0.25">
      <c r="N9489" s="126"/>
    </row>
    <row r="9490" spans="14:14" ht="18.95" hidden="1" customHeight="1" x14ac:dyDescent="0.25">
      <c r="N9490" s="126"/>
    </row>
    <row r="9491" spans="14:14" ht="18.95" hidden="1" customHeight="1" x14ac:dyDescent="0.25">
      <c r="N9491" s="126"/>
    </row>
    <row r="9492" spans="14:14" ht="18.95" hidden="1" customHeight="1" x14ac:dyDescent="0.25">
      <c r="N9492" s="126"/>
    </row>
    <row r="9493" spans="14:14" ht="18.95" hidden="1" customHeight="1" x14ac:dyDescent="0.25">
      <c r="N9493" s="126"/>
    </row>
    <row r="9494" spans="14:14" ht="18.95" hidden="1" customHeight="1" x14ac:dyDescent="0.25">
      <c r="N9494" s="126"/>
    </row>
    <row r="9495" spans="14:14" ht="18.95" hidden="1" customHeight="1" x14ac:dyDescent="0.25">
      <c r="N9495" s="126"/>
    </row>
    <row r="9496" spans="14:14" ht="18.95" hidden="1" customHeight="1" x14ac:dyDescent="0.25">
      <c r="N9496" s="126"/>
    </row>
    <row r="9497" spans="14:14" ht="18.95" hidden="1" customHeight="1" x14ac:dyDescent="0.25">
      <c r="N9497" s="126"/>
    </row>
    <row r="9498" spans="14:14" ht="18.95" hidden="1" customHeight="1" x14ac:dyDescent="0.25">
      <c r="N9498" s="126"/>
    </row>
    <row r="9499" spans="14:14" ht="18.95" hidden="1" customHeight="1" x14ac:dyDescent="0.25">
      <c r="N9499" s="126"/>
    </row>
    <row r="9500" spans="14:14" ht="18.95" hidden="1" customHeight="1" x14ac:dyDescent="0.25">
      <c r="N9500" s="126"/>
    </row>
    <row r="9501" spans="14:14" ht="18.95" hidden="1" customHeight="1" x14ac:dyDescent="0.25">
      <c r="N9501" s="126"/>
    </row>
    <row r="9502" spans="14:14" ht="18.95" hidden="1" customHeight="1" x14ac:dyDescent="0.25">
      <c r="N9502" s="126"/>
    </row>
    <row r="9503" spans="14:14" ht="18.95" hidden="1" customHeight="1" x14ac:dyDescent="0.25">
      <c r="N9503" s="126"/>
    </row>
    <row r="9504" spans="14:14" ht="18.95" hidden="1" customHeight="1" x14ac:dyDescent="0.25">
      <c r="N9504" s="126"/>
    </row>
    <row r="9505" spans="14:14" ht="18.95" hidden="1" customHeight="1" x14ac:dyDescent="0.25">
      <c r="N9505" s="126"/>
    </row>
    <row r="9506" spans="14:14" ht="18.95" hidden="1" customHeight="1" x14ac:dyDescent="0.25">
      <c r="N9506" s="126"/>
    </row>
    <row r="9507" spans="14:14" ht="18.95" hidden="1" customHeight="1" x14ac:dyDescent="0.25">
      <c r="N9507" s="126"/>
    </row>
    <row r="9508" spans="14:14" ht="18.95" hidden="1" customHeight="1" x14ac:dyDescent="0.25">
      <c r="N9508" s="126"/>
    </row>
    <row r="9509" spans="14:14" ht="18.95" hidden="1" customHeight="1" x14ac:dyDescent="0.25">
      <c r="N9509" s="126"/>
    </row>
    <row r="9510" spans="14:14" ht="18.95" hidden="1" customHeight="1" x14ac:dyDescent="0.25">
      <c r="N9510" s="126"/>
    </row>
    <row r="9511" spans="14:14" ht="18.95" hidden="1" customHeight="1" x14ac:dyDescent="0.25">
      <c r="N9511" s="126"/>
    </row>
    <row r="9512" spans="14:14" ht="18.95" hidden="1" customHeight="1" x14ac:dyDescent="0.25">
      <c r="N9512" s="126"/>
    </row>
    <row r="9513" spans="14:14" ht="18.95" hidden="1" customHeight="1" x14ac:dyDescent="0.25">
      <c r="N9513" s="126"/>
    </row>
    <row r="9514" spans="14:14" ht="18.95" hidden="1" customHeight="1" x14ac:dyDescent="0.25">
      <c r="N9514" s="126"/>
    </row>
    <row r="9515" spans="14:14" ht="18.95" hidden="1" customHeight="1" x14ac:dyDescent="0.25">
      <c r="N9515" s="126"/>
    </row>
    <row r="9516" spans="14:14" ht="18.95" hidden="1" customHeight="1" x14ac:dyDescent="0.25">
      <c r="N9516" s="126"/>
    </row>
    <row r="9517" spans="14:14" ht="18.95" hidden="1" customHeight="1" x14ac:dyDescent="0.25">
      <c r="N9517" s="126"/>
    </row>
    <row r="9518" spans="14:14" ht="18.95" hidden="1" customHeight="1" x14ac:dyDescent="0.25">
      <c r="N9518" s="126"/>
    </row>
    <row r="9519" spans="14:14" ht="18.95" hidden="1" customHeight="1" x14ac:dyDescent="0.25">
      <c r="N9519" s="126"/>
    </row>
    <row r="9520" spans="14:14" ht="18.95" hidden="1" customHeight="1" x14ac:dyDescent="0.25">
      <c r="N9520" s="126"/>
    </row>
    <row r="9521" spans="14:14" ht="18.95" hidden="1" customHeight="1" x14ac:dyDescent="0.25">
      <c r="N9521" s="126"/>
    </row>
    <row r="9522" spans="14:14" ht="18.95" hidden="1" customHeight="1" x14ac:dyDescent="0.25">
      <c r="N9522" s="126"/>
    </row>
    <row r="9523" spans="14:14" ht="18.95" hidden="1" customHeight="1" x14ac:dyDescent="0.25">
      <c r="N9523" s="126"/>
    </row>
    <row r="9524" spans="14:14" ht="18.95" hidden="1" customHeight="1" x14ac:dyDescent="0.25">
      <c r="N9524" s="126"/>
    </row>
    <row r="9525" spans="14:14" ht="18.95" hidden="1" customHeight="1" x14ac:dyDescent="0.25">
      <c r="N9525" s="126"/>
    </row>
    <row r="9526" spans="14:14" ht="18.95" hidden="1" customHeight="1" x14ac:dyDescent="0.25">
      <c r="N9526" s="126"/>
    </row>
    <row r="9527" spans="14:14" ht="18.95" hidden="1" customHeight="1" x14ac:dyDescent="0.25">
      <c r="N9527" s="126"/>
    </row>
    <row r="9528" spans="14:14" ht="18.95" hidden="1" customHeight="1" x14ac:dyDescent="0.25">
      <c r="N9528" s="126"/>
    </row>
    <row r="9529" spans="14:14" ht="18.95" hidden="1" customHeight="1" x14ac:dyDescent="0.25">
      <c r="N9529" s="126"/>
    </row>
    <row r="9530" spans="14:14" ht="18.95" hidden="1" customHeight="1" x14ac:dyDescent="0.25">
      <c r="N9530" s="126"/>
    </row>
    <row r="9531" spans="14:14" ht="18.95" hidden="1" customHeight="1" x14ac:dyDescent="0.25">
      <c r="N9531" s="126"/>
    </row>
    <row r="9532" spans="14:14" ht="18.95" hidden="1" customHeight="1" x14ac:dyDescent="0.25">
      <c r="N9532" s="126"/>
    </row>
    <row r="9533" spans="14:14" ht="18.95" hidden="1" customHeight="1" x14ac:dyDescent="0.25">
      <c r="N9533" s="126"/>
    </row>
    <row r="9534" spans="14:14" ht="18.95" hidden="1" customHeight="1" x14ac:dyDescent="0.25">
      <c r="N9534" s="126"/>
    </row>
    <row r="9535" spans="14:14" ht="18.95" hidden="1" customHeight="1" x14ac:dyDescent="0.25">
      <c r="N9535" s="126"/>
    </row>
    <row r="9536" spans="14:14" ht="18.95" hidden="1" customHeight="1" x14ac:dyDescent="0.25">
      <c r="N9536" s="126"/>
    </row>
    <row r="9537" spans="14:14" ht="18.95" hidden="1" customHeight="1" x14ac:dyDescent="0.25">
      <c r="N9537" s="126"/>
    </row>
    <row r="9538" spans="14:14" ht="18.95" hidden="1" customHeight="1" x14ac:dyDescent="0.25">
      <c r="N9538" s="126"/>
    </row>
    <row r="9539" spans="14:14" ht="18.95" hidden="1" customHeight="1" x14ac:dyDescent="0.25">
      <c r="N9539" s="126"/>
    </row>
    <row r="9540" spans="14:14" ht="18.95" hidden="1" customHeight="1" x14ac:dyDescent="0.25">
      <c r="N9540" s="126"/>
    </row>
    <row r="9541" spans="14:14" ht="18.95" hidden="1" customHeight="1" x14ac:dyDescent="0.25">
      <c r="N9541" s="126"/>
    </row>
    <row r="9542" spans="14:14" ht="18.95" hidden="1" customHeight="1" x14ac:dyDescent="0.25">
      <c r="N9542" s="126"/>
    </row>
    <row r="9543" spans="14:14" ht="18.95" hidden="1" customHeight="1" x14ac:dyDescent="0.25">
      <c r="N9543" s="126"/>
    </row>
    <row r="9544" spans="14:14" ht="18.95" hidden="1" customHeight="1" x14ac:dyDescent="0.25">
      <c r="N9544" s="126"/>
    </row>
    <row r="9545" spans="14:14" ht="18.95" hidden="1" customHeight="1" x14ac:dyDescent="0.25">
      <c r="N9545" s="126"/>
    </row>
    <row r="9546" spans="14:14" ht="18.95" hidden="1" customHeight="1" x14ac:dyDescent="0.25">
      <c r="N9546" s="126"/>
    </row>
    <row r="9547" spans="14:14" ht="18.95" hidden="1" customHeight="1" x14ac:dyDescent="0.25">
      <c r="N9547" s="126"/>
    </row>
    <row r="9548" spans="14:14" ht="18.95" hidden="1" customHeight="1" x14ac:dyDescent="0.25">
      <c r="N9548" s="126"/>
    </row>
    <row r="9549" spans="14:14" ht="18.95" hidden="1" customHeight="1" x14ac:dyDescent="0.25">
      <c r="N9549" s="126"/>
    </row>
    <row r="9550" spans="14:14" ht="18.95" hidden="1" customHeight="1" x14ac:dyDescent="0.25">
      <c r="N9550" s="126"/>
    </row>
    <row r="9551" spans="14:14" ht="18.95" hidden="1" customHeight="1" x14ac:dyDescent="0.25">
      <c r="N9551" s="126"/>
    </row>
    <row r="9552" spans="14:14" ht="18.95" hidden="1" customHeight="1" x14ac:dyDescent="0.25">
      <c r="N9552" s="126"/>
    </row>
    <row r="9553" spans="14:14" ht="18.95" hidden="1" customHeight="1" x14ac:dyDescent="0.25">
      <c r="N9553" s="126"/>
    </row>
    <row r="9554" spans="14:14" ht="18.95" hidden="1" customHeight="1" x14ac:dyDescent="0.25">
      <c r="N9554" s="126"/>
    </row>
    <row r="9555" spans="14:14" ht="18.95" hidden="1" customHeight="1" x14ac:dyDescent="0.25">
      <c r="N9555" s="126"/>
    </row>
    <row r="9556" spans="14:14" ht="18.95" hidden="1" customHeight="1" x14ac:dyDescent="0.25">
      <c r="N9556" s="126"/>
    </row>
    <row r="9557" spans="14:14" ht="18.95" hidden="1" customHeight="1" x14ac:dyDescent="0.25">
      <c r="N9557" s="126"/>
    </row>
    <row r="9558" spans="14:14" ht="18.95" hidden="1" customHeight="1" x14ac:dyDescent="0.25">
      <c r="N9558" s="126"/>
    </row>
    <row r="9559" spans="14:14" ht="18.95" hidden="1" customHeight="1" x14ac:dyDescent="0.25">
      <c r="N9559" s="126"/>
    </row>
    <row r="9560" spans="14:14" ht="18.95" hidden="1" customHeight="1" x14ac:dyDescent="0.25">
      <c r="N9560" s="126"/>
    </row>
    <row r="9561" spans="14:14" ht="18.95" hidden="1" customHeight="1" x14ac:dyDescent="0.25">
      <c r="N9561" s="126"/>
    </row>
    <row r="9562" spans="14:14" ht="18.95" hidden="1" customHeight="1" x14ac:dyDescent="0.25">
      <c r="N9562" s="126"/>
    </row>
    <row r="9563" spans="14:14" ht="18.95" hidden="1" customHeight="1" x14ac:dyDescent="0.25">
      <c r="N9563" s="126"/>
    </row>
    <row r="9564" spans="14:14" ht="18.95" hidden="1" customHeight="1" x14ac:dyDescent="0.25">
      <c r="N9564" s="126"/>
    </row>
    <row r="9565" spans="14:14" ht="18.95" hidden="1" customHeight="1" x14ac:dyDescent="0.25">
      <c r="N9565" s="126"/>
    </row>
    <row r="9566" spans="14:14" ht="18.95" hidden="1" customHeight="1" x14ac:dyDescent="0.25">
      <c r="N9566" s="126"/>
    </row>
    <row r="9567" spans="14:14" ht="18.95" hidden="1" customHeight="1" x14ac:dyDescent="0.25">
      <c r="N9567" s="126"/>
    </row>
    <row r="9568" spans="14:14" ht="18.95" hidden="1" customHeight="1" x14ac:dyDescent="0.25">
      <c r="N9568" s="126"/>
    </row>
    <row r="9569" spans="14:14" ht="18.95" hidden="1" customHeight="1" x14ac:dyDescent="0.25">
      <c r="N9569" s="126"/>
    </row>
    <row r="9570" spans="14:14" ht="18.95" hidden="1" customHeight="1" x14ac:dyDescent="0.25">
      <c r="N9570" s="126"/>
    </row>
    <row r="9571" spans="14:14" ht="18.95" hidden="1" customHeight="1" x14ac:dyDescent="0.25">
      <c r="N9571" s="126"/>
    </row>
    <row r="9572" spans="14:14" ht="18.95" hidden="1" customHeight="1" x14ac:dyDescent="0.25">
      <c r="N9572" s="126"/>
    </row>
    <row r="9573" spans="14:14" ht="18.95" hidden="1" customHeight="1" x14ac:dyDescent="0.25">
      <c r="N9573" s="126"/>
    </row>
    <row r="9574" spans="14:14" ht="18.95" hidden="1" customHeight="1" x14ac:dyDescent="0.25">
      <c r="N9574" s="126"/>
    </row>
    <row r="9575" spans="14:14" ht="18.95" hidden="1" customHeight="1" x14ac:dyDescent="0.25">
      <c r="N9575" s="126"/>
    </row>
    <row r="9576" spans="14:14" ht="18.95" hidden="1" customHeight="1" x14ac:dyDescent="0.25">
      <c r="N9576" s="126"/>
    </row>
    <row r="9577" spans="14:14" ht="18.95" hidden="1" customHeight="1" x14ac:dyDescent="0.25">
      <c r="N9577" s="126"/>
    </row>
    <row r="9578" spans="14:14" ht="18.95" hidden="1" customHeight="1" x14ac:dyDescent="0.25">
      <c r="N9578" s="126"/>
    </row>
    <row r="9579" spans="14:14" ht="18.95" hidden="1" customHeight="1" x14ac:dyDescent="0.25">
      <c r="N9579" s="126"/>
    </row>
    <row r="9580" spans="14:14" ht="18.95" hidden="1" customHeight="1" x14ac:dyDescent="0.25">
      <c r="N9580" s="126"/>
    </row>
    <row r="9581" spans="14:14" ht="18.95" hidden="1" customHeight="1" x14ac:dyDescent="0.25">
      <c r="N9581" s="126"/>
    </row>
    <row r="9582" spans="14:14" ht="18.95" hidden="1" customHeight="1" x14ac:dyDescent="0.25">
      <c r="N9582" s="126"/>
    </row>
    <row r="9583" spans="14:14" ht="18.95" hidden="1" customHeight="1" x14ac:dyDescent="0.25">
      <c r="N9583" s="126"/>
    </row>
    <row r="9584" spans="14:14" ht="18.95" hidden="1" customHeight="1" x14ac:dyDescent="0.25">
      <c r="N9584" s="126"/>
    </row>
    <row r="9585" spans="14:14" ht="18.95" hidden="1" customHeight="1" x14ac:dyDescent="0.25">
      <c r="N9585" s="126"/>
    </row>
    <row r="9586" spans="14:14" ht="18.95" hidden="1" customHeight="1" x14ac:dyDescent="0.25">
      <c r="N9586" s="126"/>
    </row>
    <row r="9587" spans="14:14" ht="18.95" hidden="1" customHeight="1" x14ac:dyDescent="0.25">
      <c r="N9587" s="126"/>
    </row>
    <row r="9588" spans="14:14" ht="18.95" hidden="1" customHeight="1" x14ac:dyDescent="0.25">
      <c r="N9588" s="126"/>
    </row>
    <row r="9589" spans="14:14" ht="18.95" hidden="1" customHeight="1" x14ac:dyDescent="0.25">
      <c r="N9589" s="126"/>
    </row>
    <row r="9590" spans="14:14" ht="18.95" hidden="1" customHeight="1" x14ac:dyDescent="0.25">
      <c r="N9590" s="126"/>
    </row>
    <row r="9591" spans="14:14" ht="18.95" hidden="1" customHeight="1" x14ac:dyDescent="0.25">
      <c r="N9591" s="126"/>
    </row>
    <row r="9592" spans="14:14" ht="18.95" hidden="1" customHeight="1" x14ac:dyDescent="0.25">
      <c r="N9592" s="126"/>
    </row>
    <row r="9593" spans="14:14" ht="18.95" hidden="1" customHeight="1" x14ac:dyDescent="0.25">
      <c r="N9593" s="126"/>
    </row>
    <row r="9594" spans="14:14" ht="18.95" hidden="1" customHeight="1" x14ac:dyDescent="0.25">
      <c r="N9594" s="126"/>
    </row>
    <row r="9595" spans="14:14" ht="18.95" hidden="1" customHeight="1" x14ac:dyDescent="0.25">
      <c r="N9595" s="126"/>
    </row>
    <row r="9596" spans="14:14" ht="18.95" hidden="1" customHeight="1" x14ac:dyDescent="0.25">
      <c r="N9596" s="126"/>
    </row>
    <row r="9597" spans="14:14" ht="18.95" hidden="1" customHeight="1" x14ac:dyDescent="0.25">
      <c r="N9597" s="126"/>
    </row>
    <row r="9598" spans="14:14" ht="18.95" hidden="1" customHeight="1" x14ac:dyDescent="0.25">
      <c r="N9598" s="126"/>
    </row>
    <row r="9599" spans="14:14" ht="18.95" hidden="1" customHeight="1" x14ac:dyDescent="0.25">
      <c r="N9599" s="126"/>
    </row>
    <row r="9600" spans="14:14" ht="18.95" hidden="1" customHeight="1" x14ac:dyDescent="0.25">
      <c r="N9600" s="126"/>
    </row>
    <row r="9601" spans="14:14" ht="18.95" hidden="1" customHeight="1" x14ac:dyDescent="0.25">
      <c r="N9601" s="126"/>
    </row>
    <row r="9602" spans="14:14" ht="18.95" hidden="1" customHeight="1" x14ac:dyDescent="0.25">
      <c r="N9602" s="126"/>
    </row>
    <row r="9603" spans="14:14" ht="18.95" hidden="1" customHeight="1" x14ac:dyDescent="0.25">
      <c r="N9603" s="126"/>
    </row>
    <row r="9604" spans="14:14" ht="18.95" hidden="1" customHeight="1" x14ac:dyDescent="0.25">
      <c r="N9604" s="126"/>
    </row>
    <row r="9605" spans="14:14" ht="18.95" hidden="1" customHeight="1" x14ac:dyDescent="0.25">
      <c r="N9605" s="126"/>
    </row>
    <row r="9606" spans="14:14" ht="18.95" hidden="1" customHeight="1" x14ac:dyDescent="0.25">
      <c r="N9606" s="126"/>
    </row>
    <row r="9607" spans="14:14" ht="18.95" hidden="1" customHeight="1" x14ac:dyDescent="0.25">
      <c r="N9607" s="126"/>
    </row>
    <row r="9608" spans="14:14" ht="18.95" hidden="1" customHeight="1" x14ac:dyDescent="0.25">
      <c r="N9608" s="126"/>
    </row>
    <row r="9609" spans="14:14" ht="18.95" hidden="1" customHeight="1" x14ac:dyDescent="0.25">
      <c r="N9609" s="126"/>
    </row>
    <row r="9610" spans="14:14" ht="18.95" hidden="1" customHeight="1" x14ac:dyDescent="0.25">
      <c r="N9610" s="126"/>
    </row>
    <row r="9611" spans="14:14" ht="18.95" hidden="1" customHeight="1" x14ac:dyDescent="0.25">
      <c r="N9611" s="126"/>
    </row>
    <row r="9612" spans="14:14" ht="18.95" hidden="1" customHeight="1" x14ac:dyDescent="0.25">
      <c r="N9612" s="126"/>
    </row>
    <row r="9613" spans="14:14" ht="18.95" hidden="1" customHeight="1" x14ac:dyDescent="0.25">
      <c r="N9613" s="126"/>
    </row>
    <row r="9614" spans="14:14" ht="18.95" hidden="1" customHeight="1" x14ac:dyDescent="0.25">
      <c r="N9614" s="126"/>
    </row>
    <row r="9615" spans="14:14" ht="18.95" hidden="1" customHeight="1" x14ac:dyDescent="0.25">
      <c r="N9615" s="126"/>
    </row>
    <row r="9616" spans="14:14" ht="18.95" hidden="1" customHeight="1" x14ac:dyDescent="0.25">
      <c r="N9616" s="126"/>
    </row>
    <row r="9617" spans="14:14" ht="18.95" hidden="1" customHeight="1" x14ac:dyDescent="0.25">
      <c r="N9617" s="126"/>
    </row>
    <row r="9618" spans="14:14" ht="18.95" hidden="1" customHeight="1" x14ac:dyDescent="0.25">
      <c r="N9618" s="126"/>
    </row>
    <row r="9619" spans="14:14" ht="18.95" hidden="1" customHeight="1" x14ac:dyDescent="0.25">
      <c r="N9619" s="126"/>
    </row>
    <row r="9620" spans="14:14" ht="18.95" hidden="1" customHeight="1" x14ac:dyDescent="0.25">
      <c r="N9620" s="126"/>
    </row>
    <row r="9621" spans="14:14" ht="18.95" hidden="1" customHeight="1" x14ac:dyDescent="0.25">
      <c r="N9621" s="126"/>
    </row>
    <row r="9622" spans="14:14" ht="18.95" hidden="1" customHeight="1" x14ac:dyDescent="0.25">
      <c r="N9622" s="126"/>
    </row>
    <row r="9623" spans="14:14" ht="18.95" hidden="1" customHeight="1" x14ac:dyDescent="0.25">
      <c r="N9623" s="126"/>
    </row>
    <row r="9624" spans="14:14" ht="18.95" hidden="1" customHeight="1" x14ac:dyDescent="0.25">
      <c r="N9624" s="126"/>
    </row>
    <row r="9625" spans="14:14" ht="18.95" hidden="1" customHeight="1" x14ac:dyDescent="0.25">
      <c r="N9625" s="126"/>
    </row>
    <row r="9626" spans="14:14" ht="18.95" hidden="1" customHeight="1" x14ac:dyDescent="0.25">
      <c r="N9626" s="126"/>
    </row>
    <row r="9627" spans="14:14" ht="18.95" hidden="1" customHeight="1" x14ac:dyDescent="0.25">
      <c r="N9627" s="126"/>
    </row>
    <row r="9628" spans="14:14" ht="18.95" hidden="1" customHeight="1" x14ac:dyDescent="0.25">
      <c r="N9628" s="126"/>
    </row>
    <row r="9629" spans="14:14" ht="18.95" hidden="1" customHeight="1" x14ac:dyDescent="0.25">
      <c r="N9629" s="126"/>
    </row>
    <row r="9630" spans="14:14" ht="18.95" hidden="1" customHeight="1" x14ac:dyDescent="0.25">
      <c r="N9630" s="126"/>
    </row>
    <row r="9631" spans="14:14" ht="18.95" hidden="1" customHeight="1" x14ac:dyDescent="0.25">
      <c r="N9631" s="126"/>
    </row>
    <row r="9632" spans="14:14" ht="18.95" hidden="1" customHeight="1" x14ac:dyDescent="0.25">
      <c r="N9632" s="126"/>
    </row>
    <row r="9633" spans="14:14" ht="18.95" hidden="1" customHeight="1" x14ac:dyDescent="0.25">
      <c r="N9633" s="126"/>
    </row>
    <row r="9634" spans="14:14" ht="18.95" hidden="1" customHeight="1" x14ac:dyDescent="0.25">
      <c r="N9634" s="126"/>
    </row>
    <row r="9635" spans="14:14" ht="18.95" hidden="1" customHeight="1" x14ac:dyDescent="0.25">
      <c r="N9635" s="126"/>
    </row>
    <row r="9636" spans="14:14" ht="18.95" hidden="1" customHeight="1" x14ac:dyDescent="0.25">
      <c r="N9636" s="126"/>
    </row>
    <row r="9637" spans="14:14" ht="18.95" hidden="1" customHeight="1" x14ac:dyDescent="0.25">
      <c r="N9637" s="126"/>
    </row>
    <row r="9638" spans="14:14" ht="18.95" hidden="1" customHeight="1" x14ac:dyDescent="0.25">
      <c r="N9638" s="126"/>
    </row>
    <row r="9639" spans="14:14" ht="18.95" hidden="1" customHeight="1" x14ac:dyDescent="0.25">
      <c r="N9639" s="126"/>
    </row>
    <row r="9640" spans="14:14" ht="18.95" hidden="1" customHeight="1" x14ac:dyDescent="0.25">
      <c r="N9640" s="126"/>
    </row>
    <row r="9641" spans="14:14" ht="18.95" hidden="1" customHeight="1" x14ac:dyDescent="0.25">
      <c r="N9641" s="126"/>
    </row>
    <row r="9642" spans="14:14" ht="18.95" hidden="1" customHeight="1" x14ac:dyDescent="0.25">
      <c r="N9642" s="126"/>
    </row>
    <row r="9643" spans="14:14" ht="18.95" hidden="1" customHeight="1" x14ac:dyDescent="0.25">
      <c r="N9643" s="126"/>
    </row>
    <row r="9644" spans="14:14" ht="18.95" hidden="1" customHeight="1" x14ac:dyDescent="0.25">
      <c r="N9644" s="126"/>
    </row>
    <row r="9645" spans="14:14" ht="18.95" hidden="1" customHeight="1" x14ac:dyDescent="0.25">
      <c r="N9645" s="126"/>
    </row>
    <row r="9646" spans="14:14" ht="18.95" hidden="1" customHeight="1" x14ac:dyDescent="0.25">
      <c r="N9646" s="126"/>
    </row>
    <row r="9647" spans="14:14" ht="18.95" hidden="1" customHeight="1" x14ac:dyDescent="0.25">
      <c r="N9647" s="126"/>
    </row>
    <row r="9648" spans="14:14" ht="18.95" hidden="1" customHeight="1" x14ac:dyDescent="0.25">
      <c r="N9648" s="126"/>
    </row>
    <row r="9649" spans="14:14" ht="18.95" hidden="1" customHeight="1" x14ac:dyDescent="0.25">
      <c r="N9649" s="126"/>
    </row>
    <row r="9650" spans="14:14" ht="18.95" hidden="1" customHeight="1" x14ac:dyDescent="0.25">
      <c r="N9650" s="126"/>
    </row>
    <row r="9651" spans="14:14" ht="18.95" hidden="1" customHeight="1" x14ac:dyDescent="0.25">
      <c r="N9651" s="126"/>
    </row>
    <row r="9652" spans="14:14" ht="18.95" hidden="1" customHeight="1" x14ac:dyDescent="0.25">
      <c r="N9652" s="126"/>
    </row>
    <row r="9653" spans="14:14" ht="18.95" hidden="1" customHeight="1" x14ac:dyDescent="0.25">
      <c r="N9653" s="126"/>
    </row>
    <row r="9654" spans="14:14" ht="18.95" hidden="1" customHeight="1" x14ac:dyDescent="0.25">
      <c r="N9654" s="126"/>
    </row>
    <row r="9655" spans="14:14" ht="18.95" hidden="1" customHeight="1" x14ac:dyDescent="0.25">
      <c r="N9655" s="126"/>
    </row>
    <row r="9656" spans="14:14" ht="18.95" hidden="1" customHeight="1" x14ac:dyDescent="0.25">
      <c r="N9656" s="126"/>
    </row>
    <row r="9657" spans="14:14" ht="18.95" hidden="1" customHeight="1" x14ac:dyDescent="0.25">
      <c r="N9657" s="126"/>
    </row>
    <row r="9658" spans="14:14" ht="18.95" hidden="1" customHeight="1" x14ac:dyDescent="0.25">
      <c r="N9658" s="126"/>
    </row>
    <row r="9659" spans="14:14" ht="18.95" hidden="1" customHeight="1" x14ac:dyDescent="0.25">
      <c r="N9659" s="126"/>
    </row>
    <row r="9660" spans="14:14" ht="18.95" hidden="1" customHeight="1" x14ac:dyDescent="0.25">
      <c r="N9660" s="126"/>
    </row>
    <row r="9661" spans="14:14" ht="18.95" hidden="1" customHeight="1" x14ac:dyDescent="0.25">
      <c r="N9661" s="126"/>
    </row>
    <row r="9662" spans="14:14" ht="18.95" hidden="1" customHeight="1" x14ac:dyDescent="0.25">
      <c r="N9662" s="126"/>
    </row>
    <row r="9663" spans="14:14" ht="18.95" hidden="1" customHeight="1" x14ac:dyDescent="0.25">
      <c r="N9663" s="126"/>
    </row>
    <row r="9664" spans="14:14" ht="18.95" hidden="1" customHeight="1" x14ac:dyDescent="0.25">
      <c r="N9664" s="126"/>
    </row>
    <row r="9665" spans="14:14" ht="18.95" hidden="1" customHeight="1" x14ac:dyDescent="0.25">
      <c r="N9665" s="126"/>
    </row>
    <row r="9666" spans="14:14" ht="18.95" hidden="1" customHeight="1" x14ac:dyDescent="0.25">
      <c r="N9666" s="126"/>
    </row>
    <row r="9667" spans="14:14" ht="18.95" hidden="1" customHeight="1" x14ac:dyDescent="0.25">
      <c r="N9667" s="126"/>
    </row>
    <row r="9668" spans="14:14" ht="18.95" hidden="1" customHeight="1" x14ac:dyDescent="0.25">
      <c r="N9668" s="126"/>
    </row>
    <row r="9669" spans="14:14" ht="18.95" hidden="1" customHeight="1" x14ac:dyDescent="0.25">
      <c r="N9669" s="126"/>
    </row>
    <row r="9670" spans="14:14" ht="18.95" hidden="1" customHeight="1" x14ac:dyDescent="0.25">
      <c r="N9670" s="126"/>
    </row>
    <row r="9671" spans="14:14" ht="18.95" hidden="1" customHeight="1" x14ac:dyDescent="0.25">
      <c r="N9671" s="126"/>
    </row>
    <row r="9672" spans="14:14" ht="18.95" hidden="1" customHeight="1" x14ac:dyDescent="0.25">
      <c r="N9672" s="126"/>
    </row>
    <row r="9673" spans="14:14" ht="18.95" hidden="1" customHeight="1" x14ac:dyDescent="0.25">
      <c r="N9673" s="126"/>
    </row>
    <row r="9674" spans="14:14" ht="18.95" hidden="1" customHeight="1" x14ac:dyDescent="0.25">
      <c r="N9674" s="126"/>
    </row>
    <row r="9675" spans="14:14" ht="18.95" hidden="1" customHeight="1" x14ac:dyDescent="0.25">
      <c r="N9675" s="126"/>
    </row>
    <row r="9676" spans="14:14" ht="18.95" hidden="1" customHeight="1" x14ac:dyDescent="0.25">
      <c r="N9676" s="126"/>
    </row>
    <row r="9677" spans="14:14" ht="18.95" hidden="1" customHeight="1" x14ac:dyDescent="0.25">
      <c r="N9677" s="126"/>
    </row>
    <row r="9678" spans="14:14" ht="18.95" hidden="1" customHeight="1" x14ac:dyDescent="0.25">
      <c r="N9678" s="126"/>
    </row>
    <row r="9679" spans="14:14" ht="18.95" hidden="1" customHeight="1" x14ac:dyDescent="0.25">
      <c r="N9679" s="126"/>
    </row>
    <row r="9680" spans="14:14" ht="18.95" hidden="1" customHeight="1" x14ac:dyDescent="0.25">
      <c r="N9680" s="126"/>
    </row>
    <row r="9681" spans="14:14" ht="18.95" hidden="1" customHeight="1" x14ac:dyDescent="0.25">
      <c r="N9681" s="126"/>
    </row>
    <row r="9682" spans="14:14" ht="18.95" hidden="1" customHeight="1" x14ac:dyDescent="0.25">
      <c r="N9682" s="126"/>
    </row>
    <row r="9683" spans="14:14" ht="18.95" hidden="1" customHeight="1" x14ac:dyDescent="0.25">
      <c r="N9683" s="126"/>
    </row>
    <row r="9684" spans="14:14" ht="18.95" hidden="1" customHeight="1" x14ac:dyDescent="0.25">
      <c r="N9684" s="126"/>
    </row>
    <row r="9685" spans="14:14" ht="18.95" hidden="1" customHeight="1" x14ac:dyDescent="0.25">
      <c r="N9685" s="126"/>
    </row>
    <row r="9686" spans="14:14" ht="18.95" hidden="1" customHeight="1" x14ac:dyDescent="0.25">
      <c r="N9686" s="126"/>
    </row>
    <row r="9687" spans="14:14" ht="18.95" hidden="1" customHeight="1" x14ac:dyDescent="0.25">
      <c r="N9687" s="126"/>
    </row>
    <row r="9688" spans="14:14" ht="18.95" hidden="1" customHeight="1" x14ac:dyDescent="0.25">
      <c r="N9688" s="126"/>
    </row>
    <row r="9689" spans="14:14" ht="18.95" hidden="1" customHeight="1" x14ac:dyDescent="0.25">
      <c r="N9689" s="126"/>
    </row>
    <row r="9690" spans="14:14" ht="18.95" hidden="1" customHeight="1" x14ac:dyDescent="0.25">
      <c r="N9690" s="126"/>
    </row>
    <row r="9691" spans="14:14" ht="18.95" hidden="1" customHeight="1" x14ac:dyDescent="0.25">
      <c r="N9691" s="126"/>
    </row>
    <row r="9692" spans="14:14" ht="18.95" hidden="1" customHeight="1" x14ac:dyDescent="0.25">
      <c r="N9692" s="126"/>
    </row>
    <row r="9693" spans="14:14" ht="18.95" hidden="1" customHeight="1" x14ac:dyDescent="0.25">
      <c r="N9693" s="126"/>
    </row>
    <row r="9694" spans="14:14" ht="18.95" hidden="1" customHeight="1" x14ac:dyDescent="0.25">
      <c r="N9694" s="126"/>
    </row>
    <row r="9695" spans="14:14" ht="18.95" hidden="1" customHeight="1" x14ac:dyDescent="0.25">
      <c r="N9695" s="126"/>
    </row>
    <row r="9696" spans="14:14" ht="18.95" hidden="1" customHeight="1" x14ac:dyDescent="0.25">
      <c r="N9696" s="126"/>
    </row>
    <row r="9697" spans="14:14" ht="18.95" hidden="1" customHeight="1" x14ac:dyDescent="0.25">
      <c r="N9697" s="126"/>
    </row>
    <row r="9698" spans="14:14" ht="18.95" hidden="1" customHeight="1" x14ac:dyDescent="0.25">
      <c r="N9698" s="126"/>
    </row>
    <row r="9699" spans="14:14" ht="18.95" hidden="1" customHeight="1" x14ac:dyDescent="0.25">
      <c r="N9699" s="126"/>
    </row>
    <row r="9700" spans="14:14" ht="18.95" hidden="1" customHeight="1" x14ac:dyDescent="0.25">
      <c r="N9700" s="126"/>
    </row>
    <row r="9701" spans="14:14" ht="18.95" hidden="1" customHeight="1" x14ac:dyDescent="0.25">
      <c r="N9701" s="126"/>
    </row>
    <row r="9702" spans="14:14" ht="18.95" hidden="1" customHeight="1" x14ac:dyDescent="0.25">
      <c r="N9702" s="126"/>
    </row>
    <row r="9703" spans="14:14" ht="18.95" hidden="1" customHeight="1" x14ac:dyDescent="0.25">
      <c r="N9703" s="126"/>
    </row>
    <row r="9704" spans="14:14" ht="18.95" hidden="1" customHeight="1" x14ac:dyDescent="0.25">
      <c r="N9704" s="126"/>
    </row>
    <row r="9705" spans="14:14" ht="18.95" hidden="1" customHeight="1" x14ac:dyDescent="0.25">
      <c r="N9705" s="126"/>
    </row>
    <row r="9706" spans="14:14" ht="18.95" hidden="1" customHeight="1" x14ac:dyDescent="0.25">
      <c r="N9706" s="126"/>
    </row>
    <row r="9707" spans="14:14" ht="18.95" hidden="1" customHeight="1" x14ac:dyDescent="0.25">
      <c r="N9707" s="126"/>
    </row>
    <row r="9708" spans="14:14" ht="18.95" hidden="1" customHeight="1" x14ac:dyDescent="0.25">
      <c r="N9708" s="126"/>
    </row>
    <row r="9709" spans="14:14" ht="18.95" hidden="1" customHeight="1" x14ac:dyDescent="0.25">
      <c r="N9709" s="126"/>
    </row>
    <row r="9710" spans="14:14" ht="18.95" hidden="1" customHeight="1" x14ac:dyDescent="0.25">
      <c r="N9710" s="126"/>
    </row>
    <row r="9711" spans="14:14" ht="18.95" hidden="1" customHeight="1" x14ac:dyDescent="0.25">
      <c r="N9711" s="126"/>
    </row>
    <row r="9712" spans="14:14" ht="18.95" hidden="1" customHeight="1" x14ac:dyDescent="0.25">
      <c r="N9712" s="126"/>
    </row>
    <row r="9713" spans="14:14" ht="18.95" hidden="1" customHeight="1" x14ac:dyDescent="0.25">
      <c r="N9713" s="126"/>
    </row>
    <row r="9714" spans="14:14" ht="18.95" hidden="1" customHeight="1" x14ac:dyDescent="0.25">
      <c r="N9714" s="126"/>
    </row>
    <row r="9715" spans="14:14" ht="18.95" hidden="1" customHeight="1" x14ac:dyDescent="0.25">
      <c r="N9715" s="126"/>
    </row>
    <row r="9716" spans="14:14" ht="18.95" hidden="1" customHeight="1" x14ac:dyDescent="0.25">
      <c r="N9716" s="126"/>
    </row>
    <row r="9717" spans="14:14" ht="18.95" hidden="1" customHeight="1" x14ac:dyDescent="0.25">
      <c r="N9717" s="126"/>
    </row>
    <row r="9718" spans="14:14" ht="18.95" hidden="1" customHeight="1" x14ac:dyDescent="0.25">
      <c r="N9718" s="126"/>
    </row>
    <row r="9719" spans="14:14" ht="18.95" hidden="1" customHeight="1" x14ac:dyDescent="0.25">
      <c r="N9719" s="126"/>
    </row>
    <row r="9720" spans="14:14" ht="18.95" hidden="1" customHeight="1" x14ac:dyDescent="0.25">
      <c r="N9720" s="126"/>
    </row>
    <row r="9721" spans="14:14" ht="18.95" hidden="1" customHeight="1" x14ac:dyDescent="0.25">
      <c r="N9721" s="126"/>
    </row>
    <row r="9722" spans="14:14" ht="18.95" hidden="1" customHeight="1" x14ac:dyDescent="0.25">
      <c r="N9722" s="126"/>
    </row>
    <row r="9723" spans="14:14" ht="18.95" hidden="1" customHeight="1" x14ac:dyDescent="0.25">
      <c r="N9723" s="126"/>
    </row>
    <row r="9724" spans="14:14" ht="18.95" hidden="1" customHeight="1" x14ac:dyDescent="0.25">
      <c r="N9724" s="126"/>
    </row>
    <row r="9725" spans="14:14" ht="18.95" hidden="1" customHeight="1" x14ac:dyDescent="0.25">
      <c r="N9725" s="126"/>
    </row>
    <row r="9726" spans="14:14" ht="18.95" hidden="1" customHeight="1" x14ac:dyDescent="0.25">
      <c r="N9726" s="126"/>
    </row>
    <row r="9727" spans="14:14" ht="18.95" hidden="1" customHeight="1" x14ac:dyDescent="0.25">
      <c r="N9727" s="126"/>
    </row>
    <row r="9728" spans="14:14" ht="18.95" hidden="1" customHeight="1" x14ac:dyDescent="0.25">
      <c r="N9728" s="126"/>
    </row>
    <row r="9729" spans="14:14" ht="18.95" hidden="1" customHeight="1" x14ac:dyDescent="0.25">
      <c r="N9729" s="126"/>
    </row>
    <row r="9730" spans="14:14" ht="18.95" hidden="1" customHeight="1" x14ac:dyDescent="0.25">
      <c r="N9730" s="126"/>
    </row>
    <row r="9731" spans="14:14" ht="18.95" hidden="1" customHeight="1" x14ac:dyDescent="0.25">
      <c r="N9731" s="126"/>
    </row>
    <row r="9732" spans="14:14" ht="18.95" hidden="1" customHeight="1" x14ac:dyDescent="0.25">
      <c r="N9732" s="126"/>
    </row>
    <row r="9733" spans="14:14" ht="18.95" hidden="1" customHeight="1" x14ac:dyDescent="0.25">
      <c r="N9733" s="126"/>
    </row>
    <row r="9734" spans="14:14" ht="18.95" hidden="1" customHeight="1" x14ac:dyDescent="0.25">
      <c r="N9734" s="126"/>
    </row>
    <row r="9735" spans="14:14" ht="18.95" hidden="1" customHeight="1" x14ac:dyDescent="0.25">
      <c r="N9735" s="126"/>
    </row>
    <row r="9736" spans="14:14" ht="18.95" hidden="1" customHeight="1" x14ac:dyDescent="0.25">
      <c r="N9736" s="126"/>
    </row>
    <row r="9737" spans="14:14" ht="18.95" hidden="1" customHeight="1" x14ac:dyDescent="0.25">
      <c r="N9737" s="126"/>
    </row>
    <row r="9738" spans="14:14" ht="18.95" hidden="1" customHeight="1" x14ac:dyDescent="0.25">
      <c r="N9738" s="126"/>
    </row>
    <row r="9739" spans="14:14" ht="18.95" hidden="1" customHeight="1" x14ac:dyDescent="0.25">
      <c r="N9739" s="126"/>
    </row>
    <row r="9740" spans="14:14" ht="18.95" hidden="1" customHeight="1" x14ac:dyDescent="0.25">
      <c r="N9740" s="126"/>
    </row>
    <row r="9741" spans="14:14" ht="18.95" hidden="1" customHeight="1" x14ac:dyDescent="0.25">
      <c r="N9741" s="126"/>
    </row>
    <row r="9742" spans="14:14" ht="18.95" hidden="1" customHeight="1" x14ac:dyDescent="0.25">
      <c r="N9742" s="126"/>
    </row>
    <row r="9743" spans="14:14" ht="18.95" hidden="1" customHeight="1" x14ac:dyDescent="0.25">
      <c r="N9743" s="126"/>
    </row>
    <row r="9744" spans="14:14" ht="18.95" hidden="1" customHeight="1" x14ac:dyDescent="0.25">
      <c r="N9744" s="126"/>
    </row>
    <row r="9745" spans="14:14" ht="18.95" hidden="1" customHeight="1" x14ac:dyDescent="0.25">
      <c r="N9745" s="126"/>
    </row>
    <row r="9746" spans="14:14" ht="18.95" hidden="1" customHeight="1" x14ac:dyDescent="0.25">
      <c r="N9746" s="126"/>
    </row>
    <row r="9747" spans="14:14" ht="18.95" hidden="1" customHeight="1" x14ac:dyDescent="0.25">
      <c r="N9747" s="126"/>
    </row>
    <row r="9748" spans="14:14" ht="18.95" hidden="1" customHeight="1" x14ac:dyDescent="0.25">
      <c r="N9748" s="126"/>
    </row>
    <row r="9749" spans="14:14" ht="18.95" hidden="1" customHeight="1" x14ac:dyDescent="0.25">
      <c r="N9749" s="126"/>
    </row>
    <row r="9750" spans="14:14" ht="18.95" hidden="1" customHeight="1" x14ac:dyDescent="0.25">
      <c r="N9750" s="126"/>
    </row>
    <row r="9751" spans="14:14" ht="18.95" hidden="1" customHeight="1" x14ac:dyDescent="0.25">
      <c r="N9751" s="126"/>
    </row>
    <row r="9752" spans="14:14" ht="18.95" hidden="1" customHeight="1" x14ac:dyDescent="0.25">
      <c r="N9752" s="126"/>
    </row>
    <row r="9753" spans="14:14" ht="18.95" hidden="1" customHeight="1" x14ac:dyDescent="0.25">
      <c r="N9753" s="126"/>
    </row>
    <row r="9754" spans="14:14" ht="18.95" hidden="1" customHeight="1" x14ac:dyDescent="0.25">
      <c r="N9754" s="126"/>
    </row>
    <row r="9755" spans="14:14" ht="18.95" hidden="1" customHeight="1" x14ac:dyDescent="0.25">
      <c r="N9755" s="126"/>
    </row>
    <row r="9756" spans="14:14" ht="18.95" hidden="1" customHeight="1" x14ac:dyDescent="0.25">
      <c r="N9756" s="126"/>
    </row>
    <row r="9757" spans="14:14" ht="18.95" hidden="1" customHeight="1" x14ac:dyDescent="0.25">
      <c r="N9757" s="126"/>
    </row>
    <row r="9758" spans="14:14" ht="18.95" hidden="1" customHeight="1" x14ac:dyDescent="0.25">
      <c r="N9758" s="126"/>
    </row>
    <row r="9759" spans="14:14" ht="18.95" hidden="1" customHeight="1" x14ac:dyDescent="0.25">
      <c r="N9759" s="126"/>
    </row>
    <row r="9760" spans="14:14" ht="18.95" hidden="1" customHeight="1" x14ac:dyDescent="0.25">
      <c r="N9760" s="126"/>
    </row>
    <row r="9761" spans="14:14" ht="18.95" hidden="1" customHeight="1" x14ac:dyDescent="0.25">
      <c r="N9761" s="126"/>
    </row>
    <row r="9762" spans="14:14" ht="18.95" hidden="1" customHeight="1" x14ac:dyDescent="0.25">
      <c r="N9762" s="126"/>
    </row>
    <row r="9763" spans="14:14" ht="18.95" hidden="1" customHeight="1" x14ac:dyDescent="0.25">
      <c r="N9763" s="126"/>
    </row>
    <row r="9764" spans="14:14" ht="18.95" hidden="1" customHeight="1" x14ac:dyDescent="0.25">
      <c r="N9764" s="126"/>
    </row>
    <row r="9765" spans="14:14" ht="18.95" hidden="1" customHeight="1" x14ac:dyDescent="0.25">
      <c r="N9765" s="126"/>
    </row>
    <row r="9766" spans="14:14" ht="18.95" hidden="1" customHeight="1" x14ac:dyDescent="0.25">
      <c r="N9766" s="126"/>
    </row>
    <row r="9767" spans="14:14" ht="18.95" hidden="1" customHeight="1" x14ac:dyDescent="0.25">
      <c r="N9767" s="126"/>
    </row>
    <row r="9768" spans="14:14" ht="18.95" hidden="1" customHeight="1" x14ac:dyDescent="0.25">
      <c r="N9768" s="126"/>
    </row>
    <row r="9769" spans="14:14" ht="18.95" hidden="1" customHeight="1" x14ac:dyDescent="0.25">
      <c r="N9769" s="126"/>
    </row>
    <row r="9770" spans="14:14" ht="18.95" hidden="1" customHeight="1" x14ac:dyDescent="0.25">
      <c r="N9770" s="126"/>
    </row>
    <row r="9771" spans="14:14" ht="18.95" hidden="1" customHeight="1" x14ac:dyDescent="0.25">
      <c r="N9771" s="126"/>
    </row>
    <row r="9772" spans="14:14" ht="18.95" hidden="1" customHeight="1" x14ac:dyDescent="0.25">
      <c r="N9772" s="126"/>
    </row>
    <row r="9773" spans="14:14" ht="18.95" hidden="1" customHeight="1" x14ac:dyDescent="0.25">
      <c r="N9773" s="126"/>
    </row>
    <row r="9774" spans="14:14" ht="18.95" hidden="1" customHeight="1" x14ac:dyDescent="0.25">
      <c r="N9774" s="126"/>
    </row>
    <row r="9775" spans="14:14" ht="18.95" hidden="1" customHeight="1" x14ac:dyDescent="0.25">
      <c r="N9775" s="126"/>
    </row>
    <row r="9776" spans="14:14" ht="18.95" hidden="1" customHeight="1" x14ac:dyDescent="0.25">
      <c r="N9776" s="126"/>
    </row>
    <row r="9777" spans="14:14" ht="18.95" hidden="1" customHeight="1" x14ac:dyDescent="0.25">
      <c r="N9777" s="126"/>
    </row>
    <row r="9778" spans="14:14" ht="18.95" hidden="1" customHeight="1" x14ac:dyDescent="0.25">
      <c r="N9778" s="126"/>
    </row>
    <row r="9779" spans="14:14" ht="18.95" hidden="1" customHeight="1" x14ac:dyDescent="0.25">
      <c r="N9779" s="126"/>
    </row>
    <row r="9780" spans="14:14" ht="18.95" hidden="1" customHeight="1" x14ac:dyDescent="0.25">
      <c r="N9780" s="126"/>
    </row>
    <row r="9781" spans="14:14" ht="18.95" hidden="1" customHeight="1" x14ac:dyDescent="0.25">
      <c r="N9781" s="126"/>
    </row>
    <row r="9782" spans="14:14" ht="18.95" hidden="1" customHeight="1" x14ac:dyDescent="0.25">
      <c r="N9782" s="126"/>
    </row>
    <row r="9783" spans="14:14" ht="18.95" hidden="1" customHeight="1" x14ac:dyDescent="0.25">
      <c r="N9783" s="126"/>
    </row>
    <row r="9784" spans="14:14" ht="18.95" hidden="1" customHeight="1" x14ac:dyDescent="0.25">
      <c r="N9784" s="126"/>
    </row>
    <row r="9785" spans="14:14" ht="18.95" hidden="1" customHeight="1" x14ac:dyDescent="0.25">
      <c r="N9785" s="126"/>
    </row>
    <row r="9786" spans="14:14" ht="18.95" hidden="1" customHeight="1" x14ac:dyDescent="0.25">
      <c r="N9786" s="126"/>
    </row>
    <row r="9787" spans="14:14" ht="18.95" hidden="1" customHeight="1" x14ac:dyDescent="0.25">
      <c r="N9787" s="126"/>
    </row>
    <row r="9788" spans="14:14" ht="18.95" hidden="1" customHeight="1" x14ac:dyDescent="0.25">
      <c r="N9788" s="126"/>
    </row>
    <row r="9789" spans="14:14" ht="18.95" hidden="1" customHeight="1" x14ac:dyDescent="0.25">
      <c r="N9789" s="126"/>
    </row>
    <row r="9790" spans="14:14" ht="18.95" hidden="1" customHeight="1" x14ac:dyDescent="0.25">
      <c r="N9790" s="126"/>
    </row>
    <row r="9791" spans="14:14" ht="18.95" hidden="1" customHeight="1" x14ac:dyDescent="0.25">
      <c r="N9791" s="126"/>
    </row>
    <row r="9792" spans="14:14" ht="18.95" hidden="1" customHeight="1" x14ac:dyDescent="0.25">
      <c r="N9792" s="126"/>
    </row>
    <row r="9793" spans="14:14" ht="18.95" hidden="1" customHeight="1" x14ac:dyDescent="0.25">
      <c r="N9793" s="126"/>
    </row>
    <row r="9794" spans="14:14" ht="18.95" hidden="1" customHeight="1" x14ac:dyDescent="0.25">
      <c r="N9794" s="126"/>
    </row>
    <row r="9795" spans="14:14" ht="18.95" hidden="1" customHeight="1" x14ac:dyDescent="0.25">
      <c r="N9795" s="126"/>
    </row>
    <row r="9796" spans="14:14" ht="18.95" hidden="1" customHeight="1" x14ac:dyDescent="0.25">
      <c r="N9796" s="126"/>
    </row>
    <row r="9797" spans="14:14" ht="18.95" hidden="1" customHeight="1" x14ac:dyDescent="0.25">
      <c r="N9797" s="126"/>
    </row>
    <row r="9798" spans="14:14" ht="18.95" hidden="1" customHeight="1" x14ac:dyDescent="0.25">
      <c r="N9798" s="126"/>
    </row>
    <row r="9799" spans="14:14" ht="18.95" hidden="1" customHeight="1" x14ac:dyDescent="0.25">
      <c r="N9799" s="126"/>
    </row>
    <row r="9800" spans="14:14" ht="18.95" hidden="1" customHeight="1" x14ac:dyDescent="0.25">
      <c r="N9800" s="126"/>
    </row>
    <row r="9801" spans="14:14" ht="18.95" hidden="1" customHeight="1" x14ac:dyDescent="0.25">
      <c r="N9801" s="126"/>
    </row>
    <row r="9802" spans="14:14" ht="18.95" hidden="1" customHeight="1" x14ac:dyDescent="0.25">
      <c r="N9802" s="126"/>
    </row>
    <row r="9803" spans="14:14" ht="18.95" hidden="1" customHeight="1" x14ac:dyDescent="0.25">
      <c r="N9803" s="126"/>
    </row>
    <row r="9804" spans="14:14" ht="18.95" hidden="1" customHeight="1" x14ac:dyDescent="0.25">
      <c r="N9804" s="126"/>
    </row>
    <row r="9805" spans="14:14" ht="18.95" hidden="1" customHeight="1" x14ac:dyDescent="0.25">
      <c r="N9805" s="126"/>
    </row>
    <row r="9806" spans="14:14" ht="18.95" hidden="1" customHeight="1" x14ac:dyDescent="0.25">
      <c r="N9806" s="126"/>
    </row>
    <row r="9807" spans="14:14" ht="18.95" hidden="1" customHeight="1" x14ac:dyDescent="0.25">
      <c r="N9807" s="126"/>
    </row>
    <row r="9808" spans="14:14" ht="18.95" hidden="1" customHeight="1" x14ac:dyDescent="0.25">
      <c r="N9808" s="126"/>
    </row>
    <row r="9809" spans="14:14" ht="18.95" hidden="1" customHeight="1" x14ac:dyDescent="0.25">
      <c r="N9809" s="126"/>
    </row>
    <row r="9810" spans="14:14" ht="18.95" hidden="1" customHeight="1" x14ac:dyDescent="0.25">
      <c r="N9810" s="126"/>
    </row>
    <row r="9811" spans="14:14" ht="18.95" hidden="1" customHeight="1" x14ac:dyDescent="0.25">
      <c r="N9811" s="126"/>
    </row>
    <row r="9812" spans="14:14" ht="18.95" hidden="1" customHeight="1" x14ac:dyDescent="0.25">
      <c r="N9812" s="126"/>
    </row>
    <row r="9813" spans="14:14" ht="18.95" hidden="1" customHeight="1" x14ac:dyDescent="0.25">
      <c r="N9813" s="126"/>
    </row>
    <row r="9814" spans="14:14" ht="18.95" hidden="1" customHeight="1" x14ac:dyDescent="0.25">
      <c r="N9814" s="126"/>
    </row>
    <row r="9815" spans="14:14" ht="18.95" hidden="1" customHeight="1" x14ac:dyDescent="0.25">
      <c r="N9815" s="126"/>
    </row>
    <row r="9816" spans="14:14" ht="18.95" hidden="1" customHeight="1" x14ac:dyDescent="0.25">
      <c r="N9816" s="126"/>
    </row>
    <row r="9817" spans="14:14" ht="18.95" hidden="1" customHeight="1" x14ac:dyDescent="0.25">
      <c r="N9817" s="126"/>
    </row>
    <row r="9818" spans="14:14" ht="18.95" hidden="1" customHeight="1" x14ac:dyDescent="0.25">
      <c r="N9818" s="126"/>
    </row>
    <row r="9819" spans="14:14" ht="18.95" hidden="1" customHeight="1" x14ac:dyDescent="0.25">
      <c r="N9819" s="126"/>
    </row>
    <row r="9820" spans="14:14" ht="18.95" hidden="1" customHeight="1" x14ac:dyDescent="0.25">
      <c r="N9820" s="126"/>
    </row>
    <row r="9821" spans="14:14" ht="18.95" hidden="1" customHeight="1" x14ac:dyDescent="0.25">
      <c r="N9821" s="126"/>
    </row>
    <row r="9822" spans="14:14" ht="18.95" hidden="1" customHeight="1" x14ac:dyDescent="0.25">
      <c r="N9822" s="126"/>
    </row>
    <row r="9823" spans="14:14" ht="18.95" hidden="1" customHeight="1" x14ac:dyDescent="0.25">
      <c r="N9823" s="126"/>
    </row>
    <row r="9824" spans="14:14" ht="18.95" hidden="1" customHeight="1" x14ac:dyDescent="0.25">
      <c r="N9824" s="126"/>
    </row>
    <row r="9825" spans="14:14" ht="18.95" hidden="1" customHeight="1" x14ac:dyDescent="0.25">
      <c r="N9825" s="126"/>
    </row>
    <row r="9826" spans="14:14" ht="18.95" hidden="1" customHeight="1" x14ac:dyDescent="0.25">
      <c r="N9826" s="126"/>
    </row>
    <row r="9827" spans="14:14" ht="18.95" hidden="1" customHeight="1" x14ac:dyDescent="0.25">
      <c r="N9827" s="126"/>
    </row>
    <row r="9828" spans="14:14" ht="18.95" hidden="1" customHeight="1" x14ac:dyDescent="0.25">
      <c r="N9828" s="126"/>
    </row>
    <row r="9829" spans="14:14" ht="18.95" hidden="1" customHeight="1" x14ac:dyDescent="0.25">
      <c r="N9829" s="126"/>
    </row>
    <row r="9830" spans="14:14" ht="18.95" hidden="1" customHeight="1" x14ac:dyDescent="0.25">
      <c r="N9830" s="126"/>
    </row>
    <row r="9831" spans="14:14" ht="18.95" hidden="1" customHeight="1" x14ac:dyDescent="0.25">
      <c r="N9831" s="126"/>
    </row>
    <row r="9832" spans="14:14" ht="18.95" hidden="1" customHeight="1" x14ac:dyDescent="0.25">
      <c r="N9832" s="126"/>
    </row>
    <row r="9833" spans="14:14" ht="18.95" hidden="1" customHeight="1" x14ac:dyDescent="0.25">
      <c r="N9833" s="126"/>
    </row>
    <row r="9834" spans="14:14" ht="18.95" hidden="1" customHeight="1" x14ac:dyDescent="0.25">
      <c r="N9834" s="126"/>
    </row>
    <row r="9835" spans="14:14" ht="18.95" hidden="1" customHeight="1" x14ac:dyDescent="0.25">
      <c r="N9835" s="126"/>
    </row>
    <row r="9836" spans="14:14" ht="18.95" hidden="1" customHeight="1" x14ac:dyDescent="0.25">
      <c r="N9836" s="126"/>
    </row>
    <row r="9837" spans="14:14" ht="18.95" hidden="1" customHeight="1" x14ac:dyDescent="0.25">
      <c r="N9837" s="126"/>
    </row>
    <row r="9838" spans="14:14" ht="18.95" hidden="1" customHeight="1" x14ac:dyDescent="0.25">
      <c r="N9838" s="126"/>
    </row>
    <row r="9839" spans="14:14" ht="18.95" hidden="1" customHeight="1" x14ac:dyDescent="0.25">
      <c r="N9839" s="126"/>
    </row>
    <row r="9840" spans="14:14" ht="18.95" hidden="1" customHeight="1" x14ac:dyDescent="0.25">
      <c r="N9840" s="126"/>
    </row>
    <row r="9841" spans="14:14" ht="18.95" hidden="1" customHeight="1" x14ac:dyDescent="0.25">
      <c r="N9841" s="126"/>
    </row>
    <row r="9842" spans="14:14" ht="18.95" hidden="1" customHeight="1" x14ac:dyDescent="0.25">
      <c r="N9842" s="126"/>
    </row>
    <row r="9843" spans="14:14" ht="18.95" hidden="1" customHeight="1" x14ac:dyDescent="0.25">
      <c r="N9843" s="126"/>
    </row>
    <row r="9844" spans="14:14" ht="18.95" hidden="1" customHeight="1" x14ac:dyDescent="0.25">
      <c r="N9844" s="126"/>
    </row>
    <row r="9845" spans="14:14" ht="18.95" hidden="1" customHeight="1" x14ac:dyDescent="0.25">
      <c r="N9845" s="126"/>
    </row>
    <row r="9846" spans="14:14" ht="18.95" hidden="1" customHeight="1" x14ac:dyDescent="0.25">
      <c r="N9846" s="126"/>
    </row>
    <row r="9847" spans="14:14" ht="18.95" hidden="1" customHeight="1" x14ac:dyDescent="0.25">
      <c r="N9847" s="126"/>
    </row>
    <row r="9848" spans="14:14" ht="18.95" hidden="1" customHeight="1" x14ac:dyDescent="0.25">
      <c r="N9848" s="126"/>
    </row>
    <row r="9849" spans="14:14" ht="18.95" hidden="1" customHeight="1" x14ac:dyDescent="0.25">
      <c r="N9849" s="126"/>
    </row>
    <row r="9850" spans="14:14" ht="18.95" hidden="1" customHeight="1" x14ac:dyDescent="0.25">
      <c r="N9850" s="126"/>
    </row>
    <row r="9851" spans="14:14" ht="18.95" hidden="1" customHeight="1" x14ac:dyDescent="0.25">
      <c r="N9851" s="126"/>
    </row>
    <row r="9852" spans="14:14" ht="18.95" hidden="1" customHeight="1" x14ac:dyDescent="0.25">
      <c r="N9852" s="126"/>
    </row>
    <row r="9853" spans="14:14" ht="18.95" hidden="1" customHeight="1" x14ac:dyDescent="0.25">
      <c r="N9853" s="126"/>
    </row>
    <row r="9854" spans="14:14" ht="18.95" hidden="1" customHeight="1" x14ac:dyDescent="0.25">
      <c r="N9854" s="126"/>
    </row>
    <row r="9855" spans="14:14" ht="18.95" hidden="1" customHeight="1" x14ac:dyDescent="0.25">
      <c r="N9855" s="126"/>
    </row>
    <row r="9856" spans="14:14" ht="18.95" hidden="1" customHeight="1" x14ac:dyDescent="0.25">
      <c r="N9856" s="126"/>
    </row>
    <row r="9857" spans="14:14" ht="18.95" hidden="1" customHeight="1" x14ac:dyDescent="0.25">
      <c r="N9857" s="126"/>
    </row>
    <row r="9858" spans="14:14" ht="18.95" hidden="1" customHeight="1" x14ac:dyDescent="0.25">
      <c r="N9858" s="126"/>
    </row>
    <row r="9859" spans="14:14" ht="18.95" hidden="1" customHeight="1" x14ac:dyDescent="0.25">
      <c r="N9859" s="126"/>
    </row>
    <row r="9860" spans="14:14" ht="18.95" hidden="1" customHeight="1" x14ac:dyDescent="0.25">
      <c r="N9860" s="126"/>
    </row>
    <row r="9861" spans="14:14" ht="18.95" hidden="1" customHeight="1" x14ac:dyDescent="0.25">
      <c r="N9861" s="126"/>
    </row>
    <row r="9862" spans="14:14" ht="18.95" hidden="1" customHeight="1" x14ac:dyDescent="0.25">
      <c r="N9862" s="126"/>
    </row>
    <row r="9863" spans="14:14" ht="18.95" hidden="1" customHeight="1" x14ac:dyDescent="0.25">
      <c r="N9863" s="126"/>
    </row>
    <row r="9864" spans="14:14" ht="18.95" hidden="1" customHeight="1" x14ac:dyDescent="0.25">
      <c r="N9864" s="126"/>
    </row>
    <row r="9865" spans="14:14" ht="18.95" hidden="1" customHeight="1" x14ac:dyDescent="0.25">
      <c r="N9865" s="126"/>
    </row>
    <row r="9866" spans="14:14" ht="18.95" hidden="1" customHeight="1" x14ac:dyDescent="0.25">
      <c r="N9866" s="126"/>
    </row>
    <row r="9867" spans="14:14" ht="18.95" hidden="1" customHeight="1" x14ac:dyDescent="0.25">
      <c r="N9867" s="126"/>
    </row>
    <row r="9868" spans="14:14" ht="18.95" hidden="1" customHeight="1" x14ac:dyDescent="0.25">
      <c r="N9868" s="126"/>
    </row>
    <row r="9869" spans="14:14" ht="18.95" hidden="1" customHeight="1" x14ac:dyDescent="0.25">
      <c r="N9869" s="126"/>
    </row>
    <row r="9870" spans="14:14" ht="18.95" hidden="1" customHeight="1" x14ac:dyDescent="0.25">
      <c r="N9870" s="126"/>
    </row>
    <row r="9871" spans="14:14" ht="18.95" hidden="1" customHeight="1" x14ac:dyDescent="0.25">
      <c r="N9871" s="126"/>
    </row>
    <row r="9872" spans="14:14" ht="18.95" hidden="1" customHeight="1" x14ac:dyDescent="0.25">
      <c r="N9872" s="126"/>
    </row>
    <row r="9873" spans="14:14" ht="18.95" hidden="1" customHeight="1" x14ac:dyDescent="0.25">
      <c r="N9873" s="126"/>
    </row>
    <row r="9874" spans="14:14" ht="18.95" hidden="1" customHeight="1" x14ac:dyDescent="0.25">
      <c r="N9874" s="126"/>
    </row>
    <row r="9875" spans="14:14" ht="18.95" hidden="1" customHeight="1" x14ac:dyDescent="0.25">
      <c r="N9875" s="126"/>
    </row>
    <row r="9876" spans="14:14" ht="18.95" hidden="1" customHeight="1" x14ac:dyDescent="0.25">
      <c r="N9876" s="126"/>
    </row>
    <row r="9877" spans="14:14" ht="18.95" hidden="1" customHeight="1" x14ac:dyDescent="0.25">
      <c r="N9877" s="126"/>
    </row>
    <row r="9878" spans="14:14" ht="18.95" hidden="1" customHeight="1" x14ac:dyDescent="0.25">
      <c r="N9878" s="126"/>
    </row>
    <row r="9879" spans="14:14" ht="18.95" hidden="1" customHeight="1" x14ac:dyDescent="0.25">
      <c r="N9879" s="126"/>
    </row>
    <row r="9880" spans="14:14" ht="18.95" hidden="1" customHeight="1" x14ac:dyDescent="0.25">
      <c r="N9880" s="126"/>
    </row>
    <row r="9881" spans="14:14" ht="18.95" hidden="1" customHeight="1" x14ac:dyDescent="0.25">
      <c r="N9881" s="126"/>
    </row>
    <row r="9882" spans="14:14" ht="18.95" hidden="1" customHeight="1" x14ac:dyDescent="0.25">
      <c r="N9882" s="126"/>
    </row>
    <row r="9883" spans="14:14" ht="18.95" hidden="1" customHeight="1" x14ac:dyDescent="0.25">
      <c r="N9883" s="126"/>
    </row>
    <row r="9884" spans="14:14" ht="18.95" hidden="1" customHeight="1" x14ac:dyDescent="0.25">
      <c r="N9884" s="126"/>
    </row>
    <row r="9885" spans="14:14" ht="18.95" hidden="1" customHeight="1" x14ac:dyDescent="0.25">
      <c r="N9885" s="126"/>
    </row>
    <row r="9886" spans="14:14" ht="18.95" hidden="1" customHeight="1" x14ac:dyDescent="0.25">
      <c r="N9886" s="126"/>
    </row>
    <row r="9887" spans="14:14" ht="18.95" hidden="1" customHeight="1" x14ac:dyDescent="0.25">
      <c r="N9887" s="126"/>
    </row>
    <row r="9888" spans="14:14" ht="18.95" hidden="1" customHeight="1" x14ac:dyDescent="0.25">
      <c r="N9888" s="126"/>
    </row>
    <row r="9889" spans="14:14" ht="18.95" hidden="1" customHeight="1" x14ac:dyDescent="0.25">
      <c r="N9889" s="126"/>
    </row>
    <row r="9890" spans="14:14" ht="18.95" hidden="1" customHeight="1" x14ac:dyDescent="0.25">
      <c r="N9890" s="126"/>
    </row>
    <row r="9891" spans="14:14" ht="18.95" hidden="1" customHeight="1" x14ac:dyDescent="0.25">
      <c r="N9891" s="126"/>
    </row>
    <row r="9892" spans="14:14" ht="18.95" hidden="1" customHeight="1" x14ac:dyDescent="0.25">
      <c r="N9892" s="126"/>
    </row>
    <row r="9893" spans="14:14" ht="18.95" hidden="1" customHeight="1" x14ac:dyDescent="0.25">
      <c r="N9893" s="126"/>
    </row>
    <row r="9894" spans="14:14" ht="18.95" hidden="1" customHeight="1" x14ac:dyDescent="0.25">
      <c r="N9894" s="126"/>
    </row>
    <row r="9895" spans="14:14" ht="18.95" hidden="1" customHeight="1" x14ac:dyDescent="0.25">
      <c r="N9895" s="126"/>
    </row>
    <row r="9896" spans="14:14" ht="18.95" hidden="1" customHeight="1" x14ac:dyDescent="0.25">
      <c r="N9896" s="126"/>
    </row>
    <row r="9897" spans="14:14" ht="18.95" hidden="1" customHeight="1" x14ac:dyDescent="0.25">
      <c r="N9897" s="126"/>
    </row>
    <row r="9898" spans="14:14" ht="18.95" hidden="1" customHeight="1" x14ac:dyDescent="0.25">
      <c r="N9898" s="126"/>
    </row>
    <row r="9899" spans="14:14" ht="18.95" hidden="1" customHeight="1" x14ac:dyDescent="0.25">
      <c r="N9899" s="126"/>
    </row>
    <row r="9900" spans="14:14" ht="18.95" hidden="1" customHeight="1" x14ac:dyDescent="0.25">
      <c r="N9900" s="126"/>
    </row>
    <row r="9901" spans="14:14" ht="18.95" hidden="1" customHeight="1" x14ac:dyDescent="0.25">
      <c r="N9901" s="126"/>
    </row>
    <row r="9902" spans="14:14" ht="18.95" hidden="1" customHeight="1" x14ac:dyDescent="0.25">
      <c r="N9902" s="126"/>
    </row>
    <row r="9903" spans="14:14" ht="18.95" hidden="1" customHeight="1" x14ac:dyDescent="0.25">
      <c r="N9903" s="126"/>
    </row>
    <row r="9904" spans="14:14" ht="18.95" hidden="1" customHeight="1" x14ac:dyDescent="0.25">
      <c r="N9904" s="126"/>
    </row>
    <row r="9905" spans="14:14" ht="18.95" hidden="1" customHeight="1" x14ac:dyDescent="0.25">
      <c r="N9905" s="126"/>
    </row>
    <row r="9906" spans="14:14" ht="18.95" hidden="1" customHeight="1" x14ac:dyDescent="0.25">
      <c r="N9906" s="126"/>
    </row>
    <row r="9907" spans="14:14" ht="18.95" hidden="1" customHeight="1" x14ac:dyDescent="0.25">
      <c r="N9907" s="126"/>
    </row>
    <row r="9908" spans="14:14" ht="18.95" hidden="1" customHeight="1" x14ac:dyDescent="0.25">
      <c r="N9908" s="126"/>
    </row>
    <row r="9909" spans="14:14" ht="18.95" hidden="1" customHeight="1" x14ac:dyDescent="0.25">
      <c r="N9909" s="126"/>
    </row>
    <row r="9910" spans="14:14" ht="18.95" hidden="1" customHeight="1" x14ac:dyDescent="0.25">
      <c r="N9910" s="126"/>
    </row>
    <row r="9911" spans="14:14" ht="18.95" hidden="1" customHeight="1" x14ac:dyDescent="0.25">
      <c r="N9911" s="126"/>
    </row>
    <row r="9912" spans="14:14" ht="18.95" hidden="1" customHeight="1" x14ac:dyDescent="0.25">
      <c r="N9912" s="126"/>
    </row>
    <row r="9913" spans="14:14" ht="18.95" hidden="1" customHeight="1" x14ac:dyDescent="0.25">
      <c r="N9913" s="126"/>
    </row>
    <row r="9914" spans="14:14" ht="18.95" hidden="1" customHeight="1" x14ac:dyDescent="0.25">
      <c r="N9914" s="126"/>
    </row>
    <row r="9915" spans="14:14" ht="18.95" hidden="1" customHeight="1" x14ac:dyDescent="0.25">
      <c r="N9915" s="126"/>
    </row>
    <row r="9916" spans="14:14" ht="18.95" hidden="1" customHeight="1" x14ac:dyDescent="0.25">
      <c r="N9916" s="126"/>
    </row>
    <row r="9917" spans="14:14" ht="18.95" hidden="1" customHeight="1" x14ac:dyDescent="0.25">
      <c r="N9917" s="126"/>
    </row>
    <row r="9918" spans="14:14" ht="18.95" hidden="1" customHeight="1" x14ac:dyDescent="0.25">
      <c r="N9918" s="126"/>
    </row>
    <row r="9919" spans="14:14" ht="18.95" hidden="1" customHeight="1" x14ac:dyDescent="0.25">
      <c r="N9919" s="126"/>
    </row>
    <row r="9920" spans="14:14" ht="18.95" hidden="1" customHeight="1" x14ac:dyDescent="0.25">
      <c r="N9920" s="126"/>
    </row>
    <row r="9921" spans="14:14" ht="18.95" hidden="1" customHeight="1" x14ac:dyDescent="0.25">
      <c r="N9921" s="126"/>
    </row>
    <row r="9922" spans="14:14" ht="18.95" hidden="1" customHeight="1" x14ac:dyDescent="0.25">
      <c r="N9922" s="126"/>
    </row>
    <row r="9923" spans="14:14" ht="18.95" hidden="1" customHeight="1" x14ac:dyDescent="0.25">
      <c r="N9923" s="126"/>
    </row>
    <row r="9924" spans="14:14" ht="18.95" hidden="1" customHeight="1" x14ac:dyDescent="0.25">
      <c r="N9924" s="126"/>
    </row>
    <row r="9925" spans="14:14" ht="18.95" hidden="1" customHeight="1" x14ac:dyDescent="0.25">
      <c r="N9925" s="126"/>
    </row>
    <row r="9926" spans="14:14" ht="18.95" hidden="1" customHeight="1" x14ac:dyDescent="0.25">
      <c r="N9926" s="126"/>
    </row>
    <row r="9927" spans="14:14" ht="18.95" hidden="1" customHeight="1" x14ac:dyDescent="0.25">
      <c r="N9927" s="126"/>
    </row>
    <row r="9928" spans="14:14" ht="18.95" hidden="1" customHeight="1" x14ac:dyDescent="0.25">
      <c r="N9928" s="126"/>
    </row>
    <row r="9929" spans="14:14" ht="18.95" hidden="1" customHeight="1" x14ac:dyDescent="0.25">
      <c r="N9929" s="126"/>
    </row>
    <row r="9930" spans="14:14" ht="18.95" hidden="1" customHeight="1" x14ac:dyDescent="0.25">
      <c r="N9930" s="126"/>
    </row>
    <row r="9931" spans="14:14" ht="18.95" hidden="1" customHeight="1" x14ac:dyDescent="0.25">
      <c r="N9931" s="126"/>
    </row>
    <row r="9932" spans="14:14" ht="18.95" hidden="1" customHeight="1" x14ac:dyDescent="0.25">
      <c r="N9932" s="126"/>
    </row>
    <row r="9933" spans="14:14" ht="18.95" hidden="1" customHeight="1" x14ac:dyDescent="0.25">
      <c r="N9933" s="126"/>
    </row>
    <row r="9934" spans="14:14" ht="18.95" hidden="1" customHeight="1" x14ac:dyDescent="0.25">
      <c r="N9934" s="126"/>
    </row>
    <row r="9935" spans="14:14" ht="18.95" hidden="1" customHeight="1" x14ac:dyDescent="0.25">
      <c r="N9935" s="126"/>
    </row>
    <row r="9936" spans="14:14" ht="18.95" hidden="1" customHeight="1" x14ac:dyDescent="0.25">
      <c r="N9936" s="126"/>
    </row>
    <row r="9937" spans="14:14" ht="18.95" hidden="1" customHeight="1" x14ac:dyDescent="0.25">
      <c r="N9937" s="126"/>
    </row>
    <row r="9938" spans="14:14" ht="18.95" hidden="1" customHeight="1" x14ac:dyDescent="0.25">
      <c r="N9938" s="126"/>
    </row>
    <row r="9939" spans="14:14" ht="18.95" hidden="1" customHeight="1" x14ac:dyDescent="0.25">
      <c r="N9939" s="126"/>
    </row>
    <row r="9940" spans="14:14" ht="18.95" hidden="1" customHeight="1" x14ac:dyDescent="0.25">
      <c r="N9940" s="126"/>
    </row>
    <row r="9941" spans="14:14" ht="18.95" hidden="1" customHeight="1" x14ac:dyDescent="0.25">
      <c r="N9941" s="126"/>
    </row>
    <row r="9942" spans="14:14" ht="18.95" hidden="1" customHeight="1" x14ac:dyDescent="0.25">
      <c r="N9942" s="126"/>
    </row>
    <row r="9943" spans="14:14" ht="18.95" hidden="1" customHeight="1" x14ac:dyDescent="0.25">
      <c r="N9943" s="126"/>
    </row>
    <row r="9944" spans="14:14" ht="18.95" hidden="1" customHeight="1" x14ac:dyDescent="0.25">
      <c r="N9944" s="126"/>
    </row>
    <row r="9945" spans="14:14" ht="18.95" hidden="1" customHeight="1" x14ac:dyDescent="0.25">
      <c r="N9945" s="126"/>
    </row>
    <row r="9946" spans="14:14" ht="18.95" hidden="1" customHeight="1" x14ac:dyDescent="0.25">
      <c r="N9946" s="126"/>
    </row>
    <row r="9947" spans="14:14" ht="18.95" hidden="1" customHeight="1" x14ac:dyDescent="0.25">
      <c r="N9947" s="126"/>
    </row>
    <row r="9948" spans="14:14" ht="18.95" hidden="1" customHeight="1" x14ac:dyDescent="0.25">
      <c r="N9948" s="126"/>
    </row>
    <row r="9949" spans="14:14" ht="18.95" hidden="1" customHeight="1" x14ac:dyDescent="0.25">
      <c r="N9949" s="126"/>
    </row>
    <row r="9950" spans="14:14" ht="18.95" hidden="1" customHeight="1" x14ac:dyDescent="0.25">
      <c r="N9950" s="126"/>
    </row>
    <row r="9951" spans="14:14" ht="18.95" hidden="1" customHeight="1" x14ac:dyDescent="0.25">
      <c r="N9951" s="126"/>
    </row>
    <row r="9952" spans="14:14" ht="18.95" hidden="1" customHeight="1" x14ac:dyDescent="0.25">
      <c r="N9952" s="126"/>
    </row>
    <row r="9953" spans="14:14" ht="18.95" hidden="1" customHeight="1" x14ac:dyDescent="0.25">
      <c r="N9953" s="126"/>
    </row>
    <row r="9954" spans="14:14" ht="18.95" hidden="1" customHeight="1" x14ac:dyDescent="0.25">
      <c r="N9954" s="126"/>
    </row>
    <row r="9955" spans="14:14" ht="18.95" hidden="1" customHeight="1" x14ac:dyDescent="0.25">
      <c r="N9955" s="126"/>
    </row>
    <row r="9956" spans="14:14" ht="18.95" hidden="1" customHeight="1" x14ac:dyDescent="0.25">
      <c r="N9956" s="126"/>
    </row>
    <row r="9957" spans="14:14" ht="18.95" hidden="1" customHeight="1" x14ac:dyDescent="0.25">
      <c r="N9957" s="126"/>
    </row>
    <row r="9958" spans="14:14" ht="18.95" hidden="1" customHeight="1" x14ac:dyDescent="0.25">
      <c r="N9958" s="126"/>
    </row>
    <row r="9959" spans="14:14" ht="18.95" hidden="1" customHeight="1" x14ac:dyDescent="0.25">
      <c r="N9959" s="126"/>
    </row>
    <row r="9960" spans="14:14" ht="18.95" hidden="1" customHeight="1" x14ac:dyDescent="0.25">
      <c r="N9960" s="126"/>
    </row>
    <row r="9961" spans="14:14" ht="18.95" hidden="1" customHeight="1" x14ac:dyDescent="0.25">
      <c r="N9961" s="126"/>
    </row>
    <row r="9962" spans="14:14" ht="18.95" hidden="1" customHeight="1" x14ac:dyDescent="0.25">
      <c r="N9962" s="126"/>
    </row>
    <row r="9963" spans="14:14" ht="18.95" hidden="1" customHeight="1" x14ac:dyDescent="0.25">
      <c r="N9963" s="126"/>
    </row>
    <row r="9964" spans="14:14" ht="18.95" hidden="1" customHeight="1" x14ac:dyDescent="0.25">
      <c r="N9964" s="126"/>
    </row>
    <row r="9965" spans="14:14" ht="18.95" hidden="1" customHeight="1" x14ac:dyDescent="0.25">
      <c r="N9965" s="126"/>
    </row>
    <row r="9966" spans="14:14" ht="18.95" hidden="1" customHeight="1" x14ac:dyDescent="0.25">
      <c r="N9966" s="126"/>
    </row>
    <row r="9967" spans="14:14" ht="18.95" hidden="1" customHeight="1" x14ac:dyDescent="0.25">
      <c r="N9967" s="126"/>
    </row>
    <row r="9968" spans="14:14" ht="18.95" hidden="1" customHeight="1" x14ac:dyDescent="0.25">
      <c r="N9968" s="126"/>
    </row>
    <row r="9969" spans="14:14" ht="18.95" hidden="1" customHeight="1" x14ac:dyDescent="0.25">
      <c r="N9969" s="126"/>
    </row>
    <row r="9970" spans="14:14" ht="18.95" hidden="1" customHeight="1" x14ac:dyDescent="0.25">
      <c r="N9970" s="126"/>
    </row>
    <row r="9971" spans="14:14" ht="18.95" hidden="1" customHeight="1" x14ac:dyDescent="0.25">
      <c r="N9971" s="126"/>
    </row>
    <row r="9972" spans="14:14" ht="18.95" hidden="1" customHeight="1" x14ac:dyDescent="0.25">
      <c r="N9972" s="126"/>
    </row>
    <row r="9973" spans="14:14" ht="18.95" hidden="1" customHeight="1" x14ac:dyDescent="0.25">
      <c r="N9973" s="126"/>
    </row>
    <row r="9974" spans="14:14" ht="18.95" hidden="1" customHeight="1" x14ac:dyDescent="0.25">
      <c r="N9974" s="126"/>
    </row>
    <row r="9975" spans="14:14" ht="18.95" hidden="1" customHeight="1" x14ac:dyDescent="0.25">
      <c r="N9975" s="126"/>
    </row>
    <row r="9976" spans="14:14" ht="18.95" hidden="1" customHeight="1" x14ac:dyDescent="0.25">
      <c r="N9976" s="126"/>
    </row>
    <row r="9977" spans="14:14" ht="18.95" hidden="1" customHeight="1" x14ac:dyDescent="0.25">
      <c r="N9977" s="126"/>
    </row>
    <row r="9978" spans="14:14" ht="18.95" hidden="1" customHeight="1" x14ac:dyDescent="0.25">
      <c r="N9978" s="126"/>
    </row>
    <row r="9979" spans="14:14" ht="18.95" hidden="1" customHeight="1" x14ac:dyDescent="0.25">
      <c r="N9979" s="126"/>
    </row>
    <row r="9980" spans="14:14" ht="18.95" hidden="1" customHeight="1" x14ac:dyDescent="0.25">
      <c r="N9980" s="126"/>
    </row>
    <row r="9981" spans="14:14" ht="18.95" hidden="1" customHeight="1" x14ac:dyDescent="0.25">
      <c r="N9981" s="126"/>
    </row>
    <row r="9982" spans="14:14" ht="18.95" hidden="1" customHeight="1" x14ac:dyDescent="0.25">
      <c r="N9982" s="126"/>
    </row>
    <row r="9983" spans="14:14" ht="18.95" hidden="1" customHeight="1" x14ac:dyDescent="0.25">
      <c r="N9983" s="126"/>
    </row>
    <row r="9984" spans="14:14" ht="18.95" hidden="1" customHeight="1" x14ac:dyDescent="0.25">
      <c r="N9984" s="126"/>
    </row>
    <row r="9985" spans="14:14" ht="18.95" hidden="1" customHeight="1" x14ac:dyDescent="0.25">
      <c r="N9985" s="126"/>
    </row>
    <row r="9986" spans="14:14" ht="18.95" hidden="1" customHeight="1" x14ac:dyDescent="0.25">
      <c r="N9986" s="126"/>
    </row>
    <row r="9987" spans="14:14" ht="18.95" hidden="1" customHeight="1" x14ac:dyDescent="0.25">
      <c r="N9987" s="126"/>
    </row>
    <row r="9988" spans="14:14" ht="18.95" hidden="1" customHeight="1" x14ac:dyDescent="0.25">
      <c r="N9988" s="126"/>
    </row>
    <row r="9989" spans="14:14" ht="18.95" hidden="1" customHeight="1" x14ac:dyDescent="0.25">
      <c r="N9989" s="126"/>
    </row>
    <row r="9990" spans="14:14" ht="18.95" hidden="1" customHeight="1" x14ac:dyDescent="0.25">
      <c r="N9990" s="126"/>
    </row>
    <row r="9991" spans="14:14" ht="18.95" hidden="1" customHeight="1" x14ac:dyDescent="0.25">
      <c r="N9991" s="126"/>
    </row>
    <row r="9992" spans="14:14" ht="18.95" hidden="1" customHeight="1" x14ac:dyDescent="0.25">
      <c r="N9992" s="126"/>
    </row>
    <row r="9993" spans="14:14" ht="18.95" hidden="1" customHeight="1" x14ac:dyDescent="0.25">
      <c r="N9993" s="126"/>
    </row>
    <row r="9994" spans="14:14" ht="18.95" hidden="1" customHeight="1" x14ac:dyDescent="0.25">
      <c r="N9994" s="126"/>
    </row>
    <row r="9995" spans="14:14" ht="18.95" hidden="1" customHeight="1" x14ac:dyDescent="0.25">
      <c r="N9995" s="126"/>
    </row>
    <row r="9996" spans="14:14" ht="18.95" hidden="1" customHeight="1" x14ac:dyDescent="0.25">
      <c r="N9996" s="126"/>
    </row>
    <row r="9997" spans="14:14" ht="18.95" hidden="1" customHeight="1" x14ac:dyDescent="0.25">
      <c r="N9997" s="126"/>
    </row>
    <row r="9998" spans="14:14" ht="18.95" hidden="1" customHeight="1" x14ac:dyDescent="0.25">
      <c r="N9998" s="126"/>
    </row>
    <row r="9999" spans="14:14" ht="18.95" hidden="1" customHeight="1" x14ac:dyDescent="0.25">
      <c r="N9999" s="126"/>
    </row>
    <row r="10000" spans="14:14" ht="18.95" hidden="1" customHeight="1" x14ac:dyDescent="0.25">
      <c r="N10000" s="126"/>
    </row>
    <row r="10001" spans="14:14" ht="18.95" hidden="1" customHeight="1" x14ac:dyDescent="0.25">
      <c r="N10001" s="126"/>
    </row>
    <row r="10002" spans="14:14" ht="18.95" hidden="1" customHeight="1" x14ac:dyDescent="0.25">
      <c r="N10002" s="126"/>
    </row>
    <row r="10003" spans="14:14" ht="18.95" hidden="1" customHeight="1" x14ac:dyDescent="0.25">
      <c r="N10003" s="126"/>
    </row>
    <row r="10004" spans="14:14" ht="18.95" hidden="1" customHeight="1" x14ac:dyDescent="0.25">
      <c r="N10004" s="126"/>
    </row>
    <row r="10005" spans="14:14" ht="18.95" hidden="1" customHeight="1" x14ac:dyDescent="0.25">
      <c r="N10005" s="126"/>
    </row>
    <row r="10006" spans="14:14" ht="18.95" hidden="1" customHeight="1" x14ac:dyDescent="0.25">
      <c r="N10006" s="126"/>
    </row>
    <row r="10007" spans="14:14" ht="18.95" hidden="1" customHeight="1" x14ac:dyDescent="0.25">
      <c r="N10007" s="126"/>
    </row>
    <row r="10008" spans="14:14" ht="18.95" hidden="1" customHeight="1" x14ac:dyDescent="0.25">
      <c r="N10008" s="126"/>
    </row>
    <row r="10009" spans="14:14" ht="18.95" hidden="1" customHeight="1" x14ac:dyDescent="0.25">
      <c r="N10009" s="126"/>
    </row>
    <row r="10010" spans="14:14" ht="18.95" hidden="1" customHeight="1" x14ac:dyDescent="0.25">
      <c r="N10010" s="126"/>
    </row>
    <row r="10011" spans="14:14" ht="18.95" hidden="1" customHeight="1" x14ac:dyDescent="0.25">
      <c r="N10011" s="126"/>
    </row>
    <row r="10012" spans="14:14" ht="18.95" hidden="1" customHeight="1" x14ac:dyDescent="0.25">
      <c r="N10012" s="126"/>
    </row>
    <row r="10013" spans="14:14" ht="18.95" hidden="1" customHeight="1" x14ac:dyDescent="0.25">
      <c r="N10013" s="126"/>
    </row>
    <row r="10014" spans="14:14" ht="18.95" hidden="1" customHeight="1" x14ac:dyDescent="0.25">
      <c r="N10014" s="126"/>
    </row>
    <row r="10015" spans="14:14" ht="18.95" hidden="1" customHeight="1" x14ac:dyDescent="0.25">
      <c r="N10015" s="126"/>
    </row>
    <row r="10016" spans="14:14" ht="18.95" hidden="1" customHeight="1" x14ac:dyDescent="0.25">
      <c r="N10016" s="126"/>
    </row>
    <row r="10017" spans="14:14" ht="18.95" hidden="1" customHeight="1" x14ac:dyDescent="0.25">
      <c r="N10017" s="126"/>
    </row>
    <row r="10018" spans="14:14" ht="18.95" hidden="1" customHeight="1" x14ac:dyDescent="0.25">
      <c r="N10018" s="126"/>
    </row>
    <row r="10019" spans="14:14" ht="18.95" hidden="1" customHeight="1" x14ac:dyDescent="0.25">
      <c r="N10019" s="126"/>
    </row>
    <row r="10020" spans="14:14" ht="18.95" hidden="1" customHeight="1" x14ac:dyDescent="0.25">
      <c r="N10020" s="126"/>
    </row>
    <row r="10021" spans="14:14" ht="18.95" hidden="1" customHeight="1" x14ac:dyDescent="0.25">
      <c r="N10021" s="126"/>
    </row>
    <row r="10022" spans="14:14" ht="18.95" hidden="1" customHeight="1" x14ac:dyDescent="0.25">
      <c r="N10022" s="126"/>
    </row>
    <row r="10023" spans="14:14" ht="18.95" hidden="1" customHeight="1" x14ac:dyDescent="0.25">
      <c r="N10023" s="126"/>
    </row>
    <row r="10024" spans="14:14" ht="18.95" hidden="1" customHeight="1" x14ac:dyDescent="0.25">
      <c r="N10024" s="126"/>
    </row>
    <row r="10025" spans="14:14" ht="18.95" hidden="1" customHeight="1" x14ac:dyDescent="0.25">
      <c r="N10025" s="126"/>
    </row>
    <row r="10026" spans="14:14" ht="18.95" hidden="1" customHeight="1" x14ac:dyDescent="0.25">
      <c r="N10026" s="126"/>
    </row>
    <row r="10027" spans="14:14" ht="18.95" hidden="1" customHeight="1" x14ac:dyDescent="0.25">
      <c r="N10027" s="126"/>
    </row>
    <row r="10028" spans="14:14" ht="18.95" hidden="1" customHeight="1" x14ac:dyDescent="0.25">
      <c r="N10028" s="126"/>
    </row>
    <row r="10029" spans="14:14" ht="18.95" hidden="1" customHeight="1" x14ac:dyDescent="0.25">
      <c r="N10029" s="126"/>
    </row>
    <row r="10030" spans="14:14" ht="18.95" hidden="1" customHeight="1" x14ac:dyDescent="0.25">
      <c r="N10030" s="126"/>
    </row>
    <row r="10031" spans="14:14" ht="18.95" hidden="1" customHeight="1" x14ac:dyDescent="0.25">
      <c r="N10031" s="126"/>
    </row>
    <row r="10032" spans="14:14" ht="18.95" hidden="1" customHeight="1" x14ac:dyDescent="0.25">
      <c r="N10032" s="126"/>
    </row>
    <row r="10033" spans="14:14" ht="18.95" hidden="1" customHeight="1" x14ac:dyDescent="0.25">
      <c r="N10033" s="126"/>
    </row>
    <row r="10034" spans="14:14" ht="18.95" hidden="1" customHeight="1" x14ac:dyDescent="0.25">
      <c r="N10034" s="126"/>
    </row>
    <row r="10035" spans="14:14" ht="18.95" hidden="1" customHeight="1" x14ac:dyDescent="0.25">
      <c r="N10035" s="126"/>
    </row>
    <row r="10036" spans="14:14" ht="18.95" hidden="1" customHeight="1" x14ac:dyDescent="0.25">
      <c r="N10036" s="126"/>
    </row>
    <row r="10037" spans="14:14" ht="18.95" hidden="1" customHeight="1" x14ac:dyDescent="0.25">
      <c r="N10037" s="126"/>
    </row>
    <row r="10038" spans="14:14" ht="18.95" hidden="1" customHeight="1" x14ac:dyDescent="0.25">
      <c r="N10038" s="126"/>
    </row>
    <row r="10039" spans="14:14" ht="18.95" hidden="1" customHeight="1" x14ac:dyDescent="0.25">
      <c r="N10039" s="126"/>
    </row>
    <row r="10040" spans="14:14" ht="18.95" hidden="1" customHeight="1" x14ac:dyDescent="0.25">
      <c r="N10040" s="126"/>
    </row>
    <row r="10041" spans="14:14" ht="18.95" hidden="1" customHeight="1" x14ac:dyDescent="0.25">
      <c r="N10041" s="126"/>
    </row>
    <row r="10042" spans="14:14" ht="18.95" hidden="1" customHeight="1" x14ac:dyDescent="0.25">
      <c r="N10042" s="126"/>
    </row>
    <row r="10043" spans="14:14" ht="18.95" hidden="1" customHeight="1" x14ac:dyDescent="0.25">
      <c r="N10043" s="126"/>
    </row>
    <row r="10044" spans="14:14" ht="18.95" hidden="1" customHeight="1" x14ac:dyDescent="0.25">
      <c r="N10044" s="126"/>
    </row>
    <row r="10045" spans="14:14" ht="18.95" hidden="1" customHeight="1" x14ac:dyDescent="0.25">
      <c r="N10045" s="126"/>
    </row>
    <row r="10046" spans="14:14" ht="18.95" hidden="1" customHeight="1" x14ac:dyDescent="0.25">
      <c r="N10046" s="126"/>
    </row>
    <row r="10047" spans="14:14" ht="18.95" hidden="1" customHeight="1" x14ac:dyDescent="0.25">
      <c r="N10047" s="126"/>
    </row>
    <row r="10048" spans="14:14" ht="18.95" hidden="1" customHeight="1" x14ac:dyDescent="0.25">
      <c r="N10048" s="126"/>
    </row>
    <row r="10049" spans="14:14" ht="18.95" hidden="1" customHeight="1" x14ac:dyDescent="0.25">
      <c r="N10049" s="126"/>
    </row>
    <row r="10050" spans="14:14" ht="18.95" hidden="1" customHeight="1" x14ac:dyDescent="0.25">
      <c r="N10050" s="126"/>
    </row>
    <row r="10051" spans="14:14" ht="18.95" hidden="1" customHeight="1" x14ac:dyDescent="0.25">
      <c r="N10051" s="126"/>
    </row>
    <row r="10052" spans="14:14" ht="18.95" hidden="1" customHeight="1" x14ac:dyDescent="0.25">
      <c r="N10052" s="126"/>
    </row>
    <row r="10053" spans="14:14" ht="18.95" hidden="1" customHeight="1" x14ac:dyDescent="0.25">
      <c r="N10053" s="126"/>
    </row>
    <row r="10054" spans="14:14" ht="18.95" hidden="1" customHeight="1" x14ac:dyDescent="0.25">
      <c r="N10054" s="126"/>
    </row>
    <row r="10055" spans="14:14" ht="18.95" hidden="1" customHeight="1" x14ac:dyDescent="0.25">
      <c r="N10055" s="126"/>
    </row>
    <row r="10056" spans="14:14" ht="18.95" hidden="1" customHeight="1" x14ac:dyDescent="0.25">
      <c r="N10056" s="126"/>
    </row>
    <row r="10057" spans="14:14" ht="18.95" hidden="1" customHeight="1" x14ac:dyDescent="0.25">
      <c r="N10057" s="126"/>
    </row>
    <row r="10058" spans="14:14" ht="18.95" hidden="1" customHeight="1" x14ac:dyDescent="0.25">
      <c r="N10058" s="126"/>
    </row>
    <row r="10059" spans="14:14" ht="18.95" hidden="1" customHeight="1" x14ac:dyDescent="0.25">
      <c r="N10059" s="126"/>
    </row>
    <row r="10060" spans="14:14" ht="18.95" hidden="1" customHeight="1" x14ac:dyDescent="0.25">
      <c r="N10060" s="126"/>
    </row>
    <row r="10061" spans="14:14" ht="18.95" hidden="1" customHeight="1" x14ac:dyDescent="0.25">
      <c r="N10061" s="126"/>
    </row>
    <row r="10062" spans="14:14" ht="18.95" hidden="1" customHeight="1" x14ac:dyDescent="0.25">
      <c r="N10062" s="126"/>
    </row>
    <row r="10063" spans="14:14" ht="18.95" hidden="1" customHeight="1" x14ac:dyDescent="0.25">
      <c r="N10063" s="126"/>
    </row>
    <row r="10064" spans="14:14" ht="18.95" hidden="1" customHeight="1" x14ac:dyDescent="0.25">
      <c r="N10064" s="126"/>
    </row>
    <row r="10065" spans="14:14" ht="18.95" hidden="1" customHeight="1" x14ac:dyDescent="0.25">
      <c r="N10065" s="126"/>
    </row>
    <row r="10066" spans="14:14" ht="18.95" hidden="1" customHeight="1" x14ac:dyDescent="0.25">
      <c r="N10066" s="126"/>
    </row>
    <row r="10067" spans="14:14" ht="18.95" hidden="1" customHeight="1" x14ac:dyDescent="0.25">
      <c r="N10067" s="126"/>
    </row>
    <row r="10068" spans="14:14" ht="18.95" hidden="1" customHeight="1" x14ac:dyDescent="0.25">
      <c r="N10068" s="126"/>
    </row>
    <row r="10069" spans="14:14" ht="18.95" hidden="1" customHeight="1" x14ac:dyDescent="0.25">
      <c r="N10069" s="126"/>
    </row>
    <row r="10070" spans="14:14" ht="18.95" hidden="1" customHeight="1" x14ac:dyDescent="0.25">
      <c r="N10070" s="126"/>
    </row>
    <row r="10071" spans="14:14" ht="18.95" hidden="1" customHeight="1" x14ac:dyDescent="0.25">
      <c r="N10071" s="126"/>
    </row>
    <row r="10072" spans="14:14" ht="18.95" hidden="1" customHeight="1" x14ac:dyDescent="0.25">
      <c r="N10072" s="126"/>
    </row>
    <row r="10073" spans="14:14" ht="18.95" hidden="1" customHeight="1" x14ac:dyDescent="0.25">
      <c r="N10073" s="126"/>
    </row>
    <row r="10074" spans="14:14" ht="18.95" hidden="1" customHeight="1" x14ac:dyDescent="0.25">
      <c r="N10074" s="126"/>
    </row>
    <row r="10075" spans="14:14" ht="18.95" hidden="1" customHeight="1" x14ac:dyDescent="0.25">
      <c r="N10075" s="126"/>
    </row>
    <row r="10076" spans="14:14" ht="18.95" hidden="1" customHeight="1" x14ac:dyDescent="0.25">
      <c r="N10076" s="126"/>
    </row>
    <row r="10077" spans="14:14" ht="18.95" hidden="1" customHeight="1" x14ac:dyDescent="0.25">
      <c r="N10077" s="126"/>
    </row>
    <row r="10078" spans="14:14" ht="18.95" hidden="1" customHeight="1" x14ac:dyDescent="0.25">
      <c r="N10078" s="126"/>
    </row>
    <row r="10079" spans="14:14" ht="18.95" hidden="1" customHeight="1" x14ac:dyDescent="0.25">
      <c r="N10079" s="126"/>
    </row>
    <row r="10080" spans="14:14" ht="18.95" hidden="1" customHeight="1" x14ac:dyDescent="0.25">
      <c r="N10080" s="126"/>
    </row>
    <row r="10081" spans="14:14" ht="18.95" hidden="1" customHeight="1" x14ac:dyDescent="0.25">
      <c r="N10081" s="126"/>
    </row>
    <row r="10082" spans="14:14" ht="18.95" hidden="1" customHeight="1" x14ac:dyDescent="0.25">
      <c r="N10082" s="126"/>
    </row>
    <row r="10083" spans="14:14" ht="18.95" hidden="1" customHeight="1" x14ac:dyDescent="0.25">
      <c r="N10083" s="126"/>
    </row>
    <row r="10084" spans="14:14" ht="18.95" hidden="1" customHeight="1" x14ac:dyDescent="0.25">
      <c r="N10084" s="126"/>
    </row>
    <row r="10085" spans="14:14" ht="18.95" hidden="1" customHeight="1" x14ac:dyDescent="0.25">
      <c r="N10085" s="126"/>
    </row>
    <row r="10086" spans="14:14" ht="18.95" hidden="1" customHeight="1" x14ac:dyDescent="0.25">
      <c r="N10086" s="126"/>
    </row>
    <row r="10087" spans="14:14" ht="18.95" hidden="1" customHeight="1" x14ac:dyDescent="0.25">
      <c r="N10087" s="126"/>
    </row>
    <row r="10088" spans="14:14" ht="18.95" hidden="1" customHeight="1" x14ac:dyDescent="0.25">
      <c r="N10088" s="126"/>
    </row>
    <row r="10089" spans="14:14" ht="18.95" hidden="1" customHeight="1" x14ac:dyDescent="0.25">
      <c r="N10089" s="126"/>
    </row>
    <row r="10090" spans="14:14" ht="18.95" hidden="1" customHeight="1" x14ac:dyDescent="0.25">
      <c r="N10090" s="126"/>
    </row>
    <row r="10091" spans="14:14" ht="18.95" hidden="1" customHeight="1" x14ac:dyDescent="0.25">
      <c r="N10091" s="126"/>
    </row>
    <row r="10092" spans="14:14" ht="18.95" hidden="1" customHeight="1" x14ac:dyDescent="0.25">
      <c r="N10092" s="126"/>
    </row>
    <row r="10093" spans="14:14" ht="18.95" hidden="1" customHeight="1" x14ac:dyDescent="0.25">
      <c r="N10093" s="126"/>
    </row>
    <row r="10094" spans="14:14" ht="18.95" hidden="1" customHeight="1" x14ac:dyDescent="0.25">
      <c r="N10094" s="126"/>
    </row>
    <row r="10095" spans="14:14" ht="18.95" hidden="1" customHeight="1" x14ac:dyDescent="0.25">
      <c r="N10095" s="126"/>
    </row>
    <row r="10096" spans="14:14" ht="18.95" hidden="1" customHeight="1" x14ac:dyDescent="0.25">
      <c r="N10096" s="126"/>
    </row>
    <row r="10097" spans="14:14" ht="18.95" hidden="1" customHeight="1" x14ac:dyDescent="0.25">
      <c r="N10097" s="126"/>
    </row>
    <row r="10098" spans="14:14" ht="18.95" hidden="1" customHeight="1" x14ac:dyDescent="0.25">
      <c r="N10098" s="126"/>
    </row>
    <row r="10099" spans="14:14" ht="18.95" hidden="1" customHeight="1" x14ac:dyDescent="0.25">
      <c r="N10099" s="126"/>
    </row>
    <row r="10100" spans="14:14" ht="18.95" hidden="1" customHeight="1" x14ac:dyDescent="0.25">
      <c r="N10100" s="126"/>
    </row>
    <row r="10101" spans="14:14" ht="18.95" hidden="1" customHeight="1" x14ac:dyDescent="0.25">
      <c r="N10101" s="126"/>
    </row>
    <row r="10102" spans="14:14" ht="18.95" hidden="1" customHeight="1" x14ac:dyDescent="0.25">
      <c r="N10102" s="126"/>
    </row>
    <row r="10103" spans="14:14" ht="18.95" hidden="1" customHeight="1" x14ac:dyDescent="0.25">
      <c r="N10103" s="126"/>
    </row>
    <row r="10104" spans="14:14" ht="18.95" hidden="1" customHeight="1" x14ac:dyDescent="0.25">
      <c r="N10104" s="126"/>
    </row>
    <row r="10105" spans="14:14" ht="18.95" hidden="1" customHeight="1" x14ac:dyDescent="0.25">
      <c r="N10105" s="126"/>
    </row>
    <row r="10106" spans="14:14" ht="18.95" hidden="1" customHeight="1" x14ac:dyDescent="0.25">
      <c r="N10106" s="126"/>
    </row>
    <row r="10107" spans="14:14" ht="18.95" hidden="1" customHeight="1" x14ac:dyDescent="0.25">
      <c r="N10107" s="126"/>
    </row>
    <row r="10108" spans="14:14" ht="18.95" hidden="1" customHeight="1" x14ac:dyDescent="0.25">
      <c r="N10108" s="126"/>
    </row>
    <row r="10109" spans="14:14" ht="18.95" hidden="1" customHeight="1" x14ac:dyDescent="0.25">
      <c r="N10109" s="126"/>
    </row>
    <row r="10110" spans="14:14" ht="18.95" hidden="1" customHeight="1" x14ac:dyDescent="0.25">
      <c r="N10110" s="126"/>
    </row>
    <row r="10111" spans="14:14" ht="18.95" hidden="1" customHeight="1" x14ac:dyDescent="0.25">
      <c r="N10111" s="126"/>
    </row>
    <row r="10112" spans="14:14" ht="18.95" hidden="1" customHeight="1" x14ac:dyDescent="0.25">
      <c r="N10112" s="126"/>
    </row>
    <row r="10113" spans="14:14" ht="18.95" hidden="1" customHeight="1" x14ac:dyDescent="0.25">
      <c r="N10113" s="126"/>
    </row>
    <row r="10114" spans="14:14" ht="18.95" hidden="1" customHeight="1" x14ac:dyDescent="0.25">
      <c r="N10114" s="126"/>
    </row>
    <row r="10115" spans="14:14" ht="18.95" hidden="1" customHeight="1" x14ac:dyDescent="0.25">
      <c r="N10115" s="126"/>
    </row>
    <row r="10116" spans="14:14" ht="18.95" hidden="1" customHeight="1" x14ac:dyDescent="0.25">
      <c r="N10116" s="126"/>
    </row>
    <row r="10117" spans="14:14" ht="18.95" hidden="1" customHeight="1" x14ac:dyDescent="0.25">
      <c r="N10117" s="126"/>
    </row>
    <row r="10118" spans="14:14" ht="18.95" hidden="1" customHeight="1" x14ac:dyDescent="0.25">
      <c r="N10118" s="126"/>
    </row>
    <row r="10119" spans="14:14" ht="18.95" hidden="1" customHeight="1" x14ac:dyDescent="0.25">
      <c r="N10119" s="126"/>
    </row>
    <row r="10120" spans="14:14" ht="18.95" hidden="1" customHeight="1" x14ac:dyDescent="0.25">
      <c r="N10120" s="126"/>
    </row>
    <row r="10121" spans="14:14" ht="18.95" hidden="1" customHeight="1" x14ac:dyDescent="0.25">
      <c r="N10121" s="126"/>
    </row>
    <row r="10122" spans="14:14" ht="18.95" hidden="1" customHeight="1" x14ac:dyDescent="0.25">
      <c r="N10122" s="126"/>
    </row>
    <row r="10123" spans="14:14" ht="18.95" hidden="1" customHeight="1" x14ac:dyDescent="0.25">
      <c r="N10123" s="126"/>
    </row>
    <row r="10124" spans="14:14" ht="18.95" hidden="1" customHeight="1" x14ac:dyDescent="0.25">
      <c r="N10124" s="126"/>
    </row>
    <row r="10125" spans="14:14" ht="18.95" hidden="1" customHeight="1" x14ac:dyDescent="0.25">
      <c r="N10125" s="126"/>
    </row>
    <row r="10126" spans="14:14" ht="18.95" hidden="1" customHeight="1" x14ac:dyDescent="0.25">
      <c r="N10126" s="126"/>
    </row>
    <row r="10127" spans="14:14" ht="18.95" hidden="1" customHeight="1" x14ac:dyDescent="0.25">
      <c r="N10127" s="126"/>
    </row>
    <row r="10128" spans="14:14" ht="18.95" hidden="1" customHeight="1" x14ac:dyDescent="0.25">
      <c r="N10128" s="126"/>
    </row>
    <row r="10129" spans="14:14" ht="18.95" hidden="1" customHeight="1" x14ac:dyDescent="0.25">
      <c r="N10129" s="126"/>
    </row>
    <row r="10130" spans="14:14" ht="18.95" hidden="1" customHeight="1" x14ac:dyDescent="0.25">
      <c r="N10130" s="126"/>
    </row>
    <row r="10131" spans="14:14" ht="18.95" hidden="1" customHeight="1" x14ac:dyDescent="0.25">
      <c r="N10131" s="126"/>
    </row>
    <row r="10132" spans="14:14" ht="18.95" hidden="1" customHeight="1" x14ac:dyDescent="0.25">
      <c r="N10132" s="126"/>
    </row>
    <row r="10133" spans="14:14" ht="18.95" hidden="1" customHeight="1" x14ac:dyDescent="0.25">
      <c r="N10133" s="126"/>
    </row>
    <row r="10134" spans="14:14" ht="18.95" hidden="1" customHeight="1" x14ac:dyDescent="0.25">
      <c r="N10134" s="126"/>
    </row>
    <row r="10135" spans="14:14" ht="18.95" hidden="1" customHeight="1" x14ac:dyDescent="0.25">
      <c r="N10135" s="126"/>
    </row>
    <row r="10136" spans="14:14" ht="18.95" hidden="1" customHeight="1" x14ac:dyDescent="0.25">
      <c r="N10136" s="126"/>
    </row>
    <row r="10137" spans="14:14" ht="18.95" hidden="1" customHeight="1" x14ac:dyDescent="0.25">
      <c r="N10137" s="126"/>
    </row>
    <row r="10138" spans="14:14" ht="18.95" hidden="1" customHeight="1" x14ac:dyDescent="0.25">
      <c r="N10138" s="126"/>
    </row>
    <row r="10139" spans="14:14" ht="18.95" hidden="1" customHeight="1" x14ac:dyDescent="0.25">
      <c r="N10139" s="126"/>
    </row>
    <row r="10140" spans="14:14" ht="18.95" hidden="1" customHeight="1" x14ac:dyDescent="0.25">
      <c r="N10140" s="126"/>
    </row>
    <row r="10141" spans="14:14" ht="18.95" hidden="1" customHeight="1" x14ac:dyDescent="0.25">
      <c r="N10141" s="126"/>
    </row>
    <row r="10142" spans="14:14" ht="18.95" hidden="1" customHeight="1" x14ac:dyDescent="0.25">
      <c r="N10142" s="126"/>
    </row>
    <row r="10143" spans="14:14" ht="18.95" hidden="1" customHeight="1" x14ac:dyDescent="0.25">
      <c r="N10143" s="126"/>
    </row>
    <row r="10144" spans="14:14" ht="18.95" hidden="1" customHeight="1" x14ac:dyDescent="0.25">
      <c r="N10144" s="126"/>
    </row>
    <row r="10145" spans="14:14" ht="18.95" hidden="1" customHeight="1" x14ac:dyDescent="0.25">
      <c r="N10145" s="126"/>
    </row>
    <row r="10146" spans="14:14" ht="18.95" hidden="1" customHeight="1" x14ac:dyDescent="0.25">
      <c r="N10146" s="126"/>
    </row>
    <row r="10147" spans="14:14" ht="18.95" hidden="1" customHeight="1" x14ac:dyDescent="0.25">
      <c r="N10147" s="126"/>
    </row>
    <row r="10148" spans="14:14" ht="18.95" hidden="1" customHeight="1" x14ac:dyDescent="0.25">
      <c r="N10148" s="126"/>
    </row>
    <row r="10149" spans="14:14" ht="18.95" hidden="1" customHeight="1" x14ac:dyDescent="0.25">
      <c r="N10149" s="126"/>
    </row>
    <row r="10150" spans="14:14" ht="18.95" hidden="1" customHeight="1" x14ac:dyDescent="0.25">
      <c r="N10150" s="126"/>
    </row>
    <row r="10151" spans="14:14" ht="18.95" hidden="1" customHeight="1" x14ac:dyDescent="0.25">
      <c r="N10151" s="126"/>
    </row>
    <row r="10152" spans="14:14" ht="18.95" hidden="1" customHeight="1" x14ac:dyDescent="0.25">
      <c r="N10152" s="126"/>
    </row>
    <row r="10153" spans="14:14" ht="18.95" hidden="1" customHeight="1" x14ac:dyDescent="0.25">
      <c r="N10153" s="126"/>
    </row>
    <row r="10154" spans="14:14" ht="18.95" hidden="1" customHeight="1" x14ac:dyDescent="0.25">
      <c r="N10154" s="126"/>
    </row>
    <row r="10155" spans="14:14" ht="18.95" hidden="1" customHeight="1" x14ac:dyDescent="0.25">
      <c r="N10155" s="126"/>
    </row>
    <row r="10156" spans="14:14" ht="18.95" hidden="1" customHeight="1" x14ac:dyDescent="0.25">
      <c r="N10156" s="126"/>
    </row>
    <row r="10157" spans="14:14" ht="18.95" hidden="1" customHeight="1" x14ac:dyDescent="0.25">
      <c r="N10157" s="126"/>
    </row>
    <row r="10158" spans="14:14" ht="18.95" hidden="1" customHeight="1" x14ac:dyDescent="0.25">
      <c r="N10158" s="126"/>
    </row>
    <row r="10159" spans="14:14" ht="18.95" hidden="1" customHeight="1" x14ac:dyDescent="0.25">
      <c r="N10159" s="126"/>
    </row>
    <row r="10160" spans="14:14" ht="18.95" hidden="1" customHeight="1" x14ac:dyDescent="0.25">
      <c r="N10160" s="126"/>
    </row>
    <row r="10161" spans="14:14" ht="18.95" hidden="1" customHeight="1" x14ac:dyDescent="0.25">
      <c r="N10161" s="126"/>
    </row>
    <row r="10162" spans="14:14" ht="18.95" hidden="1" customHeight="1" x14ac:dyDescent="0.25">
      <c r="N10162" s="126"/>
    </row>
    <row r="10163" spans="14:14" ht="18.95" hidden="1" customHeight="1" x14ac:dyDescent="0.25">
      <c r="N10163" s="126"/>
    </row>
    <row r="10164" spans="14:14" ht="18.95" hidden="1" customHeight="1" x14ac:dyDescent="0.25">
      <c r="N10164" s="126"/>
    </row>
    <row r="10165" spans="14:14" ht="18.95" hidden="1" customHeight="1" x14ac:dyDescent="0.25">
      <c r="N10165" s="126"/>
    </row>
    <row r="10166" spans="14:14" ht="18.95" hidden="1" customHeight="1" x14ac:dyDescent="0.25">
      <c r="N10166" s="126"/>
    </row>
    <row r="10167" spans="14:14" ht="18.95" hidden="1" customHeight="1" x14ac:dyDescent="0.25">
      <c r="N10167" s="126"/>
    </row>
    <row r="10168" spans="14:14" ht="18.95" hidden="1" customHeight="1" x14ac:dyDescent="0.25">
      <c r="N10168" s="126"/>
    </row>
    <row r="10169" spans="14:14" ht="18.95" hidden="1" customHeight="1" x14ac:dyDescent="0.25">
      <c r="N10169" s="126"/>
    </row>
    <row r="10170" spans="14:14" ht="18.95" hidden="1" customHeight="1" x14ac:dyDescent="0.25">
      <c r="N10170" s="126"/>
    </row>
    <row r="10171" spans="14:14" ht="18.95" hidden="1" customHeight="1" x14ac:dyDescent="0.25">
      <c r="N10171" s="126"/>
    </row>
    <row r="10172" spans="14:14" ht="18.95" hidden="1" customHeight="1" x14ac:dyDescent="0.25">
      <c r="N10172" s="126"/>
    </row>
    <row r="10173" spans="14:14" ht="18.95" hidden="1" customHeight="1" x14ac:dyDescent="0.25">
      <c r="N10173" s="126"/>
    </row>
    <row r="10174" spans="14:14" ht="18.95" hidden="1" customHeight="1" x14ac:dyDescent="0.25">
      <c r="N10174" s="126"/>
    </row>
    <row r="10175" spans="14:14" ht="18.95" hidden="1" customHeight="1" x14ac:dyDescent="0.25">
      <c r="N10175" s="126"/>
    </row>
    <row r="10176" spans="14:14" ht="18.95" hidden="1" customHeight="1" x14ac:dyDescent="0.25">
      <c r="N10176" s="126"/>
    </row>
    <row r="10177" spans="14:14" ht="18.95" hidden="1" customHeight="1" x14ac:dyDescent="0.25">
      <c r="N10177" s="126"/>
    </row>
    <row r="10178" spans="14:14" ht="18.95" hidden="1" customHeight="1" x14ac:dyDescent="0.25">
      <c r="N10178" s="126"/>
    </row>
    <row r="10179" spans="14:14" ht="18.95" hidden="1" customHeight="1" x14ac:dyDescent="0.25">
      <c r="N10179" s="126"/>
    </row>
    <row r="10180" spans="14:14" ht="18.95" hidden="1" customHeight="1" x14ac:dyDescent="0.25">
      <c r="N10180" s="126"/>
    </row>
    <row r="10181" spans="14:14" ht="18.95" hidden="1" customHeight="1" x14ac:dyDescent="0.25">
      <c r="N10181" s="126"/>
    </row>
    <row r="10182" spans="14:14" ht="18.95" hidden="1" customHeight="1" x14ac:dyDescent="0.25">
      <c r="N10182" s="126"/>
    </row>
    <row r="10183" spans="14:14" ht="18.95" hidden="1" customHeight="1" x14ac:dyDescent="0.25">
      <c r="N10183" s="126"/>
    </row>
    <row r="10184" spans="14:14" ht="18.95" hidden="1" customHeight="1" x14ac:dyDescent="0.25">
      <c r="N10184" s="126"/>
    </row>
    <row r="10185" spans="14:14" ht="18.95" hidden="1" customHeight="1" x14ac:dyDescent="0.25">
      <c r="N10185" s="126"/>
    </row>
    <row r="10186" spans="14:14" ht="18.95" hidden="1" customHeight="1" x14ac:dyDescent="0.25">
      <c r="N10186" s="126"/>
    </row>
    <row r="10187" spans="14:14" ht="18.95" hidden="1" customHeight="1" x14ac:dyDescent="0.25">
      <c r="N10187" s="126"/>
    </row>
    <row r="10188" spans="14:14" ht="18.95" hidden="1" customHeight="1" x14ac:dyDescent="0.25">
      <c r="N10188" s="126"/>
    </row>
    <row r="10189" spans="14:14" ht="18.95" hidden="1" customHeight="1" x14ac:dyDescent="0.25">
      <c r="N10189" s="126"/>
    </row>
    <row r="10190" spans="14:14" ht="18.95" hidden="1" customHeight="1" x14ac:dyDescent="0.25">
      <c r="N10190" s="126"/>
    </row>
    <row r="10191" spans="14:14" ht="18.95" hidden="1" customHeight="1" x14ac:dyDescent="0.25">
      <c r="N10191" s="126"/>
    </row>
    <row r="10192" spans="14:14" ht="18.95" hidden="1" customHeight="1" x14ac:dyDescent="0.25">
      <c r="N10192" s="126"/>
    </row>
    <row r="10193" spans="14:14" ht="18.95" hidden="1" customHeight="1" x14ac:dyDescent="0.25">
      <c r="N10193" s="126"/>
    </row>
    <row r="10194" spans="14:14" ht="18.95" hidden="1" customHeight="1" x14ac:dyDescent="0.25">
      <c r="N10194" s="126"/>
    </row>
    <row r="10195" spans="14:14" ht="18.95" hidden="1" customHeight="1" x14ac:dyDescent="0.25">
      <c r="N10195" s="126"/>
    </row>
    <row r="10196" spans="14:14" ht="18.95" hidden="1" customHeight="1" x14ac:dyDescent="0.25">
      <c r="N10196" s="126"/>
    </row>
    <row r="10197" spans="14:14" ht="18.95" hidden="1" customHeight="1" x14ac:dyDescent="0.25">
      <c r="N10197" s="126"/>
    </row>
    <row r="10198" spans="14:14" ht="18.95" hidden="1" customHeight="1" x14ac:dyDescent="0.25">
      <c r="N10198" s="126"/>
    </row>
    <row r="10199" spans="14:14" ht="18.95" hidden="1" customHeight="1" x14ac:dyDescent="0.25">
      <c r="N10199" s="126"/>
    </row>
    <row r="10200" spans="14:14" ht="18.95" hidden="1" customHeight="1" x14ac:dyDescent="0.25">
      <c r="N10200" s="126"/>
    </row>
    <row r="10201" spans="14:14" ht="18.95" hidden="1" customHeight="1" x14ac:dyDescent="0.25">
      <c r="N10201" s="126"/>
    </row>
    <row r="10202" spans="14:14" ht="18.95" hidden="1" customHeight="1" x14ac:dyDescent="0.25">
      <c r="N10202" s="126"/>
    </row>
    <row r="10203" spans="14:14" ht="18.95" hidden="1" customHeight="1" x14ac:dyDescent="0.25">
      <c r="N10203" s="126"/>
    </row>
    <row r="10204" spans="14:14" ht="18.95" hidden="1" customHeight="1" x14ac:dyDescent="0.25">
      <c r="N10204" s="126"/>
    </row>
    <row r="10205" spans="14:14" ht="18.95" hidden="1" customHeight="1" x14ac:dyDescent="0.25">
      <c r="N10205" s="126"/>
    </row>
    <row r="10206" spans="14:14" ht="18.95" hidden="1" customHeight="1" x14ac:dyDescent="0.25">
      <c r="N10206" s="126"/>
    </row>
    <row r="10207" spans="14:14" ht="18.95" hidden="1" customHeight="1" x14ac:dyDescent="0.25">
      <c r="N10207" s="126"/>
    </row>
    <row r="10208" spans="14:14" ht="18.95" hidden="1" customHeight="1" x14ac:dyDescent="0.25">
      <c r="N10208" s="126"/>
    </row>
    <row r="10209" spans="14:14" ht="18.95" hidden="1" customHeight="1" x14ac:dyDescent="0.25">
      <c r="N10209" s="126"/>
    </row>
    <row r="10210" spans="14:14" ht="18.95" hidden="1" customHeight="1" x14ac:dyDescent="0.25">
      <c r="N10210" s="126"/>
    </row>
    <row r="10211" spans="14:14" ht="18.95" hidden="1" customHeight="1" x14ac:dyDescent="0.25">
      <c r="N10211" s="126"/>
    </row>
    <row r="10212" spans="14:14" ht="18.95" hidden="1" customHeight="1" x14ac:dyDescent="0.25">
      <c r="N10212" s="126"/>
    </row>
    <row r="10213" spans="14:14" ht="18.95" hidden="1" customHeight="1" x14ac:dyDescent="0.25">
      <c r="N10213" s="126"/>
    </row>
    <row r="10214" spans="14:14" ht="18.95" hidden="1" customHeight="1" x14ac:dyDescent="0.25">
      <c r="N10214" s="126"/>
    </row>
    <row r="10215" spans="14:14" ht="18.95" hidden="1" customHeight="1" x14ac:dyDescent="0.25">
      <c r="N10215" s="126"/>
    </row>
    <row r="10216" spans="14:14" ht="18.95" hidden="1" customHeight="1" x14ac:dyDescent="0.25">
      <c r="N10216" s="126"/>
    </row>
    <row r="10217" spans="14:14" ht="18.95" hidden="1" customHeight="1" x14ac:dyDescent="0.25">
      <c r="N10217" s="126"/>
    </row>
    <row r="10218" spans="14:14" ht="18.95" hidden="1" customHeight="1" x14ac:dyDescent="0.25">
      <c r="N10218" s="126"/>
    </row>
    <row r="10219" spans="14:14" ht="18.95" hidden="1" customHeight="1" x14ac:dyDescent="0.25">
      <c r="N10219" s="126"/>
    </row>
    <row r="10220" spans="14:14" ht="18.95" hidden="1" customHeight="1" x14ac:dyDescent="0.25">
      <c r="N10220" s="126"/>
    </row>
    <row r="10221" spans="14:14" ht="18.95" hidden="1" customHeight="1" x14ac:dyDescent="0.25">
      <c r="N10221" s="126"/>
    </row>
    <row r="10222" spans="14:14" ht="18.95" hidden="1" customHeight="1" x14ac:dyDescent="0.25">
      <c r="N10222" s="126"/>
    </row>
    <row r="10223" spans="14:14" ht="18.95" hidden="1" customHeight="1" x14ac:dyDescent="0.25">
      <c r="N10223" s="126"/>
    </row>
    <row r="10224" spans="14:14" ht="18.95" hidden="1" customHeight="1" x14ac:dyDescent="0.25">
      <c r="N10224" s="126"/>
    </row>
    <row r="10225" spans="14:14" ht="18.95" hidden="1" customHeight="1" x14ac:dyDescent="0.25">
      <c r="N10225" s="126"/>
    </row>
    <row r="10226" spans="14:14" ht="18.95" hidden="1" customHeight="1" x14ac:dyDescent="0.25">
      <c r="N10226" s="126"/>
    </row>
    <row r="10227" spans="14:14" ht="18.95" hidden="1" customHeight="1" x14ac:dyDescent="0.25">
      <c r="N10227" s="126"/>
    </row>
    <row r="10228" spans="14:14" ht="18.95" hidden="1" customHeight="1" x14ac:dyDescent="0.25">
      <c r="N10228" s="126"/>
    </row>
    <row r="10229" spans="14:14" ht="18.95" hidden="1" customHeight="1" x14ac:dyDescent="0.25">
      <c r="N10229" s="126"/>
    </row>
    <row r="10230" spans="14:14" ht="18.95" hidden="1" customHeight="1" x14ac:dyDescent="0.25">
      <c r="N10230" s="126"/>
    </row>
    <row r="10231" spans="14:14" ht="18.95" hidden="1" customHeight="1" x14ac:dyDescent="0.25">
      <c r="N10231" s="126"/>
    </row>
    <row r="10232" spans="14:14" ht="18.95" hidden="1" customHeight="1" x14ac:dyDescent="0.25">
      <c r="N10232" s="126"/>
    </row>
    <row r="10233" spans="14:14" ht="18.95" hidden="1" customHeight="1" x14ac:dyDescent="0.25">
      <c r="N10233" s="126"/>
    </row>
    <row r="10234" spans="14:14" ht="18.95" hidden="1" customHeight="1" x14ac:dyDescent="0.25">
      <c r="N10234" s="126"/>
    </row>
    <row r="10235" spans="14:14" ht="18.95" hidden="1" customHeight="1" x14ac:dyDescent="0.25">
      <c r="N10235" s="126"/>
    </row>
    <row r="10236" spans="14:14" ht="18.95" hidden="1" customHeight="1" x14ac:dyDescent="0.25">
      <c r="N10236" s="126"/>
    </row>
    <row r="10237" spans="14:14" ht="18.95" hidden="1" customHeight="1" x14ac:dyDescent="0.25">
      <c r="N10237" s="126"/>
    </row>
    <row r="10238" spans="14:14" ht="18.95" hidden="1" customHeight="1" x14ac:dyDescent="0.25">
      <c r="N10238" s="126"/>
    </row>
    <row r="10239" spans="14:14" ht="18.95" hidden="1" customHeight="1" x14ac:dyDescent="0.25">
      <c r="N10239" s="126"/>
    </row>
    <row r="10240" spans="14:14" ht="18.95" hidden="1" customHeight="1" x14ac:dyDescent="0.25">
      <c r="N10240" s="126"/>
    </row>
    <row r="10241" spans="14:14" ht="18.95" hidden="1" customHeight="1" x14ac:dyDescent="0.25">
      <c r="N10241" s="126"/>
    </row>
    <row r="10242" spans="14:14" ht="18.95" hidden="1" customHeight="1" x14ac:dyDescent="0.25">
      <c r="N10242" s="126"/>
    </row>
    <row r="10243" spans="14:14" ht="18.95" hidden="1" customHeight="1" x14ac:dyDescent="0.25">
      <c r="N10243" s="126"/>
    </row>
    <row r="10244" spans="14:14" ht="18.95" hidden="1" customHeight="1" x14ac:dyDescent="0.25">
      <c r="N10244" s="126"/>
    </row>
    <row r="10245" spans="14:14" ht="18.95" hidden="1" customHeight="1" x14ac:dyDescent="0.25">
      <c r="N10245" s="126"/>
    </row>
    <row r="10246" spans="14:14" ht="18.95" hidden="1" customHeight="1" x14ac:dyDescent="0.25">
      <c r="N10246" s="126"/>
    </row>
    <row r="10247" spans="14:14" ht="18.95" hidden="1" customHeight="1" x14ac:dyDescent="0.25">
      <c r="N10247" s="126"/>
    </row>
    <row r="10248" spans="14:14" ht="18.95" hidden="1" customHeight="1" x14ac:dyDescent="0.25">
      <c r="N10248" s="126"/>
    </row>
    <row r="10249" spans="14:14" ht="18.95" hidden="1" customHeight="1" x14ac:dyDescent="0.25">
      <c r="N10249" s="126"/>
    </row>
    <row r="10250" spans="14:14" ht="18.95" hidden="1" customHeight="1" x14ac:dyDescent="0.25">
      <c r="N10250" s="126"/>
    </row>
    <row r="10251" spans="14:14" ht="18.95" hidden="1" customHeight="1" x14ac:dyDescent="0.25">
      <c r="N10251" s="126"/>
    </row>
    <row r="10252" spans="14:14" ht="18.95" hidden="1" customHeight="1" x14ac:dyDescent="0.25">
      <c r="N10252" s="126"/>
    </row>
    <row r="10253" spans="14:14" ht="18.95" hidden="1" customHeight="1" x14ac:dyDescent="0.25">
      <c r="N10253" s="126"/>
    </row>
    <row r="10254" spans="14:14" ht="18.95" hidden="1" customHeight="1" x14ac:dyDescent="0.25">
      <c r="N10254" s="126"/>
    </row>
    <row r="10255" spans="14:14" ht="18.95" hidden="1" customHeight="1" x14ac:dyDescent="0.25">
      <c r="N10255" s="126"/>
    </row>
    <row r="10256" spans="14:14" ht="18.95" hidden="1" customHeight="1" x14ac:dyDescent="0.25">
      <c r="N10256" s="126"/>
    </row>
    <row r="10257" spans="14:14" ht="18.95" hidden="1" customHeight="1" x14ac:dyDescent="0.25">
      <c r="N10257" s="126"/>
    </row>
    <row r="10258" spans="14:14" ht="18.95" hidden="1" customHeight="1" x14ac:dyDescent="0.25">
      <c r="N10258" s="126"/>
    </row>
    <row r="10259" spans="14:14" ht="18.95" hidden="1" customHeight="1" x14ac:dyDescent="0.25">
      <c r="N10259" s="126"/>
    </row>
    <row r="10260" spans="14:14" ht="18.95" hidden="1" customHeight="1" x14ac:dyDescent="0.25">
      <c r="N10260" s="126"/>
    </row>
    <row r="10261" spans="14:14" ht="18.95" hidden="1" customHeight="1" x14ac:dyDescent="0.25">
      <c r="N10261" s="126"/>
    </row>
    <row r="10262" spans="14:14" ht="18.95" hidden="1" customHeight="1" x14ac:dyDescent="0.25">
      <c r="N10262" s="126"/>
    </row>
    <row r="10263" spans="14:14" ht="18.95" hidden="1" customHeight="1" x14ac:dyDescent="0.25">
      <c r="N10263" s="126"/>
    </row>
    <row r="10264" spans="14:14" ht="18.95" hidden="1" customHeight="1" x14ac:dyDescent="0.25">
      <c r="N10264" s="126"/>
    </row>
    <row r="10265" spans="14:14" ht="18.95" hidden="1" customHeight="1" x14ac:dyDescent="0.25">
      <c r="N10265" s="126"/>
    </row>
    <row r="10266" spans="14:14" ht="18.95" hidden="1" customHeight="1" x14ac:dyDescent="0.25">
      <c r="N10266" s="126"/>
    </row>
    <row r="10267" spans="14:14" ht="18.95" hidden="1" customHeight="1" x14ac:dyDescent="0.25">
      <c r="N10267" s="126"/>
    </row>
    <row r="10268" spans="14:14" ht="18.95" hidden="1" customHeight="1" x14ac:dyDescent="0.25">
      <c r="N10268" s="126"/>
    </row>
    <row r="10269" spans="14:14" ht="18.95" hidden="1" customHeight="1" x14ac:dyDescent="0.25">
      <c r="N10269" s="126"/>
    </row>
    <row r="10270" spans="14:14" ht="18.95" hidden="1" customHeight="1" x14ac:dyDescent="0.25">
      <c r="N10270" s="126"/>
    </row>
    <row r="10271" spans="14:14" ht="18.95" hidden="1" customHeight="1" x14ac:dyDescent="0.25">
      <c r="N10271" s="126"/>
    </row>
    <row r="10272" spans="14:14" ht="18.95" hidden="1" customHeight="1" x14ac:dyDescent="0.25">
      <c r="N10272" s="126"/>
    </row>
    <row r="10273" spans="14:14" ht="18.95" hidden="1" customHeight="1" x14ac:dyDescent="0.25">
      <c r="N10273" s="126"/>
    </row>
    <row r="10274" spans="14:14" ht="18.95" hidden="1" customHeight="1" x14ac:dyDescent="0.25">
      <c r="N10274" s="126"/>
    </row>
    <row r="10275" spans="14:14" ht="18.95" hidden="1" customHeight="1" x14ac:dyDescent="0.25">
      <c r="N10275" s="126"/>
    </row>
    <row r="10276" spans="14:14" ht="18.95" hidden="1" customHeight="1" x14ac:dyDescent="0.25">
      <c r="N10276" s="126"/>
    </row>
    <row r="10277" spans="14:14" ht="18.95" hidden="1" customHeight="1" x14ac:dyDescent="0.25">
      <c r="N10277" s="126"/>
    </row>
    <row r="10278" spans="14:14" ht="18.95" hidden="1" customHeight="1" x14ac:dyDescent="0.25">
      <c r="N10278" s="126"/>
    </row>
    <row r="10279" spans="14:14" ht="18.95" hidden="1" customHeight="1" x14ac:dyDescent="0.25">
      <c r="N10279" s="126"/>
    </row>
    <row r="10280" spans="14:14" ht="18.95" hidden="1" customHeight="1" x14ac:dyDescent="0.25">
      <c r="N10280" s="126"/>
    </row>
    <row r="10281" spans="14:14" ht="18.95" hidden="1" customHeight="1" x14ac:dyDescent="0.25">
      <c r="N10281" s="126"/>
    </row>
    <row r="10282" spans="14:14" ht="18.95" hidden="1" customHeight="1" x14ac:dyDescent="0.25">
      <c r="N10282" s="126"/>
    </row>
    <row r="10283" spans="14:14" ht="18.95" hidden="1" customHeight="1" x14ac:dyDescent="0.25">
      <c r="N10283" s="126"/>
    </row>
    <row r="10284" spans="14:14" ht="18.95" hidden="1" customHeight="1" x14ac:dyDescent="0.25">
      <c r="N10284" s="126"/>
    </row>
    <row r="10285" spans="14:14" ht="18.95" hidden="1" customHeight="1" x14ac:dyDescent="0.25">
      <c r="N10285" s="126"/>
    </row>
    <row r="10286" spans="14:14" ht="18.95" hidden="1" customHeight="1" x14ac:dyDescent="0.25">
      <c r="N10286" s="126"/>
    </row>
    <row r="10287" spans="14:14" ht="18.95" hidden="1" customHeight="1" x14ac:dyDescent="0.25">
      <c r="N10287" s="126"/>
    </row>
    <row r="10288" spans="14:14" ht="18.95" hidden="1" customHeight="1" x14ac:dyDescent="0.25">
      <c r="N10288" s="126"/>
    </row>
    <row r="10289" spans="14:14" ht="18.95" hidden="1" customHeight="1" x14ac:dyDescent="0.25">
      <c r="N10289" s="126"/>
    </row>
    <row r="10290" spans="14:14" ht="18.95" hidden="1" customHeight="1" x14ac:dyDescent="0.25">
      <c r="N10290" s="126"/>
    </row>
    <row r="10291" spans="14:14" ht="18.95" hidden="1" customHeight="1" x14ac:dyDescent="0.25">
      <c r="N10291" s="126"/>
    </row>
    <row r="10292" spans="14:14" ht="18.95" hidden="1" customHeight="1" x14ac:dyDescent="0.25">
      <c r="N10292" s="126"/>
    </row>
    <row r="10293" spans="14:14" ht="18.95" hidden="1" customHeight="1" x14ac:dyDescent="0.25">
      <c r="N10293" s="126"/>
    </row>
    <row r="10294" spans="14:14" ht="18.95" hidden="1" customHeight="1" x14ac:dyDescent="0.25">
      <c r="N10294" s="126"/>
    </row>
    <row r="10295" spans="14:14" ht="18.95" hidden="1" customHeight="1" x14ac:dyDescent="0.25">
      <c r="N10295" s="126"/>
    </row>
    <row r="10296" spans="14:14" ht="18.95" hidden="1" customHeight="1" x14ac:dyDescent="0.25">
      <c r="N10296" s="126"/>
    </row>
    <row r="10297" spans="14:14" ht="18.95" hidden="1" customHeight="1" x14ac:dyDescent="0.25">
      <c r="N10297" s="126"/>
    </row>
    <row r="10298" spans="14:14" ht="18.95" hidden="1" customHeight="1" x14ac:dyDescent="0.25">
      <c r="N10298" s="126"/>
    </row>
    <row r="10299" spans="14:14" ht="18.95" hidden="1" customHeight="1" x14ac:dyDescent="0.25">
      <c r="N10299" s="126"/>
    </row>
    <row r="10300" spans="14:14" ht="18.95" hidden="1" customHeight="1" x14ac:dyDescent="0.25">
      <c r="N10300" s="126"/>
    </row>
    <row r="10301" spans="14:14" ht="18.95" hidden="1" customHeight="1" x14ac:dyDescent="0.25">
      <c r="N10301" s="126"/>
    </row>
    <row r="10302" spans="14:14" ht="18.95" hidden="1" customHeight="1" x14ac:dyDescent="0.25">
      <c r="N10302" s="126"/>
    </row>
    <row r="10303" spans="14:14" ht="18.95" hidden="1" customHeight="1" x14ac:dyDescent="0.25">
      <c r="N10303" s="126"/>
    </row>
    <row r="10304" spans="14:14" ht="18.95" hidden="1" customHeight="1" x14ac:dyDescent="0.25">
      <c r="N10304" s="126"/>
    </row>
    <row r="10305" spans="14:14" ht="18.95" hidden="1" customHeight="1" x14ac:dyDescent="0.25">
      <c r="N10305" s="126"/>
    </row>
    <row r="10306" spans="14:14" ht="18.95" hidden="1" customHeight="1" x14ac:dyDescent="0.25">
      <c r="N10306" s="126"/>
    </row>
    <row r="10307" spans="14:14" ht="18.95" hidden="1" customHeight="1" x14ac:dyDescent="0.25">
      <c r="N10307" s="126"/>
    </row>
    <row r="10308" spans="14:14" ht="18.95" hidden="1" customHeight="1" x14ac:dyDescent="0.25">
      <c r="N10308" s="126"/>
    </row>
    <row r="10309" spans="14:14" ht="18.95" hidden="1" customHeight="1" x14ac:dyDescent="0.25">
      <c r="N10309" s="126"/>
    </row>
    <row r="10310" spans="14:14" ht="18.95" hidden="1" customHeight="1" x14ac:dyDescent="0.25">
      <c r="N10310" s="126"/>
    </row>
    <row r="10311" spans="14:14" ht="18.95" hidden="1" customHeight="1" x14ac:dyDescent="0.25">
      <c r="N10311" s="126"/>
    </row>
    <row r="10312" spans="14:14" ht="18.95" hidden="1" customHeight="1" x14ac:dyDescent="0.25">
      <c r="N10312" s="126"/>
    </row>
    <row r="10313" spans="14:14" ht="18.95" hidden="1" customHeight="1" x14ac:dyDescent="0.25">
      <c r="N10313" s="126"/>
    </row>
    <row r="10314" spans="14:14" ht="18.95" hidden="1" customHeight="1" x14ac:dyDescent="0.25">
      <c r="N10314" s="126"/>
    </row>
    <row r="10315" spans="14:14" ht="18.95" hidden="1" customHeight="1" x14ac:dyDescent="0.25">
      <c r="N10315" s="126"/>
    </row>
    <row r="10316" spans="14:14" ht="18.95" hidden="1" customHeight="1" x14ac:dyDescent="0.25">
      <c r="N10316" s="126"/>
    </row>
    <row r="10317" spans="14:14" ht="18.95" hidden="1" customHeight="1" x14ac:dyDescent="0.25">
      <c r="N10317" s="126"/>
    </row>
    <row r="10318" spans="14:14" ht="18.95" hidden="1" customHeight="1" x14ac:dyDescent="0.25">
      <c r="N10318" s="126"/>
    </row>
    <row r="10319" spans="14:14" ht="18.95" hidden="1" customHeight="1" x14ac:dyDescent="0.25">
      <c r="N10319" s="126"/>
    </row>
    <row r="10320" spans="14:14" ht="18.95" hidden="1" customHeight="1" x14ac:dyDescent="0.25">
      <c r="N10320" s="126"/>
    </row>
    <row r="10321" spans="14:14" ht="18.95" hidden="1" customHeight="1" x14ac:dyDescent="0.25">
      <c r="N10321" s="126"/>
    </row>
    <row r="10322" spans="14:14" ht="18.95" hidden="1" customHeight="1" x14ac:dyDescent="0.25">
      <c r="N10322" s="126"/>
    </row>
    <row r="10323" spans="14:14" ht="18.95" hidden="1" customHeight="1" x14ac:dyDescent="0.25">
      <c r="N10323" s="126"/>
    </row>
    <row r="10324" spans="14:14" ht="18.95" hidden="1" customHeight="1" x14ac:dyDescent="0.25">
      <c r="N10324" s="126"/>
    </row>
    <row r="10325" spans="14:14" ht="18.95" hidden="1" customHeight="1" x14ac:dyDescent="0.25">
      <c r="N10325" s="126"/>
    </row>
    <row r="10326" spans="14:14" ht="18.95" hidden="1" customHeight="1" x14ac:dyDescent="0.25">
      <c r="N10326" s="126"/>
    </row>
    <row r="10327" spans="14:14" ht="18.95" hidden="1" customHeight="1" x14ac:dyDescent="0.25">
      <c r="N10327" s="126"/>
    </row>
    <row r="10328" spans="14:14" ht="18.95" hidden="1" customHeight="1" x14ac:dyDescent="0.25">
      <c r="N10328" s="126"/>
    </row>
    <row r="10329" spans="14:14" ht="18.95" hidden="1" customHeight="1" x14ac:dyDescent="0.25">
      <c r="N10329" s="126"/>
    </row>
    <row r="10330" spans="14:14" ht="18.95" hidden="1" customHeight="1" x14ac:dyDescent="0.25">
      <c r="N10330" s="126"/>
    </row>
    <row r="10331" spans="14:14" ht="18.95" hidden="1" customHeight="1" x14ac:dyDescent="0.25">
      <c r="N10331" s="126"/>
    </row>
    <row r="10332" spans="14:14" ht="18.95" hidden="1" customHeight="1" x14ac:dyDescent="0.25">
      <c r="N10332" s="126"/>
    </row>
    <row r="10333" spans="14:14" ht="18.95" hidden="1" customHeight="1" x14ac:dyDescent="0.25">
      <c r="N10333" s="126"/>
    </row>
    <row r="10334" spans="14:14" ht="18.95" hidden="1" customHeight="1" x14ac:dyDescent="0.25">
      <c r="N10334" s="126"/>
    </row>
    <row r="10335" spans="14:14" ht="18.95" hidden="1" customHeight="1" x14ac:dyDescent="0.25">
      <c r="N10335" s="126"/>
    </row>
    <row r="10336" spans="14:14" ht="18.95" hidden="1" customHeight="1" x14ac:dyDescent="0.25">
      <c r="N10336" s="126"/>
    </row>
    <row r="10337" spans="14:14" ht="18.95" hidden="1" customHeight="1" x14ac:dyDescent="0.25">
      <c r="N10337" s="126"/>
    </row>
    <row r="10338" spans="14:14" ht="18.95" hidden="1" customHeight="1" x14ac:dyDescent="0.25">
      <c r="N10338" s="126"/>
    </row>
    <row r="10339" spans="14:14" ht="18.95" hidden="1" customHeight="1" x14ac:dyDescent="0.25">
      <c r="N10339" s="126"/>
    </row>
    <row r="10340" spans="14:14" ht="18.95" hidden="1" customHeight="1" x14ac:dyDescent="0.25">
      <c r="N10340" s="126"/>
    </row>
    <row r="10341" spans="14:14" ht="18.95" hidden="1" customHeight="1" x14ac:dyDescent="0.25">
      <c r="N10341" s="126"/>
    </row>
    <row r="10342" spans="14:14" ht="18.95" hidden="1" customHeight="1" x14ac:dyDescent="0.25">
      <c r="N10342" s="126"/>
    </row>
    <row r="10343" spans="14:14" ht="18.95" hidden="1" customHeight="1" x14ac:dyDescent="0.25">
      <c r="N10343" s="126"/>
    </row>
    <row r="10344" spans="14:14" ht="18.95" hidden="1" customHeight="1" x14ac:dyDescent="0.25">
      <c r="N10344" s="126"/>
    </row>
    <row r="10345" spans="14:14" ht="18.95" hidden="1" customHeight="1" x14ac:dyDescent="0.25">
      <c r="N10345" s="126"/>
    </row>
    <row r="10346" spans="14:14" ht="18.95" hidden="1" customHeight="1" x14ac:dyDescent="0.25">
      <c r="N10346" s="126"/>
    </row>
    <row r="10347" spans="14:14" ht="18.95" hidden="1" customHeight="1" x14ac:dyDescent="0.25">
      <c r="N10347" s="126"/>
    </row>
    <row r="10348" spans="14:14" ht="18.95" hidden="1" customHeight="1" x14ac:dyDescent="0.25">
      <c r="N10348" s="126"/>
    </row>
    <row r="10349" spans="14:14" ht="18.95" hidden="1" customHeight="1" x14ac:dyDescent="0.25">
      <c r="N10349" s="126"/>
    </row>
    <row r="10350" spans="14:14" ht="18.95" hidden="1" customHeight="1" x14ac:dyDescent="0.25">
      <c r="N10350" s="126"/>
    </row>
    <row r="10351" spans="14:14" ht="18.95" hidden="1" customHeight="1" x14ac:dyDescent="0.25">
      <c r="N10351" s="126"/>
    </row>
    <row r="10352" spans="14:14" ht="18.95" hidden="1" customHeight="1" x14ac:dyDescent="0.25">
      <c r="N10352" s="126"/>
    </row>
    <row r="10353" spans="14:14" ht="18.95" hidden="1" customHeight="1" x14ac:dyDescent="0.25">
      <c r="N10353" s="126"/>
    </row>
    <row r="10354" spans="14:14" ht="18.95" hidden="1" customHeight="1" x14ac:dyDescent="0.25">
      <c r="N10354" s="126"/>
    </row>
    <row r="10355" spans="14:14" ht="18.95" hidden="1" customHeight="1" x14ac:dyDescent="0.25">
      <c r="N10355" s="126"/>
    </row>
    <row r="10356" spans="14:14" ht="18.95" hidden="1" customHeight="1" x14ac:dyDescent="0.25">
      <c r="N10356" s="126"/>
    </row>
    <row r="10357" spans="14:14" ht="18.95" hidden="1" customHeight="1" x14ac:dyDescent="0.25">
      <c r="N10357" s="126"/>
    </row>
    <row r="10358" spans="14:14" ht="18.95" hidden="1" customHeight="1" x14ac:dyDescent="0.25">
      <c r="N10358" s="126"/>
    </row>
    <row r="10359" spans="14:14" ht="18.95" hidden="1" customHeight="1" x14ac:dyDescent="0.25">
      <c r="N10359" s="126"/>
    </row>
    <row r="10360" spans="14:14" ht="18.95" hidden="1" customHeight="1" x14ac:dyDescent="0.25">
      <c r="N10360" s="126"/>
    </row>
    <row r="10361" spans="14:14" ht="18.95" hidden="1" customHeight="1" x14ac:dyDescent="0.25">
      <c r="N10361" s="126"/>
    </row>
    <row r="10362" spans="14:14" ht="18.95" hidden="1" customHeight="1" x14ac:dyDescent="0.25">
      <c r="N10362" s="126"/>
    </row>
    <row r="10363" spans="14:14" ht="18.95" hidden="1" customHeight="1" x14ac:dyDescent="0.25">
      <c r="N10363" s="126"/>
    </row>
    <row r="10364" spans="14:14" ht="18.95" hidden="1" customHeight="1" x14ac:dyDescent="0.25">
      <c r="N10364" s="126"/>
    </row>
    <row r="10365" spans="14:14" ht="18.95" hidden="1" customHeight="1" x14ac:dyDescent="0.25">
      <c r="N10365" s="126"/>
    </row>
    <row r="10366" spans="14:14" ht="18.95" hidden="1" customHeight="1" x14ac:dyDescent="0.25">
      <c r="N10366" s="126"/>
    </row>
    <row r="10367" spans="14:14" ht="18.95" hidden="1" customHeight="1" x14ac:dyDescent="0.25">
      <c r="N10367" s="126"/>
    </row>
    <row r="10368" spans="14:14" ht="18.95" hidden="1" customHeight="1" x14ac:dyDescent="0.25">
      <c r="N10368" s="126"/>
    </row>
    <row r="10369" spans="14:14" ht="18.95" hidden="1" customHeight="1" x14ac:dyDescent="0.25">
      <c r="N10369" s="126"/>
    </row>
    <row r="10370" spans="14:14" ht="18.95" hidden="1" customHeight="1" x14ac:dyDescent="0.25">
      <c r="N10370" s="126"/>
    </row>
    <row r="10371" spans="14:14" ht="18.95" hidden="1" customHeight="1" x14ac:dyDescent="0.25">
      <c r="N10371" s="126"/>
    </row>
    <row r="10372" spans="14:14" ht="18.95" hidden="1" customHeight="1" x14ac:dyDescent="0.25">
      <c r="N10372" s="126"/>
    </row>
    <row r="10373" spans="14:14" ht="18.95" hidden="1" customHeight="1" x14ac:dyDescent="0.25">
      <c r="N10373" s="126"/>
    </row>
    <row r="10374" spans="14:14" ht="18.95" hidden="1" customHeight="1" x14ac:dyDescent="0.25">
      <c r="N10374" s="126"/>
    </row>
    <row r="10375" spans="14:14" ht="18.95" hidden="1" customHeight="1" x14ac:dyDescent="0.25">
      <c r="N10375" s="126"/>
    </row>
    <row r="10376" spans="14:14" ht="18.95" hidden="1" customHeight="1" x14ac:dyDescent="0.25">
      <c r="N10376" s="126"/>
    </row>
    <row r="10377" spans="14:14" ht="18.95" hidden="1" customHeight="1" x14ac:dyDescent="0.25">
      <c r="N10377" s="126"/>
    </row>
    <row r="10378" spans="14:14" ht="18.95" hidden="1" customHeight="1" x14ac:dyDescent="0.25">
      <c r="N10378" s="126"/>
    </row>
    <row r="10379" spans="14:14" ht="18.95" hidden="1" customHeight="1" x14ac:dyDescent="0.25">
      <c r="N10379" s="126"/>
    </row>
    <row r="10380" spans="14:14" ht="18.95" hidden="1" customHeight="1" x14ac:dyDescent="0.25">
      <c r="N10380" s="126"/>
    </row>
    <row r="10381" spans="14:14" ht="18.95" hidden="1" customHeight="1" x14ac:dyDescent="0.25">
      <c r="N10381" s="126"/>
    </row>
    <row r="10382" spans="14:14" ht="18.95" hidden="1" customHeight="1" x14ac:dyDescent="0.25">
      <c r="N10382" s="126"/>
    </row>
    <row r="10383" spans="14:14" ht="18.95" hidden="1" customHeight="1" x14ac:dyDescent="0.25">
      <c r="N10383" s="126"/>
    </row>
    <row r="10384" spans="14:14" ht="18.95" hidden="1" customHeight="1" x14ac:dyDescent="0.25">
      <c r="N10384" s="126"/>
    </row>
    <row r="10385" spans="14:14" ht="18.95" hidden="1" customHeight="1" x14ac:dyDescent="0.25">
      <c r="N10385" s="126"/>
    </row>
    <row r="10386" spans="14:14" ht="18.95" hidden="1" customHeight="1" x14ac:dyDescent="0.25">
      <c r="N10386" s="126"/>
    </row>
    <row r="10387" spans="14:14" ht="18.95" hidden="1" customHeight="1" x14ac:dyDescent="0.25">
      <c r="N10387" s="126"/>
    </row>
    <row r="10388" spans="14:14" ht="18.95" hidden="1" customHeight="1" x14ac:dyDescent="0.25">
      <c r="N10388" s="126"/>
    </row>
    <row r="10389" spans="14:14" ht="18.95" hidden="1" customHeight="1" x14ac:dyDescent="0.25">
      <c r="N10389" s="126"/>
    </row>
    <row r="10390" spans="14:14" ht="18.95" hidden="1" customHeight="1" x14ac:dyDescent="0.25">
      <c r="N10390" s="126"/>
    </row>
    <row r="10391" spans="14:14" ht="18.95" hidden="1" customHeight="1" x14ac:dyDescent="0.25">
      <c r="N10391" s="126"/>
    </row>
    <row r="10392" spans="14:14" ht="18.95" hidden="1" customHeight="1" x14ac:dyDescent="0.25">
      <c r="N10392" s="126"/>
    </row>
    <row r="10393" spans="14:14" ht="18.95" hidden="1" customHeight="1" x14ac:dyDescent="0.25">
      <c r="N10393" s="126"/>
    </row>
    <row r="10394" spans="14:14" ht="18.95" hidden="1" customHeight="1" x14ac:dyDescent="0.25">
      <c r="N10394" s="126"/>
    </row>
    <row r="10395" spans="14:14" ht="18.95" hidden="1" customHeight="1" x14ac:dyDescent="0.25">
      <c r="N10395" s="126"/>
    </row>
    <row r="10396" spans="14:14" ht="18.95" hidden="1" customHeight="1" x14ac:dyDescent="0.25">
      <c r="N10396" s="126"/>
    </row>
    <row r="10397" spans="14:14" ht="18.95" hidden="1" customHeight="1" x14ac:dyDescent="0.25">
      <c r="N10397" s="126"/>
    </row>
    <row r="10398" spans="14:14" ht="18.95" hidden="1" customHeight="1" x14ac:dyDescent="0.25">
      <c r="N10398" s="126"/>
    </row>
    <row r="10399" spans="14:14" ht="18.95" hidden="1" customHeight="1" x14ac:dyDescent="0.25">
      <c r="N10399" s="126"/>
    </row>
    <row r="10400" spans="14:14" ht="18.95" hidden="1" customHeight="1" x14ac:dyDescent="0.25">
      <c r="N10400" s="126"/>
    </row>
    <row r="10401" spans="14:14" ht="18.95" hidden="1" customHeight="1" x14ac:dyDescent="0.25">
      <c r="N10401" s="126"/>
    </row>
    <row r="10402" spans="14:14" ht="18.95" hidden="1" customHeight="1" x14ac:dyDescent="0.25">
      <c r="N10402" s="126"/>
    </row>
    <row r="10403" spans="14:14" ht="18.95" hidden="1" customHeight="1" x14ac:dyDescent="0.25">
      <c r="N10403" s="126"/>
    </row>
    <row r="10404" spans="14:14" ht="18.95" hidden="1" customHeight="1" x14ac:dyDescent="0.25">
      <c r="N10404" s="126"/>
    </row>
    <row r="10405" spans="14:14" ht="18.95" hidden="1" customHeight="1" x14ac:dyDescent="0.25">
      <c r="N10405" s="126"/>
    </row>
    <row r="10406" spans="14:14" ht="18.95" hidden="1" customHeight="1" x14ac:dyDescent="0.25">
      <c r="N10406" s="126"/>
    </row>
    <row r="10407" spans="14:14" ht="18.95" hidden="1" customHeight="1" x14ac:dyDescent="0.25">
      <c r="N10407" s="126"/>
    </row>
    <row r="10408" spans="14:14" ht="18.95" hidden="1" customHeight="1" x14ac:dyDescent="0.25">
      <c r="N10408" s="126"/>
    </row>
    <row r="10409" spans="14:14" ht="18.95" hidden="1" customHeight="1" x14ac:dyDescent="0.25">
      <c r="N10409" s="126"/>
    </row>
    <row r="10410" spans="14:14" ht="18.95" hidden="1" customHeight="1" x14ac:dyDescent="0.25">
      <c r="N10410" s="126"/>
    </row>
    <row r="10411" spans="14:14" ht="18.95" hidden="1" customHeight="1" x14ac:dyDescent="0.25">
      <c r="N10411" s="126"/>
    </row>
    <row r="10412" spans="14:14" ht="18.95" hidden="1" customHeight="1" x14ac:dyDescent="0.25">
      <c r="N10412" s="126"/>
    </row>
    <row r="10413" spans="14:14" ht="18.95" hidden="1" customHeight="1" x14ac:dyDescent="0.25">
      <c r="N10413" s="126"/>
    </row>
    <row r="10414" spans="14:14" ht="18.95" hidden="1" customHeight="1" x14ac:dyDescent="0.25">
      <c r="N10414" s="126"/>
    </row>
    <row r="10415" spans="14:14" ht="18.95" hidden="1" customHeight="1" x14ac:dyDescent="0.25">
      <c r="N10415" s="126"/>
    </row>
    <row r="10416" spans="14:14" ht="18.95" hidden="1" customHeight="1" x14ac:dyDescent="0.25">
      <c r="N10416" s="126"/>
    </row>
    <row r="10417" spans="14:14" ht="18.95" hidden="1" customHeight="1" x14ac:dyDescent="0.25">
      <c r="N10417" s="126"/>
    </row>
    <row r="10418" spans="14:14" ht="18.95" hidden="1" customHeight="1" x14ac:dyDescent="0.25">
      <c r="N10418" s="126"/>
    </row>
    <row r="10419" spans="14:14" ht="18.95" hidden="1" customHeight="1" x14ac:dyDescent="0.25">
      <c r="N10419" s="126"/>
    </row>
    <row r="10420" spans="14:14" ht="18.95" hidden="1" customHeight="1" x14ac:dyDescent="0.25">
      <c r="N10420" s="126"/>
    </row>
    <row r="10421" spans="14:14" ht="18.95" hidden="1" customHeight="1" x14ac:dyDescent="0.25">
      <c r="N10421" s="126"/>
    </row>
    <row r="10422" spans="14:14" ht="18.95" hidden="1" customHeight="1" x14ac:dyDescent="0.25">
      <c r="N10422" s="126"/>
    </row>
    <row r="10423" spans="14:14" ht="18.95" hidden="1" customHeight="1" x14ac:dyDescent="0.25">
      <c r="N10423" s="126"/>
    </row>
    <row r="10424" spans="14:14" ht="18.95" hidden="1" customHeight="1" x14ac:dyDescent="0.25">
      <c r="N10424" s="126"/>
    </row>
    <row r="10425" spans="14:14" ht="18.95" hidden="1" customHeight="1" x14ac:dyDescent="0.25">
      <c r="N10425" s="126"/>
    </row>
    <row r="10426" spans="14:14" ht="18.95" hidden="1" customHeight="1" x14ac:dyDescent="0.25">
      <c r="N10426" s="126"/>
    </row>
    <row r="10427" spans="14:14" ht="18.95" hidden="1" customHeight="1" x14ac:dyDescent="0.25">
      <c r="N10427" s="126"/>
    </row>
    <row r="10428" spans="14:14" ht="18.95" hidden="1" customHeight="1" x14ac:dyDescent="0.25">
      <c r="N10428" s="126"/>
    </row>
    <row r="10429" spans="14:14" ht="18.95" hidden="1" customHeight="1" x14ac:dyDescent="0.25">
      <c r="N10429" s="126"/>
    </row>
    <row r="10430" spans="14:14" ht="18.95" hidden="1" customHeight="1" x14ac:dyDescent="0.25">
      <c r="N10430" s="126"/>
    </row>
    <row r="10431" spans="14:14" ht="18.95" hidden="1" customHeight="1" x14ac:dyDescent="0.25">
      <c r="N10431" s="126"/>
    </row>
    <row r="10432" spans="14:14" ht="18.95" hidden="1" customHeight="1" x14ac:dyDescent="0.25">
      <c r="N10432" s="126"/>
    </row>
    <row r="10433" spans="14:14" ht="18.95" hidden="1" customHeight="1" x14ac:dyDescent="0.25">
      <c r="N10433" s="126"/>
    </row>
    <row r="10434" spans="14:14" ht="18.95" hidden="1" customHeight="1" x14ac:dyDescent="0.25">
      <c r="N10434" s="126"/>
    </row>
    <row r="10435" spans="14:14" ht="18.95" hidden="1" customHeight="1" x14ac:dyDescent="0.25">
      <c r="N10435" s="126"/>
    </row>
    <row r="10436" spans="14:14" ht="18.95" hidden="1" customHeight="1" x14ac:dyDescent="0.25">
      <c r="N10436" s="126"/>
    </row>
    <row r="10437" spans="14:14" ht="18.95" hidden="1" customHeight="1" x14ac:dyDescent="0.25">
      <c r="N10437" s="126"/>
    </row>
    <row r="10438" spans="14:14" ht="18.95" hidden="1" customHeight="1" x14ac:dyDescent="0.25">
      <c r="N10438" s="126"/>
    </row>
    <row r="10439" spans="14:14" ht="18.95" hidden="1" customHeight="1" x14ac:dyDescent="0.25">
      <c r="N10439" s="126"/>
    </row>
    <row r="10440" spans="14:14" ht="18.95" hidden="1" customHeight="1" x14ac:dyDescent="0.25">
      <c r="N10440" s="126"/>
    </row>
    <row r="10441" spans="14:14" ht="18.95" hidden="1" customHeight="1" x14ac:dyDescent="0.25">
      <c r="N10441" s="126"/>
    </row>
    <row r="10442" spans="14:14" ht="18.95" hidden="1" customHeight="1" x14ac:dyDescent="0.25">
      <c r="N10442" s="126"/>
    </row>
    <row r="10443" spans="14:14" ht="18.95" hidden="1" customHeight="1" x14ac:dyDescent="0.25">
      <c r="N10443" s="126"/>
    </row>
    <row r="10444" spans="14:14" ht="18.95" hidden="1" customHeight="1" x14ac:dyDescent="0.25">
      <c r="N10444" s="126"/>
    </row>
    <row r="10445" spans="14:14" ht="18.95" hidden="1" customHeight="1" x14ac:dyDescent="0.25">
      <c r="N10445" s="126"/>
    </row>
    <row r="10446" spans="14:14" ht="18.95" hidden="1" customHeight="1" x14ac:dyDescent="0.25">
      <c r="N10446" s="126"/>
    </row>
    <row r="10447" spans="14:14" ht="18.95" hidden="1" customHeight="1" x14ac:dyDescent="0.25">
      <c r="N10447" s="126"/>
    </row>
    <row r="10448" spans="14:14" ht="18.95" hidden="1" customHeight="1" x14ac:dyDescent="0.25">
      <c r="N10448" s="126"/>
    </row>
    <row r="10449" spans="14:14" ht="18.95" hidden="1" customHeight="1" x14ac:dyDescent="0.25">
      <c r="N10449" s="126"/>
    </row>
    <row r="10450" spans="14:14" ht="18.95" hidden="1" customHeight="1" x14ac:dyDescent="0.25">
      <c r="N10450" s="126"/>
    </row>
    <row r="10451" spans="14:14" ht="18.95" hidden="1" customHeight="1" x14ac:dyDescent="0.25">
      <c r="N10451" s="126"/>
    </row>
    <row r="10452" spans="14:14" ht="18.95" hidden="1" customHeight="1" x14ac:dyDescent="0.25">
      <c r="N10452" s="126"/>
    </row>
    <row r="10453" spans="14:14" ht="18.95" hidden="1" customHeight="1" x14ac:dyDescent="0.25">
      <c r="N10453" s="126"/>
    </row>
    <row r="10454" spans="14:14" ht="18.95" hidden="1" customHeight="1" x14ac:dyDescent="0.25">
      <c r="N10454" s="126"/>
    </row>
    <row r="10455" spans="14:14" ht="18.95" hidden="1" customHeight="1" x14ac:dyDescent="0.25">
      <c r="N10455" s="126"/>
    </row>
    <row r="10456" spans="14:14" ht="18.95" hidden="1" customHeight="1" x14ac:dyDescent="0.25">
      <c r="N10456" s="126"/>
    </row>
    <row r="10457" spans="14:14" ht="18.95" hidden="1" customHeight="1" x14ac:dyDescent="0.25">
      <c r="N10457" s="126"/>
    </row>
    <row r="10458" spans="14:14" ht="18.95" hidden="1" customHeight="1" x14ac:dyDescent="0.25">
      <c r="N10458" s="126"/>
    </row>
    <row r="10459" spans="14:14" ht="18.95" hidden="1" customHeight="1" x14ac:dyDescent="0.25">
      <c r="N10459" s="126"/>
    </row>
    <row r="10460" spans="14:14" ht="18.95" hidden="1" customHeight="1" x14ac:dyDescent="0.25">
      <c r="N10460" s="126"/>
    </row>
    <row r="10461" spans="14:14" ht="18.95" hidden="1" customHeight="1" x14ac:dyDescent="0.25">
      <c r="N10461" s="126"/>
    </row>
    <row r="10462" spans="14:14" ht="18.95" hidden="1" customHeight="1" x14ac:dyDescent="0.25">
      <c r="N10462" s="126"/>
    </row>
    <row r="10463" spans="14:14" ht="18.95" hidden="1" customHeight="1" x14ac:dyDescent="0.25">
      <c r="N10463" s="126"/>
    </row>
    <row r="10464" spans="14:14" ht="18.95" hidden="1" customHeight="1" x14ac:dyDescent="0.25">
      <c r="N10464" s="126"/>
    </row>
    <row r="10465" spans="14:14" ht="18.95" hidden="1" customHeight="1" x14ac:dyDescent="0.25">
      <c r="N10465" s="126"/>
    </row>
    <row r="10466" spans="14:14" ht="18.95" hidden="1" customHeight="1" x14ac:dyDescent="0.25">
      <c r="N10466" s="126"/>
    </row>
    <row r="10467" spans="14:14" ht="18.95" hidden="1" customHeight="1" x14ac:dyDescent="0.25">
      <c r="N10467" s="126"/>
    </row>
    <row r="10468" spans="14:14" ht="18.95" hidden="1" customHeight="1" x14ac:dyDescent="0.25">
      <c r="N10468" s="126"/>
    </row>
    <row r="10469" spans="14:14" ht="18.95" hidden="1" customHeight="1" x14ac:dyDescent="0.25">
      <c r="N10469" s="126"/>
    </row>
    <row r="10470" spans="14:14" ht="18.95" hidden="1" customHeight="1" x14ac:dyDescent="0.25">
      <c r="N10470" s="126"/>
    </row>
    <row r="10471" spans="14:14" ht="18.95" hidden="1" customHeight="1" x14ac:dyDescent="0.25">
      <c r="N10471" s="126"/>
    </row>
    <row r="10472" spans="14:14" ht="18.95" hidden="1" customHeight="1" x14ac:dyDescent="0.25">
      <c r="N10472" s="126"/>
    </row>
    <row r="10473" spans="14:14" ht="18.95" hidden="1" customHeight="1" x14ac:dyDescent="0.25">
      <c r="N10473" s="126"/>
    </row>
    <row r="10474" spans="14:14" ht="18.95" hidden="1" customHeight="1" x14ac:dyDescent="0.25">
      <c r="N10474" s="126"/>
    </row>
    <row r="10475" spans="14:14" ht="18.95" hidden="1" customHeight="1" x14ac:dyDescent="0.25">
      <c r="N10475" s="126"/>
    </row>
    <row r="10476" spans="14:14" ht="18.95" hidden="1" customHeight="1" x14ac:dyDescent="0.25">
      <c r="N10476" s="126"/>
    </row>
    <row r="10477" spans="14:14" ht="18.95" hidden="1" customHeight="1" x14ac:dyDescent="0.25">
      <c r="N10477" s="126"/>
    </row>
    <row r="10478" spans="14:14" ht="18.95" hidden="1" customHeight="1" x14ac:dyDescent="0.25">
      <c r="N10478" s="126"/>
    </row>
    <row r="10479" spans="14:14" ht="18.95" hidden="1" customHeight="1" x14ac:dyDescent="0.25">
      <c r="N10479" s="126"/>
    </row>
    <row r="10480" spans="14:14" ht="18.95" hidden="1" customHeight="1" x14ac:dyDescent="0.25">
      <c r="N10480" s="126"/>
    </row>
    <row r="10481" spans="14:14" ht="18.95" hidden="1" customHeight="1" x14ac:dyDescent="0.25">
      <c r="N10481" s="126"/>
    </row>
    <row r="10482" spans="14:14" ht="18.95" hidden="1" customHeight="1" x14ac:dyDescent="0.25">
      <c r="N10482" s="126"/>
    </row>
    <row r="10483" spans="14:14" ht="18.95" hidden="1" customHeight="1" x14ac:dyDescent="0.25">
      <c r="N10483" s="126"/>
    </row>
    <row r="10484" spans="14:14" ht="18.95" hidden="1" customHeight="1" x14ac:dyDescent="0.25">
      <c r="N10484" s="126"/>
    </row>
    <row r="10485" spans="14:14" ht="18.95" hidden="1" customHeight="1" x14ac:dyDescent="0.25">
      <c r="N10485" s="126"/>
    </row>
    <row r="10486" spans="14:14" ht="18.95" hidden="1" customHeight="1" x14ac:dyDescent="0.25">
      <c r="N10486" s="126"/>
    </row>
    <row r="10487" spans="14:14" ht="18.95" hidden="1" customHeight="1" x14ac:dyDescent="0.25">
      <c r="N10487" s="126"/>
    </row>
    <row r="10488" spans="14:14" ht="18.95" hidden="1" customHeight="1" x14ac:dyDescent="0.25">
      <c r="N10488" s="126"/>
    </row>
    <row r="10489" spans="14:14" ht="18.95" hidden="1" customHeight="1" x14ac:dyDescent="0.25">
      <c r="N10489" s="126"/>
    </row>
    <row r="10490" spans="14:14" ht="18.95" hidden="1" customHeight="1" x14ac:dyDescent="0.25">
      <c r="N10490" s="126"/>
    </row>
    <row r="10491" spans="14:14" ht="18.95" hidden="1" customHeight="1" x14ac:dyDescent="0.25">
      <c r="N10491" s="126"/>
    </row>
    <row r="10492" spans="14:14" ht="18.95" hidden="1" customHeight="1" x14ac:dyDescent="0.25">
      <c r="N10492" s="126"/>
    </row>
    <row r="10493" spans="14:14" ht="18.95" hidden="1" customHeight="1" x14ac:dyDescent="0.25">
      <c r="N10493" s="126"/>
    </row>
    <row r="10494" spans="14:14" ht="18.95" hidden="1" customHeight="1" x14ac:dyDescent="0.25">
      <c r="N10494" s="126"/>
    </row>
    <row r="10495" spans="14:14" ht="18.95" hidden="1" customHeight="1" x14ac:dyDescent="0.25">
      <c r="N10495" s="126"/>
    </row>
    <row r="10496" spans="14:14" ht="18.95" hidden="1" customHeight="1" x14ac:dyDescent="0.25">
      <c r="N10496" s="126"/>
    </row>
    <row r="10497" spans="14:14" ht="18.95" hidden="1" customHeight="1" x14ac:dyDescent="0.25">
      <c r="N10497" s="126"/>
    </row>
    <row r="10498" spans="14:14" ht="18.95" hidden="1" customHeight="1" x14ac:dyDescent="0.25">
      <c r="N10498" s="126"/>
    </row>
    <row r="10499" spans="14:14" ht="18.95" hidden="1" customHeight="1" x14ac:dyDescent="0.25">
      <c r="N10499" s="126"/>
    </row>
    <row r="10500" spans="14:14" ht="18.95" hidden="1" customHeight="1" x14ac:dyDescent="0.25">
      <c r="N10500" s="126"/>
    </row>
    <row r="10501" spans="14:14" ht="18.95" hidden="1" customHeight="1" x14ac:dyDescent="0.25">
      <c r="N10501" s="126"/>
    </row>
    <row r="10502" spans="14:14" ht="18.95" hidden="1" customHeight="1" x14ac:dyDescent="0.25">
      <c r="N10502" s="126"/>
    </row>
    <row r="10503" spans="14:14" ht="18.95" hidden="1" customHeight="1" x14ac:dyDescent="0.25">
      <c r="N10503" s="126"/>
    </row>
    <row r="10504" spans="14:14" ht="18.95" hidden="1" customHeight="1" x14ac:dyDescent="0.25">
      <c r="N10504" s="126"/>
    </row>
    <row r="10505" spans="14:14" ht="18.95" hidden="1" customHeight="1" x14ac:dyDescent="0.25">
      <c r="N10505" s="126"/>
    </row>
    <row r="10506" spans="14:14" ht="18.95" hidden="1" customHeight="1" x14ac:dyDescent="0.25">
      <c r="N10506" s="126"/>
    </row>
    <row r="10507" spans="14:14" ht="18.95" hidden="1" customHeight="1" x14ac:dyDescent="0.25">
      <c r="N10507" s="126"/>
    </row>
    <row r="10508" spans="14:14" ht="18.95" hidden="1" customHeight="1" x14ac:dyDescent="0.25">
      <c r="N10508" s="126"/>
    </row>
    <row r="10509" spans="14:14" ht="18.95" hidden="1" customHeight="1" x14ac:dyDescent="0.25">
      <c r="N10509" s="126"/>
    </row>
    <row r="10510" spans="14:14" ht="18.95" hidden="1" customHeight="1" x14ac:dyDescent="0.25">
      <c r="N10510" s="126"/>
    </row>
    <row r="10511" spans="14:14" ht="18.95" hidden="1" customHeight="1" x14ac:dyDescent="0.25">
      <c r="N10511" s="126"/>
    </row>
    <row r="10512" spans="14:14" ht="18.95" hidden="1" customHeight="1" x14ac:dyDescent="0.25">
      <c r="N10512" s="126"/>
    </row>
    <row r="10513" spans="14:14" ht="18.95" hidden="1" customHeight="1" x14ac:dyDescent="0.25">
      <c r="N10513" s="126"/>
    </row>
    <row r="10514" spans="14:14" ht="18.95" hidden="1" customHeight="1" x14ac:dyDescent="0.25">
      <c r="N10514" s="126"/>
    </row>
    <row r="10515" spans="14:14" ht="18.95" hidden="1" customHeight="1" x14ac:dyDescent="0.25">
      <c r="N10515" s="126"/>
    </row>
    <row r="10516" spans="14:14" ht="18.95" hidden="1" customHeight="1" x14ac:dyDescent="0.25">
      <c r="N10516" s="126"/>
    </row>
    <row r="10517" spans="14:14" ht="18.95" hidden="1" customHeight="1" x14ac:dyDescent="0.25">
      <c r="N10517" s="126"/>
    </row>
    <row r="10518" spans="14:14" ht="18.95" hidden="1" customHeight="1" x14ac:dyDescent="0.25">
      <c r="N10518" s="126"/>
    </row>
    <row r="10519" spans="14:14" ht="18.95" hidden="1" customHeight="1" x14ac:dyDescent="0.25">
      <c r="N10519" s="126"/>
    </row>
    <row r="10520" spans="14:14" ht="18.95" hidden="1" customHeight="1" x14ac:dyDescent="0.25">
      <c r="N10520" s="126"/>
    </row>
    <row r="10521" spans="14:14" ht="18.95" hidden="1" customHeight="1" x14ac:dyDescent="0.25">
      <c r="N10521" s="126"/>
    </row>
    <row r="10522" spans="14:14" ht="18.95" hidden="1" customHeight="1" x14ac:dyDescent="0.25">
      <c r="N10522" s="126"/>
    </row>
    <row r="10523" spans="14:14" ht="18.95" hidden="1" customHeight="1" x14ac:dyDescent="0.25">
      <c r="N10523" s="126"/>
    </row>
    <row r="10524" spans="14:14" ht="18.95" hidden="1" customHeight="1" x14ac:dyDescent="0.25">
      <c r="N10524" s="126"/>
    </row>
    <row r="10525" spans="14:14" ht="18.95" hidden="1" customHeight="1" x14ac:dyDescent="0.25">
      <c r="N10525" s="126"/>
    </row>
    <row r="10526" spans="14:14" ht="18.95" hidden="1" customHeight="1" x14ac:dyDescent="0.25">
      <c r="N10526" s="126"/>
    </row>
    <row r="10527" spans="14:14" ht="18.95" hidden="1" customHeight="1" x14ac:dyDescent="0.25">
      <c r="N10527" s="126"/>
    </row>
    <row r="10528" spans="14:14" ht="18.95" hidden="1" customHeight="1" x14ac:dyDescent="0.25">
      <c r="N10528" s="126"/>
    </row>
    <row r="10529" spans="14:14" ht="18.95" hidden="1" customHeight="1" x14ac:dyDescent="0.25">
      <c r="N10529" s="126"/>
    </row>
    <row r="10530" spans="14:14" ht="18.95" hidden="1" customHeight="1" x14ac:dyDescent="0.25">
      <c r="N10530" s="126"/>
    </row>
    <row r="10531" spans="14:14" ht="18.95" hidden="1" customHeight="1" x14ac:dyDescent="0.25">
      <c r="N10531" s="126"/>
    </row>
    <row r="10532" spans="14:14" ht="18.95" hidden="1" customHeight="1" x14ac:dyDescent="0.25">
      <c r="N10532" s="126"/>
    </row>
    <row r="10533" spans="14:14" ht="18.95" hidden="1" customHeight="1" x14ac:dyDescent="0.25">
      <c r="N10533" s="126"/>
    </row>
    <row r="10534" spans="14:14" ht="18.95" hidden="1" customHeight="1" x14ac:dyDescent="0.25">
      <c r="N10534" s="126"/>
    </row>
    <row r="10535" spans="14:14" ht="18.95" hidden="1" customHeight="1" x14ac:dyDescent="0.25">
      <c r="N10535" s="126"/>
    </row>
    <row r="10536" spans="14:14" ht="18.95" hidden="1" customHeight="1" x14ac:dyDescent="0.25">
      <c r="N10536" s="126"/>
    </row>
    <row r="10537" spans="14:14" ht="18.95" hidden="1" customHeight="1" x14ac:dyDescent="0.25">
      <c r="N10537" s="126"/>
    </row>
    <row r="10538" spans="14:14" ht="18.95" hidden="1" customHeight="1" x14ac:dyDescent="0.25">
      <c r="N10538" s="126"/>
    </row>
    <row r="10539" spans="14:14" ht="18.95" hidden="1" customHeight="1" x14ac:dyDescent="0.25">
      <c r="N10539" s="126"/>
    </row>
    <row r="10540" spans="14:14" ht="18.95" hidden="1" customHeight="1" x14ac:dyDescent="0.25">
      <c r="N10540" s="126"/>
    </row>
    <row r="10541" spans="14:14" ht="18.95" hidden="1" customHeight="1" x14ac:dyDescent="0.25">
      <c r="N10541" s="126"/>
    </row>
    <row r="10542" spans="14:14" ht="18.95" hidden="1" customHeight="1" x14ac:dyDescent="0.25">
      <c r="N10542" s="126"/>
    </row>
    <row r="10543" spans="14:14" ht="18.95" hidden="1" customHeight="1" x14ac:dyDescent="0.25">
      <c r="N10543" s="126"/>
    </row>
    <row r="10544" spans="14:14" ht="18.95" hidden="1" customHeight="1" x14ac:dyDescent="0.25">
      <c r="N10544" s="126"/>
    </row>
    <row r="10545" spans="14:14" ht="18.95" hidden="1" customHeight="1" x14ac:dyDescent="0.25">
      <c r="N10545" s="126"/>
    </row>
    <row r="10546" spans="14:14" ht="18.95" hidden="1" customHeight="1" x14ac:dyDescent="0.25">
      <c r="N10546" s="126"/>
    </row>
    <row r="10547" spans="14:14" ht="18.95" hidden="1" customHeight="1" x14ac:dyDescent="0.25">
      <c r="N10547" s="126"/>
    </row>
    <row r="10548" spans="14:14" ht="18.95" hidden="1" customHeight="1" x14ac:dyDescent="0.25">
      <c r="N10548" s="126"/>
    </row>
    <row r="10549" spans="14:14" ht="18.95" hidden="1" customHeight="1" x14ac:dyDescent="0.25">
      <c r="N10549" s="126"/>
    </row>
    <row r="10550" spans="14:14" ht="18.95" hidden="1" customHeight="1" x14ac:dyDescent="0.25">
      <c r="N10550" s="126"/>
    </row>
    <row r="10551" spans="14:14" ht="18.95" hidden="1" customHeight="1" x14ac:dyDescent="0.25">
      <c r="N10551" s="126"/>
    </row>
    <row r="10552" spans="14:14" ht="18.95" hidden="1" customHeight="1" x14ac:dyDescent="0.25">
      <c r="N10552" s="126"/>
    </row>
    <row r="10553" spans="14:14" ht="18.95" hidden="1" customHeight="1" x14ac:dyDescent="0.25">
      <c r="N10553" s="126"/>
    </row>
    <row r="10554" spans="14:14" ht="18.95" hidden="1" customHeight="1" x14ac:dyDescent="0.25">
      <c r="N10554" s="126"/>
    </row>
    <row r="10555" spans="14:14" ht="18.95" hidden="1" customHeight="1" x14ac:dyDescent="0.25">
      <c r="N10555" s="126"/>
    </row>
    <row r="10556" spans="14:14" ht="18.95" hidden="1" customHeight="1" x14ac:dyDescent="0.25">
      <c r="N10556" s="126"/>
    </row>
    <row r="10557" spans="14:14" ht="18.95" hidden="1" customHeight="1" x14ac:dyDescent="0.25">
      <c r="N10557" s="126"/>
    </row>
    <row r="10558" spans="14:14" ht="18.95" hidden="1" customHeight="1" x14ac:dyDescent="0.25">
      <c r="N10558" s="126"/>
    </row>
    <row r="10559" spans="14:14" ht="18.95" hidden="1" customHeight="1" x14ac:dyDescent="0.25">
      <c r="N10559" s="126"/>
    </row>
    <row r="10560" spans="14:14" ht="18.95" hidden="1" customHeight="1" x14ac:dyDescent="0.25">
      <c r="N10560" s="126"/>
    </row>
    <row r="10561" spans="14:14" ht="18.95" hidden="1" customHeight="1" x14ac:dyDescent="0.25">
      <c r="N10561" s="126"/>
    </row>
    <row r="10562" spans="14:14" ht="18.95" hidden="1" customHeight="1" x14ac:dyDescent="0.25">
      <c r="N10562" s="126"/>
    </row>
    <row r="10563" spans="14:14" ht="18.95" hidden="1" customHeight="1" x14ac:dyDescent="0.25">
      <c r="N10563" s="126"/>
    </row>
    <row r="10564" spans="14:14" ht="18.95" hidden="1" customHeight="1" x14ac:dyDescent="0.25">
      <c r="N10564" s="126"/>
    </row>
    <row r="10565" spans="14:14" ht="18.95" hidden="1" customHeight="1" x14ac:dyDescent="0.25">
      <c r="N10565" s="126"/>
    </row>
    <row r="10566" spans="14:14" ht="18.95" hidden="1" customHeight="1" x14ac:dyDescent="0.25">
      <c r="N10566" s="126"/>
    </row>
    <row r="10567" spans="14:14" ht="18.95" hidden="1" customHeight="1" x14ac:dyDescent="0.25">
      <c r="N10567" s="126"/>
    </row>
    <row r="10568" spans="14:14" ht="18.95" hidden="1" customHeight="1" x14ac:dyDescent="0.25">
      <c r="N10568" s="126"/>
    </row>
    <row r="10569" spans="14:14" ht="18.95" hidden="1" customHeight="1" x14ac:dyDescent="0.25">
      <c r="N10569" s="126"/>
    </row>
    <row r="10570" spans="14:14" ht="18.95" hidden="1" customHeight="1" x14ac:dyDescent="0.25">
      <c r="N10570" s="126"/>
    </row>
    <row r="10571" spans="14:14" ht="18.95" hidden="1" customHeight="1" x14ac:dyDescent="0.25">
      <c r="N10571" s="126"/>
    </row>
    <row r="10572" spans="14:14" ht="18.95" hidden="1" customHeight="1" x14ac:dyDescent="0.25">
      <c r="N10572" s="126"/>
    </row>
    <row r="10573" spans="14:14" ht="18.95" hidden="1" customHeight="1" x14ac:dyDescent="0.25">
      <c r="N10573" s="126"/>
    </row>
    <row r="10574" spans="14:14" ht="18.95" hidden="1" customHeight="1" x14ac:dyDescent="0.25">
      <c r="N10574" s="126"/>
    </row>
    <row r="10575" spans="14:14" ht="18.95" hidden="1" customHeight="1" x14ac:dyDescent="0.25">
      <c r="N10575" s="126"/>
    </row>
    <row r="10576" spans="14:14" ht="18.95" hidden="1" customHeight="1" x14ac:dyDescent="0.25">
      <c r="N10576" s="126"/>
    </row>
    <row r="10577" spans="14:14" ht="18.95" hidden="1" customHeight="1" x14ac:dyDescent="0.25">
      <c r="N10577" s="126"/>
    </row>
    <row r="10578" spans="14:14" ht="18.95" hidden="1" customHeight="1" x14ac:dyDescent="0.25">
      <c r="N10578" s="126"/>
    </row>
    <row r="10579" spans="14:14" ht="18.95" hidden="1" customHeight="1" x14ac:dyDescent="0.25">
      <c r="N10579" s="126"/>
    </row>
    <row r="10580" spans="14:14" ht="18.95" hidden="1" customHeight="1" x14ac:dyDescent="0.25">
      <c r="N10580" s="126"/>
    </row>
    <row r="10581" spans="14:14" ht="18.95" hidden="1" customHeight="1" x14ac:dyDescent="0.25">
      <c r="N10581" s="126"/>
    </row>
    <row r="10582" spans="14:14" ht="18.95" hidden="1" customHeight="1" x14ac:dyDescent="0.25">
      <c r="N10582" s="126"/>
    </row>
    <row r="10583" spans="14:14" ht="18.95" hidden="1" customHeight="1" x14ac:dyDescent="0.25">
      <c r="N10583" s="126"/>
    </row>
    <row r="10584" spans="14:14" ht="18.95" hidden="1" customHeight="1" x14ac:dyDescent="0.25">
      <c r="N10584" s="126"/>
    </row>
    <row r="10585" spans="14:14" ht="18.95" hidden="1" customHeight="1" x14ac:dyDescent="0.25">
      <c r="N10585" s="126"/>
    </row>
    <row r="10586" spans="14:14" ht="18.95" hidden="1" customHeight="1" x14ac:dyDescent="0.25">
      <c r="N10586" s="126"/>
    </row>
    <row r="10587" spans="14:14" ht="18.95" hidden="1" customHeight="1" x14ac:dyDescent="0.25">
      <c r="N10587" s="126"/>
    </row>
    <row r="10588" spans="14:14" ht="18.95" hidden="1" customHeight="1" x14ac:dyDescent="0.25">
      <c r="N10588" s="126"/>
    </row>
    <row r="10589" spans="14:14" ht="18.95" hidden="1" customHeight="1" x14ac:dyDescent="0.25">
      <c r="N10589" s="126"/>
    </row>
    <row r="10590" spans="14:14" ht="18.95" hidden="1" customHeight="1" x14ac:dyDescent="0.25">
      <c r="N10590" s="126"/>
    </row>
    <row r="10591" spans="14:14" ht="18.95" hidden="1" customHeight="1" x14ac:dyDescent="0.25">
      <c r="N10591" s="126"/>
    </row>
    <row r="10592" spans="14:14" ht="18.95" hidden="1" customHeight="1" x14ac:dyDescent="0.25">
      <c r="N10592" s="126"/>
    </row>
    <row r="10593" spans="14:14" ht="18.95" hidden="1" customHeight="1" x14ac:dyDescent="0.25">
      <c r="N10593" s="126"/>
    </row>
    <row r="10594" spans="14:14" ht="18.95" hidden="1" customHeight="1" x14ac:dyDescent="0.25">
      <c r="N10594" s="126"/>
    </row>
    <row r="10595" spans="14:14" ht="18.95" hidden="1" customHeight="1" x14ac:dyDescent="0.25">
      <c r="N10595" s="126"/>
    </row>
    <row r="10596" spans="14:14" ht="18.95" hidden="1" customHeight="1" x14ac:dyDescent="0.25">
      <c r="N10596" s="126"/>
    </row>
    <row r="10597" spans="14:14" ht="18.95" hidden="1" customHeight="1" x14ac:dyDescent="0.25">
      <c r="N10597" s="126"/>
    </row>
    <row r="10598" spans="14:14" ht="18.95" hidden="1" customHeight="1" x14ac:dyDescent="0.25">
      <c r="N10598" s="126"/>
    </row>
    <row r="10599" spans="14:14" ht="18.95" hidden="1" customHeight="1" x14ac:dyDescent="0.25">
      <c r="N10599" s="126"/>
    </row>
    <row r="10600" spans="14:14" ht="18.95" hidden="1" customHeight="1" x14ac:dyDescent="0.25">
      <c r="N10600" s="126"/>
    </row>
    <row r="10601" spans="14:14" ht="18.95" hidden="1" customHeight="1" x14ac:dyDescent="0.25">
      <c r="N10601" s="126"/>
    </row>
    <row r="10602" spans="14:14" ht="18.95" hidden="1" customHeight="1" x14ac:dyDescent="0.25">
      <c r="N10602" s="126"/>
    </row>
    <row r="10603" spans="14:14" ht="18.95" hidden="1" customHeight="1" x14ac:dyDescent="0.25">
      <c r="N10603" s="126"/>
    </row>
    <row r="10604" spans="14:14" ht="18.95" hidden="1" customHeight="1" x14ac:dyDescent="0.25">
      <c r="N10604" s="126"/>
    </row>
    <row r="10605" spans="14:14" ht="18.95" hidden="1" customHeight="1" x14ac:dyDescent="0.25">
      <c r="N10605" s="126"/>
    </row>
    <row r="10606" spans="14:14" ht="18.95" hidden="1" customHeight="1" x14ac:dyDescent="0.25">
      <c r="N10606" s="126"/>
    </row>
    <row r="10607" spans="14:14" ht="18.95" hidden="1" customHeight="1" x14ac:dyDescent="0.25">
      <c r="N10607" s="126"/>
    </row>
    <row r="10608" spans="14:14" ht="18.95" hidden="1" customHeight="1" x14ac:dyDescent="0.25">
      <c r="N10608" s="126"/>
    </row>
    <row r="10609" spans="14:14" ht="18.95" hidden="1" customHeight="1" x14ac:dyDescent="0.25">
      <c r="N10609" s="126"/>
    </row>
    <row r="10610" spans="14:14" ht="18.95" hidden="1" customHeight="1" x14ac:dyDescent="0.25">
      <c r="N10610" s="126"/>
    </row>
    <row r="10611" spans="14:14" ht="18.95" hidden="1" customHeight="1" x14ac:dyDescent="0.25">
      <c r="N10611" s="126"/>
    </row>
    <row r="10612" spans="14:14" ht="18.95" hidden="1" customHeight="1" x14ac:dyDescent="0.25">
      <c r="N10612" s="126"/>
    </row>
    <row r="10613" spans="14:14" ht="18.95" hidden="1" customHeight="1" x14ac:dyDescent="0.25">
      <c r="N10613" s="126"/>
    </row>
    <row r="10614" spans="14:14" ht="18.95" hidden="1" customHeight="1" x14ac:dyDescent="0.25">
      <c r="N10614" s="126"/>
    </row>
    <row r="10615" spans="14:14" ht="18.95" hidden="1" customHeight="1" x14ac:dyDescent="0.25">
      <c r="N10615" s="126"/>
    </row>
    <row r="10616" spans="14:14" ht="18.95" hidden="1" customHeight="1" x14ac:dyDescent="0.25">
      <c r="N10616" s="126"/>
    </row>
    <row r="10617" spans="14:14" ht="18.95" hidden="1" customHeight="1" x14ac:dyDescent="0.25">
      <c r="N10617" s="126"/>
    </row>
    <row r="10618" spans="14:14" ht="18.95" hidden="1" customHeight="1" x14ac:dyDescent="0.25">
      <c r="N10618" s="126"/>
    </row>
    <row r="10619" spans="14:14" ht="18.95" hidden="1" customHeight="1" x14ac:dyDescent="0.25">
      <c r="N10619" s="126"/>
    </row>
    <row r="10620" spans="14:14" ht="18.95" hidden="1" customHeight="1" x14ac:dyDescent="0.25">
      <c r="N10620" s="126"/>
    </row>
    <row r="10621" spans="14:14" ht="18.95" hidden="1" customHeight="1" x14ac:dyDescent="0.25">
      <c r="N10621" s="126"/>
    </row>
    <row r="10622" spans="14:14" ht="18.95" hidden="1" customHeight="1" x14ac:dyDescent="0.25">
      <c r="N10622" s="126"/>
    </row>
    <row r="10623" spans="14:14" ht="18.95" hidden="1" customHeight="1" x14ac:dyDescent="0.25">
      <c r="N10623" s="126"/>
    </row>
    <row r="10624" spans="14:14" ht="18.95" hidden="1" customHeight="1" x14ac:dyDescent="0.25">
      <c r="N10624" s="126"/>
    </row>
    <row r="10625" spans="14:14" ht="18.95" hidden="1" customHeight="1" x14ac:dyDescent="0.25">
      <c r="N10625" s="126"/>
    </row>
    <row r="10626" spans="14:14" ht="18.95" hidden="1" customHeight="1" x14ac:dyDescent="0.25">
      <c r="N10626" s="126"/>
    </row>
    <row r="10627" spans="14:14" ht="18.95" hidden="1" customHeight="1" x14ac:dyDescent="0.25">
      <c r="N10627" s="126"/>
    </row>
    <row r="10628" spans="14:14" ht="18.95" hidden="1" customHeight="1" x14ac:dyDescent="0.25">
      <c r="N10628" s="126"/>
    </row>
    <row r="10629" spans="14:14" ht="18.95" hidden="1" customHeight="1" x14ac:dyDescent="0.25">
      <c r="N10629" s="126"/>
    </row>
    <row r="10630" spans="14:14" ht="18.95" hidden="1" customHeight="1" x14ac:dyDescent="0.25">
      <c r="N10630" s="126"/>
    </row>
    <row r="10631" spans="14:14" ht="18.95" hidden="1" customHeight="1" x14ac:dyDescent="0.25">
      <c r="N10631" s="126"/>
    </row>
    <row r="10632" spans="14:14" ht="18.95" hidden="1" customHeight="1" x14ac:dyDescent="0.25">
      <c r="N10632" s="126"/>
    </row>
    <row r="10633" spans="14:14" ht="18.95" hidden="1" customHeight="1" x14ac:dyDescent="0.25">
      <c r="N10633" s="126"/>
    </row>
    <row r="10634" spans="14:14" ht="18.95" hidden="1" customHeight="1" x14ac:dyDescent="0.25">
      <c r="N10634" s="126"/>
    </row>
    <row r="10635" spans="14:14" ht="18.95" hidden="1" customHeight="1" x14ac:dyDescent="0.25">
      <c r="N10635" s="126"/>
    </row>
    <row r="10636" spans="14:14" ht="18.95" hidden="1" customHeight="1" x14ac:dyDescent="0.25">
      <c r="N10636" s="126"/>
    </row>
    <row r="10637" spans="14:14" ht="18.95" hidden="1" customHeight="1" x14ac:dyDescent="0.25">
      <c r="N10637" s="126"/>
    </row>
    <row r="10638" spans="14:14" ht="18.95" hidden="1" customHeight="1" x14ac:dyDescent="0.25">
      <c r="N10638" s="126"/>
    </row>
    <row r="10639" spans="14:14" ht="18.95" hidden="1" customHeight="1" x14ac:dyDescent="0.25">
      <c r="N10639" s="126"/>
    </row>
    <row r="10640" spans="14:14" ht="18.95" hidden="1" customHeight="1" x14ac:dyDescent="0.25">
      <c r="N10640" s="126"/>
    </row>
    <row r="10641" spans="14:14" ht="18.95" hidden="1" customHeight="1" x14ac:dyDescent="0.25">
      <c r="N10641" s="126"/>
    </row>
    <row r="10642" spans="14:14" ht="18.95" hidden="1" customHeight="1" x14ac:dyDescent="0.25">
      <c r="N10642" s="126"/>
    </row>
    <row r="10643" spans="14:14" ht="18.95" hidden="1" customHeight="1" x14ac:dyDescent="0.25">
      <c r="N10643" s="126"/>
    </row>
    <row r="10644" spans="14:14" ht="18.95" hidden="1" customHeight="1" x14ac:dyDescent="0.25">
      <c r="N10644" s="126"/>
    </row>
    <row r="10645" spans="14:14" ht="18.95" hidden="1" customHeight="1" x14ac:dyDescent="0.25">
      <c r="N10645" s="126"/>
    </row>
    <row r="10646" spans="14:14" ht="18.95" hidden="1" customHeight="1" x14ac:dyDescent="0.25">
      <c r="N10646" s="126"/>
    </row>
    <row r="10647" spans="14:14" ht="18.95" hidden="1" customHeight="1" x14ac:dyDescent="0.25">
      <c r="N10647" s="126"/>
    </row>
    <row r="10648" spans="14:14" ht="18.95" hidden="1" customHeight="1" x14ac:dyDescent="0.25">
      <c r="N10648" s="126"/>
    </row>
    <row r="10649" spans="14:14" ht="18.95" hidden="1" customHeight="1" x14ac:dyDescent="0.25">
      <c r="N10649" s="126"/>
    </row>
    <row r="10650" spans="14:14" ht="18.95" hidden="1" customHeight="1" x14ac:dyDescent="0.25">
      <c r="N10650" s="126"/>
    </row>
    <row r="10651" spans="14:14" ht="18.95" hidden="1" customHeight="1" x14ac:dyDescent="0.25">
      <c r="N10651" s="126"/>
    </row>
    <row r="10652" spans="14:14" ht="18.95" hidden="1" customHeight="1" x14ac:dyDescent="0.25">
      <c r="N10652" s="126"/>
    </row>
    <row r="10653" spans="14:14" ht="18.95" hidden="1" customHeight="1" x14ac:dyDescent="0.25">
      <c r="N10653" s="126"/>
    </row>
    <row r="10654" spans="14:14" ht="18.95" hidden="1" customHeight="1" x14ac:dyDescent="0.25">
      <c r="N10654" s="126"/>
    </row>
    <row r="10655" spans="14:14" ht="18.95" hidden="1" customHeight="1" x14ac:dyDescent="0.25">
      <c r="N10655" s="126"/>
    </row>
    <row r="10656" spans="14:14" ht="18.95" hidden="1" customHeight="1" x14ac:dyDescent="0.25">
      <c r="N10656" s="126"/>
    </row>
    <row r="10657" spans="14:14" ht="18.95" hidden="1" customHeight="1" x14ac:dyDescent="0.25">
      <c r="N10657" s="126"/>
    </row>
    <row r="10658" spans="14:14" ht="18.95" hidden="1" customHeight="1" x14ac:dyDescent="0.25">
      <c r="N10658" s="126"/>
    </row>
    <row r="10659" spans="14:14" ht="18.95" hidden="1" customHeight="1" x14ac:dyDescent="0.25">
      <c r="N10659" s="126"/>
    </row>
    <row r="10660" spans="14:14" ht="18.95" hidden="1" customHeight="1" x14ac:dyDescent="0.25">
      <c r="N10660" s="126"/>
    </row>
    <row r="10661" spans="14:14" ht="18.95" hidden="1" customHeight="1" x14ac:dyDescent="0.25">
      <c r="N10661" s="126"/>
    </row>
    <row r="10662" spans="14:14" ht="18.95" hidden="1" customHeight="1" x14ac:dyDescent="0.25">
      <c r="N10662" s="126"/>
    </row>
    <row r="10663" spans="14:14" ht="18.95" hidden="1" customHeight="1" x14ac:dyDescent="0.25">
      <c r="N10663" s="126"/>
    </row>
    <row r="10664" spans="14:14" ht="18.95" hidden="1" customHeight="1" x14ac:dyDescent="0.25">
      <c r="N10664" s="126"/>
    </row>
    <row r="10665" spans="14:14" ht="18.95" hidden="1" customHeight="1" x14ac:dyDescent="0.25">
      <c r="N10665" s="126"/>
    </row>
    <row r="10666" spans="14:14" ht="18.95" hidden="1" customHeight="1" x14ac:dyDescent="0.25">
      <c r="N10666" s="126"/>
    </row>
    <row r="10667" spans="14:14" ht="18.95" hidden="1" customHeight="1" x14ac:dyDescent="0.25">
      <c r="N10667" s="126"/>
    </row>
    <row r="10668" spans="14:14" ht="18.95" hidden="1" customHeight="1" x14ac:dyDescent="0.25">
      <c r="N10668" s="126"/>
    </row>
    <row r="10669" spans="14:14" ht="18.95" hidden="1" customHeight="1" x14ac:dyDescent="0.25">
      <c r="N10669" s="126"/>
    </row>
    <row r="10670" spans="14:14" ht="18.95" hidden="1" customHeight="1" x14ac:dyDescent="0.25">
      <c r="N10670" s="126"/>
    </row>
    <row r="10671" spans="14:14" ht="18.95" hidden="1" customHeight="1" x14ac:dyDescent="0.25">
      <c r="N10671" s="126"/>
    </row>
    <row r="10672" spans="14:14" ht="18.95" hidden="1" customHeight="1" x14ac:dyDescent="0.25">
      <c r="N10672" s="126"/>
    </row>
    <row r="10673" spans="14:14" ht="18.95" hidden="1" customHeight="1" x14ac:dyDescent="0.25">
      <c r="N10673" s="126"/>
    </row>
    <row r="10674" spans="14:14" ht="18.95" hidden="1" customHeight="1" x14ac:dyDescent="0.25">
      <c r="N10674" s="126"/>
    </row>
    <row r="10675" spans="14:14" ht="18.95" hidden="1" customHeight="1" x14ac:dyDescent="0.25">
      <c r="N10675" s="126"/>
    </row>
    <row r="10676" spans="14:14" ht="18.95" hidden="1" customHeight="1" x14ac:dyDescent="0.25">
      <c r="N10676" s="126"/>
    </row>
    <row r="10677" spans="14:14" ht="18.95" hidden="1" customHeight="1" x14ac:dyDescent="0.25">
      <c r="N10677" s="126"/>
    </row>
    <row r="10678" spans="14:14" ht="18.95" hidden="1" customHeight="1" x14ac:dyDescent="0.25">
      <c r="N10678" s="126"/>
    </row>
    <row r="10679" spans="14:14" ht="18.95" hidden="1" customHeight="1" x14ac:dyDescent="0.25">
      <c r="N10679" s="126"/>
    </row>
    <row r="10680" spans="14:14" ht="18.95" hidden="1" customHeight="1" x14ac:dyDescent="0.25">
      <c r="N10680" s="126"/>
    </row>
    <row r="10681" spans="14:14" ht="18.95" hidden="1" customHeight="1" x14ac:dyDescent="0.25">
      <c r="N10681" s="126"/>
    </row>
    <row r="10682" spans="14:14" ht="18.95" hidden="1" customHeight="1" x14ac:dyDescent="0.25">
      <c r="N10682" s="126"/>
    </row>
    <row r="10683" spans="14:14" ht="18.95" hidden="1" customHeight="1" x14ac:dyDescent="0.25">
      <c r="N10683" s="126"/>
    </row>
    <row r="10684" spans="14:14" ht="18.95" hidden="1" customHeight="1" x14ac:dyDescent="0.25">
      <c r="N10684" s="126"/>
    </row>
    <row r="10685" spans="14:14" ht="18.95" hidden="1" customHeight="1" x14ac:dyDescent="0.25">
      <c r="N10685" s="126"/>
    </row>
    <row r="10686" spans="14:14" ht="18.95" hidden="1" customHeight="1" x14ac:dyDescent="0.25">
      <c r="N10686" s="126"/>
    </row>
    <row r="10687" spans="14:14" ht="18.95" hidden="1" customHeight="1" x14ac:dyDescent="0.25">
      <c r="N10687" s="126"/>
    </row>
    <row r="10688" spans="14:14" ht="18.95" hidden="1" customHeight="1" x14ac:dyDescent="0.25">
      <c r="N10688" s="126"/>
    </row>
    <row r="10689" spans="14:14" ht="18.95" hidden="1" customHeight="1" x14ac:dyDescent="0.25">
      <c r="N10689" s="126"/>
    </row>
    <row r="10690" spans="14:14" ht="18.95" hidden="1" customHeight="1" x14ac:dyDescent="0.25">
      <c r="N10690" s="126"/>
    </row>
    <row r="10691" spans="14:14" ht="18.95" hidden="1" customHeight="1" x14ac:dyDescent="0.25">
      <c r="N10691" s="126"/>
    </row>
    <row r="10692" spans="14:14" ht="18.95" hidden="1" customHeight="1" x14ac:dyDescent="0.25">
      <c r="N10692" s="126"/>
    </row>
    <row r="10693" spans="14:14" ht="18.95" hidden="1" customHeight="1" x14ac:dyDescent="0.25">
      <c r="N10693" s="126"/>
    </row>
    <row r="10694" spans="14:14" ht="18.95" hidden="1" customHeight="1" x14ac:dyDescent="0.25">
      <c r="N10694" s="126"/>
    </row>
    <row r="10695" spans="14:14" ht="18.95" hidden="1" customHeight="1" x14ac:dyDescent="0.25">
      <c r="N10695" s="126"/>
    </row>
    <row r="10696" spans="14:14" ht="18.95" hidden="1" customHeight="1" x14ac:dyDescent="0.25">
      <c r="N10696" s="126"/>
    </row>
    <row r="10697" spans="14:14" ht="18.95" hidden="1" customHeight="1" x14ac:dyDescent="0.25">
      <c r="N10697" s="126"/>
    </row>
    <row r="10698" spans="14:14" ht="18.95" hidden="1" customHeight="1" x14ac:dyDescent="0.25">
      <c r="N10698" s="126"/>
    </row>
    <row r="10699" spans="14:14" ht="18.95" hidden="1" customHeight="1" x14ac:dyDescent="0.25">
      <c r="N10699" s="126"/>
    </row>
    <row r="10700" spans="14:14" ht="18.95" hidden="1" customHeight="1" x14ac:dyDescent="0.25"/>
    <row r="10701" spans="14:14" ht="18.95" hidden="1" customHeight="1" x14ac:dyDescent="0.25"/>
    <row r="10702" spans="14:14" ht="18.95" hidden="1" customHeight="1" x14ac:dyDescent="0.25"/>
  </sheetData>
  <mergeCells count="9">
    <mergeCell ref="C16:M16"/>
    <mergeCell ref="C17:P17"/>
    <mergeCell ref="C18:P18"/>
    <mergeCell ref="B8:M8"/>
    <mergeCell ref="B9:M9"/>
    <mergeCell ref="B10:F10"/>
    <mergeCell ref="B11:M11"/>
    <mergeCell ref="B12:L12"/>
    <mergeCell ref="B13:M13"/>
  </mergeCells>
  <hyperlinks>
    <hyperlink ref="B13" r:id="rId1" display="https://www.ecb.europa.eu/stats/money/yc/html/index.en.html"/>
    <hyperlink ref="B12:F12" r:id="rId2" display="the government bonds of the basket, taking as total the sum of their outstanding amounts."/>
    <hyperlink ref="C18" r:id="rId3" display="the government bonds of the basket, taking as total the sum of their outstanding amounts."/>
    <hyperlink ref="C18:P18" r:id="rId4" display="This disclaimer is without prejudice to the general disclaimer and copyright of EIOPA (https://eiopa.europa.eu/information/legal-notice/index.html). "/>
  </hyperlinks>
  <pageMargins left="0" right="0" top="0.74803149606299213" bottom="0.74803149606299213" header="0.31496062992125984" footer="0.31496062992125984"/>
  <pageSetup paperSize="9" scale="54" orientation="landscape"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2"/>
  <sheetViews>
    <sheetView zoomScale="90" zoomScaleNormal="90"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25"/>
  <cols>
    <col min="1" max="1" width="3.7109375" customWidth="1"/>
    <col min="2" max="2" width="9.140625" customWidth="1"/>
    <col min="3"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100</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x14ac:dyDescent="0.25">
      <c r="A7" s="16"/>
      <c r="B7" s="16"/>
      <c r="C7" s="17"/>
      <c r="D7" s="81" t="s">
        <v>98</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6"/>
      <c r="AH7" s="16"/>
      <c r="AI7" s="16"/>
      <c r="AJ7" s="18"/>
      <c r="AK7" s="18"/>
      <c r="AL7" s="18"/>
    </row>
    <row r="8" spans="1:38" ht="15" x14ac:dyDescent="0.25">
      <c r="A8" s="16"/>
      <c r="B8" s="15"/>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6"/>
      <c r="AH8" s="16"/>
      <c r="AI8" s="16"/>
      <c r="AJ8" s="18"/>
      <c r="AK8" s="18"/>
      <c r="AL8" s="18"/>
    </row>
    <row r="9" spans="1:38" ht="15.75" thickBot="1" x14ac:dyDescent="0.3">
      <c r="A9" s="16"/>
      <c r="B9" s="20" t="str">
        <f>LTAS_Govts!B9</f>
        <v>Country</v>
      </c>
      <c r="C9" s="17"/>
      <c r="D9" s="20" t="s">
        <v>103</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5" x14ac:dyDescent="0.25">
      <c r="A11" s="16"/>
      <c r="B11" s="23" t="s">
        <v>1</v>
      </c>
      <c r="C11" s="24">
        <v>0</v>
      </c>
      <c r="D11" s="25">
        <v>0</v>
      </c>
      <c r="E11" s="25">
        <v>0</v>
      </c>
      <c r="F11" s="25">
        <v>0</v>
      </c>
      <c r="G11" s="25">
        <v>0</v>
      </c>
      <c r="H11" s="25">
        <v>0</v>
      </c>
      <c r="I11" s="25">
        <v>0</v>
      </c>
      <c r="J11" s="25">
        <v>0</v>
      </c>
      <c r="K11" s="25">
        <v>0</v>
      </c>
      <c r="L11" s="25">
        <v>0</v>
      </c>
      <c r="M11" s="25">
        <v>0</v>
      </c>
      <c r="N11" s="25">
        <v>0</v>
      </c>
      <c r="O11" s="25">
        <v>0</v>
      </c>
      <c r="P11" s="25">
        <v>0</v>
      </c>
      <c r="Q11" s="25">
        <v>0</v>
      </c>
      <c r="R11" s="25">
        <v>0</v>
      </c>
      <c r="S11" s="25">
        <v>0</v>
      </c>
      <c r="T11" s="25">
        <v>0</v>
      </c>
      <c r="U11" s="25">
        <v>0</v>
      </c>
      <c r="V11" s="25">
        <v>0</v>
      </c>
      <c r="W11" s="25">
        <v>0</v>
      </c>
      <c r="X11" s="25">
        <v>0</v>
      </c>
      <c r="Y11" s="25">
        <v>0</v>
      </c>
      <c r="Z11" s="25">
        <v>0</v>
      </c>
      <c r="AA11" s="25">
        <v>0</v>
      </c>
      <c r="AB11" s="25">
        <v>0</v>
      </c>
      <c r="AC11" s="25">
        <v>0</v>
      </c>
      <c r="AD11" s="25">
        <v>0</v>
      </c>
      <c r="AE11" s="25">
        <v>0</v>
      </c>
      <c r="AF11" s="26">
        <v>0</v>
      </c>
      <c r="AG11" s="27"/>
      <c r="AH11" s="27"/>
      <c r="AI11" s="16"/>
      <c r="AJ11" s="18"/>
      <c r="AK11" s="18"/>
      <c r="AL11" s="18"/>
    </row>
    <row r="12" spans="1:38" ht="15" x14ac:dyDescent="0.25">
      <c r="A12" s="16"/>
      <c r="B12" s="28" t="s">
        <v>7</v>
      </c>
      <c r="C12" s="29">
        <v>0</v>
      </c>
      <c r="D12" s="30">
        <v>0</v>
      </c>
      <c r="E12" s="30">
        <v>0</v>
      </c>
      <c r="F12" s="30">
        <v>0</v>
      </c>
      <c r="G12" s="30">
        <v>0</v>
      </c>
      <c r="H12" s="30">
        <v>0</v>
      </c>
      <c r="I12" s="30">
        <v>0</v>
      </c>
      <c r="J12" s="30">
        <v>0</v>
      </c>
      <c r="K12" s="30">
        <v>0</v>
      </c>
      <c r="L12" s="30">
        <v>0</v>
      </c>
      <c r="M12" s="30">
        <v>0</v>
      </c>
      <c r="N12" s="30">
        <v>0</v>
      </c>
      <c r="O12" s="30">
        <v>0</v>
      </c>
      <c r="P12" s="30">
        <v>0</v>
      </c>
      <c r="Q12" s="30">
        <v>0</v>
      </c>
      <c r="R12" s="30">
        <v>0</v>
      </c>
      <c r="S12" s="30">
        <v>0</v>
      </c>
      <c r="T12" s="30">
        <v>0</v>
      </c>
      <c r="U12" s="30">
        <v>0</v>
      </c>
      <c r="V12" s="30">
        <v>0</v>
      </c>
      <c r="W12" s="30">
        <v>0</v>
      </c>
      <c r="X12" s="30">
        <v>0</v>
      </c>
      <c r="Y12" s="30">
        <v>0</v>
      </c>
      <c r="Z12" s="30">
        <v>0</v>
      </c>
      <c r="AA12" s="30">
        <v>0</v>
      </c>
      <c r="AB12" s="30">
        <v>0</v>
      </c>
      <c r="AC12" s="30">
        <v>0</v>
      </c>
      <c r="AD12" s="30">
        <v>0</v>
      </c>
      <c r="AE12" s="30">
        <v>0</v>
      </c>
      <c r="AF12" s="31">
        <v>0</v>
      </c>
      <c r="AG12" s="27"/>
      <c r="AH12" s="27"/>
      <c r="AI12" s="16"/>
      <c r="AJ12" s="18"/>
      <c r="AK12" s="18"/>
      <c r="AL12" s="18"/>
    </row>
    <row r="13" spans="1:38" ht="15" x14ac:dyDescent="0.25">
      <c r="A13" s="16"/>
      <c r="B13" s="28" t="s">
        <v>13</v>
      </c>
      <c r="C13" s="29">
        <v>0</v>
      </c>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0</v>
      </c>
      <c r="U13" s="30">
        <v>0</v>
      </c>
      <c r="V13" s="30">
        <v>0</v>
      </c>
      <c r="W13" s="30">
        <v>0</v>
      </c>
      <c r="X13" s="30">
        <v>0</v>
      </c>
      <c r="Y13" s="30">
        <v>0</v>
      </c>
      <c r="Z13" s="30">
        <v>0</v>
      </c>
      <c r="AA13" s="30">
        <v>0</v>
      </c>
      <c r="AB13" s="30">
        <v>0</v>
      </c>
      <c r="AC13" s="30">
        <v>0</v>
      </c>
      <c r="AD13" s="30">
        <v>0</v>
      </c>
      <c r="AE13" s="30">
        <v>0</v>
      </c>
      <c r="AF13" s="31">
        <v>0</v>
      </c>
      <c r="AG13" s="27"/>
      <c r="AH13" s="27"/>
      <c r="AI13" s="16"/>
      <c r="AJ13" s="18"/>
      <c r="AK13" s="18"/>
      <c r="AL13" s="18"/>
    </row>
    <row r="14" spans="1:38" ht="15" x14ac:dyDescent="0.25">
      <c r="A14" s="16"/>
      <c r="B14" s="28" t="s">
        <v>128</v>
      </c>
      <c r="C14" s="29">
        <v>-5.0000437906195502E-2</v>
      </c>
      <c r="D14" s="30">
        <v>-5.0033594242692901E-2</v>
      </c>
      <c r="E14" s="30">
        <v>-5.0102878173083558E-2</v>
      </c>
      <c r="F14" s="30">
        <v>-5.0197371522286469E-2</v>
      </c>
      <c r="G14" s="30">
        <v>-5.0311725857644068E-2</v>
      </c>
      <c r="H14" s="30">
        <v>-5.0442878670294657E-2</v>
      </c>
      <c r="I14" s="30">
        <v>-5.0587183238913098E-2</v>
      </c>
      <c r="J14" s="30">
        <v>-5.0735554701556974E-2</v>
      </c>
      <c r="K14" s="30">
        <v>-5.088207556155102E-2</v>
      </c>
      <c r="L14" s="30">
        <v>-5.102330954796918E-2</v>
      </c>
      <c r="M14" s="30">
        <v>-5.1168244440281466E-2</v>
      </c>
      <c r="N14" s="30">
        <v>-5.1309440226631801E-2</v>
      </c>
      <c r="O14" s="30">
        <v>-5.1430644448556072E-2</v>
      </c>
      <c r="P14" s="30">
        <v>-5.1551153586512057E-2</v>
      </c>
      <c r="Q14" s="30">
        <v>-5.1680013570032525E-2</v>
      </c>
      <c r="R14" s="30">
        <v>-5.1907793628007133E-2</v>
      </c>
      <c r="S14" s="30">
        <v>-5.2019338624077316E-2</v>
      </c>
      <c r="T14" s="30">
        <v>-5.2095105481905081E-2</v>
      </c>
      <c r="U14" s="30">
        <v>-5.2077211308834435E-2</v>
      </c>
      <c r="V14" s="30">
        <v>-5.1884904802759112E-2</v>
      </c>
      <c r="W14" s="30">
        <v>-5.1443195475439171E-2</v>
      </c>
      <c r="X14" s="30">
        <v>-5.0791376574356346E-2</v>
      </c>
      <c r="Y14" s="30">
        <v>-4.9988403753183433E-2</v>
      </c>
      <c r="Z14" s="30">
        <v>-4.9079409723764796E-2</v>
      </c>
      <c r="AA14" s="30">
        <v>-4.809886956341787E-2</v>
      </c>
      <c r="AB14" s="30">
        <v>-4.7073106743359489E-2</v>
      </c>
      <c r="AC14" s="30">
        <v>-4.6022201871385844E-2</v>
      </c>
      <c r="AD14" s="30">
        <v>-4.4961435165897408E-2</v>
      </c>
      <c r="AE14" s="30">
        <v>-4.3902379178210195E-2</v>
      </c>
      <c r="AF14" s="31">
        <v>-4.2853731486505363E-2</v>
      </c>
      <c r="AG14" s="27"/>
      <c r="AH14" s="27"/>
      <c r="AI14" s="16"/>
      <c r="AJ14" s="18"/>
      <c r="AK14" s="18"/>
      <c r="AL14" s="18"/>
    </row>
    <row r="15" spans="1:38" ht="15" x14ac:dyDescent="0.25">
      <c r="A15" s="16"/>
      <c r="B15" s="32" t="s">
        <v>129</v>
      </c>
      <c r="C15" s="33">
        <v>2.3920538423032105</v>
      </c>
      <c r="D15" s="34">
        <v>2.6032342384588123</v>
      </c>
      <c r="E15" s="34">
        <v>2.8427820275698581</v>
      </c>
      <c r="F15" s="34">
        <v>2.9726660838987797</v>
      </c>
      <c r="G15" s="34">
        <v>3.0211579137022073</v>
      </c>
      <c r="H15" s="34">
        <v>3.0237415941912467</v>
      </c>
      <c r="I15" s="34">
        <v>2.9933196557852702</v>
      </c>
      <c r="J15" s="34">
        <v>2.939197711674852</v>
      </c>
      <c r="K15" s="34">
        <v>2.8703509167546444</v>
      </c>
      <c r="L15" s="34">
        <v>2.7945423353040328</v>
      </c>
      <c r="M15" s="34">
        <v>2.7157198902365556</v>
      </c>
      <c r="N15" s="34">
        <v>2.6364200289472119</v>
      </c>
      <c r="O15" s="34">
        <v>2.5615734805330064</v>
      </c>
      <c r="P15" s="34">
        <v>2.4930420124813355</v>
      </c>
      <c r="Q15" s="34">
        <v>2.4329773336175573</v>
      </c>
      <c r="R15" s="34">
        <v>2.3830096978136646</v>
      </c>
      <c r="S15" s="34">
        <v>2.3400328895948239</v>
      </c>
      <c r="T15" s="34">
        <v>2.3028593295091122</v>
      </c>
      <c r="U15" s="34">
        <v>2.2699479516581058</v>
      </c>
      <c r="V15" s="34">
        <v>2.2401303731984816</v>
      </c>
      <c r="W15" s="34">
        <v>2.2051123012119009</v>
      </c>
      <c r="X15" s="34">
        <v>2.1647324637480141</v>
      </c>
      <c r="Y15" s="34">
        <v>2.1208135679860418</v>
      </c>
      <c r="Z15" s="34">
        <v>2.0747022652837357</v>
      </c>
      <c r="AA15" s="34">
        <v>2.027396737456832</v>
      </c>
      <c r="AB15" s="34">
        <v>1.979637335010118</v>
      </c>
      <c r="AC15" s="34">
        <v>1.9319719206235164</v>
      </c>
      <c r="AD15" s="34">
        <v>1.8848035870158302</v>
      </c>
      <c r="AE15" s="34">
        <v>1.8384258987372617</v>
      </c>
      <c r="AF15" s="35">
        <v>1.7930491785021219</v>
      </c>
      <c r="AG15" s="27"/>
      <c r="AH15" s="27"/>
      <c r="AI15" s="16"/>
      <c r="AJ15" s="18"/>
      <c r="AK15" s="18"/>
      <c r="AL15" s="18"/>
    </row>
    <row r="16" spans="1:38" ht="15" x14ac:dyDescent="0.25">
      <c r="A16" s="16"/>
      <c r="B16" s="36" t="s">
        <v>29</v>
      </c>
      <c r="C16" s="37">
        <v>0</v>
      </c>
      <c r="D16" s="38">
        <v>0</v>
      </c>
      <c r="E16" s="38">
        <v>0</v>
      </c>
      <c r="F16" s="38">
        <v>0</v>
      </c>
      <c r="G16" s="38">
        <v>0</v>
      </c>
      <c r="H16" s="38">
        <v>0</v>
      </c>
      <c r="I16" s="38">
        <v>0</v>
      </c>
      <c r="J16" s="38">
        <v>0</v>
      </c>
      <c r="K16" s="38">
        <v>0</v>
      </c>
      <c r="L16" s="38">
        <v>0</v>
      </c>
      <c r="M16" s="38">
        <v>0</v>
      </c>
      <c r="N16" s="38">
        <v>0</v>
      </c>
      <c r="O16" s="38">
        <v>0</v>
      </c>
      <c r="P16" s="38">
        <v>0</v>
      </c>
      <c r="Q16" s="38">
        <v>0</v>
      </c>
      <c r="R16" s="38">
        <v>0</v>
      </c>
      <c r="S16" s="38">
        <v>0</v>
      </c>
      <c r="T16" s="38">
        <v>0</v>
      </c>
      <c r="U16" s="38">
        <v>0</v>
      </c>
      <c r="V16" s="38">
        <v>0</v>
      </c>
      <c r="W16" s="38">
        <v>0</v>
      </c>
      <c r="X16" s="38">
        <v>0</v>
      </c>
      <c r="Y16" s="38">
        <v>0</v>
      </c>
      <c r="Z16" s="38">
        <v>0</v>
      </c>
      <c r="AA16" s="38">
        <v>0</v>
      </c>
      <c r="AB16" s="38">
        <v>0</v>
      </c>
      <c r="AC16" s="38">
        <v>0</v>
      </c>
      <c r="AD16" s="38">
        <v>0</v>
      </c>
      <c r="AE16" s="38">
        <v>0</v>
      </c>
      <c r="AF16" s="39">
        <v>0</v>
      </c>
      <c r="AG16" s="27"/>
      <c r="AH16" s="27"/>
      <c r="AI16" s="16"/>
      <c r="AJ16" s="18"/>
      <c r="AK16" s="18"/>
      <c r="AL16" s="18"/>
    </row>
    <row r="17" spans="1:38" ht="15" x14ac:dyDescent="0.25">
      <c r="A17" s="16"/>
      <c r="B17" s="28" t="s">
        <v>130</v>
      </c>
      <c r="C17" s="29">
        <v>0.4197821735748708</v>
      </c>
      <c r="D17" s="30">
        <v>0.53054263458367223</v>
      </c>
      <c r="E17" s="30">
        <v>0.54881790449403023</v>
      </c>
      <c r="F17" s="30">
        <v>0.53935694159533509</v>
      </c>
      <c r="G17" s="30">
        <v>0.51347499549492359</v>
      </c>
      <c r="H17" s="30">
        <v>0.47611007690864499</v>
      </c>
      <c r="I17" s="30">
        <v>0.43652021776999633</v>
      </c>
      <c r="J17" s="30">
        <v>0.4021553050971437</v>
      </c>
      <c r="K17" s="30">
        <v>0.37501279521461156</v>
      </c>
      <c r="L17" s="30">
        <v>0.34750393529719681</v>
      </c>
      <c r="M17" s="30">
        <v>0.31568348597107371</v>
      </c>
      <c r="N17" s="30">
        <v>0.28048546448354</v>
      </c>
      <c r="O17" s="30">
        <v>0.24764458393387206</v>
      </c>
      <c r="P17" s="30">
        <v>0.21837112761479924</v>
      </c>
      <c r="Q17" s="30">
        <v>0.1957696589987909</v>
      </c>
      <c r="R17" s="30">
        <v>0.16270066244912249</v>
      </c>
      <c r="S17" s="30">
        <v>0.15712550693601363</v>
      </c>
      <c r="T17" s="30">
        <v>0.15313502564014564</v>
      </c>
      <c r="U17" s="30">
        <v>0.15770045056898152</v>
      </c>
      <c r="V17" s="30">
        <v>0.18022634090013087</v>
      </c>
      <c r="W17" s="30">
        <v>0.19867737006212532</v>
      </c>
      <c r="X17" s="30">
        <v>0.21012961032536775</v>
      </c>
      <c r="Y17" s="30">
        <v>0.21675811678058801</v>
      </c>
      <c r="Z17" s="30">
        <v>0.22000513798797683</v>
      </c>
      <c r="AA17" s="30">
        <v>0.22085980689031334</v>
      </c>
      <c r="AB17" s="30">
        <v>0.22001664262463616</v>
      </c>
      <c r="AC17" s="30">
        <v>0.2179716770058418</v>
      </c>
      <c r="AD17" s="30">
        <v>0.21508365530775234</v>
      </c>
      <c r="AE17" s="30">
        <v>0.21161443459416163</v>
      </c>
      <c r="AF17" s="31">
        <v>0.20775640026294626</v>
      </c>
      <c r="AG17" s="27"/>
      <c r="AH17" s="27"/>
      <c r="AI17" s="16"/>
      <c r="AJ17" s="18"/>
      <c r="AK17" s="18"/>
      <c r="AL17" s="18"/>
    </row>
    <row r="18" spans="1:38" ht="15" x14ac:dyDescent="0.25">
      <c r="A18" s="16"/>
      <c r="B18" s="28" t="s">
        <v>131</v>
      </c>
      <c r="C18" s="29">
        <v>-1.0000087203785807E-2</v>
      </c>
      <c r="D18" s="30">
        <v>-1.0006718840791313E-2</v>
      </c>
      <c r="E18" s="30">
        <v>-1.0020577742472022E-2</v>
      </c>
      <c r="F18" s="30">
        <v>-1.0039482272271432E-2</v>
      </c>
      <c r="G18" s="30">
        <v>-1.0062363893103304E-2</v>
      </c>
      <c r="H18" s="30">
        <v>-1.0088611081932972E-2</v>
      </c>
      <c r="I18" s="30">
        <v>-1.0117495157115762E-2</v>
      </c>
      <c r="J18" s="30">
        <v>-1.0147198614466061E-2</v>
      </c>
      <c r="K18" s="30">
        <v>-1.0176537216496589E-2</v>
      </c>
      <c r="L18" s="30">
        <v>-1.0204822940110695E-2</v>
      </c>
      <c r="M18" s="30">
        <v>-1.0233851481431461E-2</v>
      </c>
      <c r="N18" s="30">
        <v>-1.026214490784564E-2</v>
      </c>
      <c r="O18" s="30">
        <v>-1.0286450776443266E-2</v>
      </c>
      <c r="P18" s="30">
        <v>-1.0310613346269804E-2</v>
      </c>
      <c r="Q18" s="30">
        <v>-1.033642914715579E-2</v>
      </c>
      <c r="R18" s="30">
        <v>-1.0382045447348418E-2</v>
      </c>
      <c r="S18" s="30">
        <v>-1.0404371618959905E-2</v>
      </c>
      <c r="T18" s="30">
        <v>-1.0419562882863154E-2</v>
      </c>
      <c r="U18" s="30">
        <v>-1.0416021402399452E-2</v>
      </c>
      <c r="V18" s="30">
        <v>-1.0377559789045847E-2</v>
      </c>
      <c r="W18" s="30">
        <v>-1.0289296832642802E-2</v>
      </c>
      <c r="X18" s="30">
        <v>-1.0159062147090649E-2</v>
      </c>
      <c r="Y18" s="30">
        <v>-9.9986069527734072E-3</v>
      </c>
      <c r="Z18" s="30">
        <v>-9.8169370802578503E-3</v>
      </c>
      <c r="AA18" s="30">
        <v>-9.6209378299374256E-3</v>
      </c>
      <c r="AB18" s="30">
        <v>-9.4158704780470774E-3</v>
      </c>
      <c r="AC18" s="30">
        <v>-9.2057512420495782E-3</v>
      </c>
      <c r="AD18" s="30">
        <v>-8.9936381064310497E-3</v>
      </c>
      <c r="AE18" s="30">
        <v>-8.7818483686082256E-3</v>
      </c>
      <c r="AF18" s="31">
        <v>-8.572124590392062E-3</v>
      </c>
      <c r="AG18" s="27"/>
      <c r="AH18" s="27"/>
      <c r="AI18" s="16"/>
      <c r="AJ18" s="18"/>
      <c r="AK18" s="18"/>
      <c r="AL18" s="18"/>
    </row>
    <row r="19" spans="1:38" ht="15" x14ac:dyDescent="0.25">
      <c r="A19" s="16"/>
      <c r="B19" s="28" t="s">
        <v>43</v>
      </c>
      <c r="C19" s="29">
        <v>0</v>
      </c>
      <c r="D19" s="30">
        <v>0</v>
      </c>
      <c r="E19" s="30">
        <v>0</v>
      </c>
      <c r="F19" s="30">
        <v>0</v>
      </c>
      <c r="G19" s="30">
        <v>0</v>
      </c>
      <c r="H19" s="30">
        <v>0</v>
      </c>
      <c r="I19" s="30">
        <v>0</v>
      </c>
      <c r="J19" s="30">
        <v>0</v>
      </c>
      <c r="K19" s="30">
        <v>0</v>
      </c>
      <c r="L19" s="30">
        <v>0</v>
      </c>
      <c r="M19" s="30">
        <v>0</v>
      </c>
      <c r="N19" s="30">
        <v>0</v>
      </c>
      <c r="O19" s="30">
        <v>0</v>
      </c>
      <c r="P19" s="30">
        <v>0</v>
      </c>
      <c r="Q19" s="30">
        <v>0</v>
      </c>
      <c r="R19" s="30">
        <v>0</v>
      </c>
      <c r="S19" s="30">
        <v>0</v>
      </c>
      <c r="T19" s="30">
        <v>0</v>
      </c>
      <c r="U19" s="30">
        <v>0</v>
      </c>
      <c r="V19" s="30">
        <v>0</v>
      </c>
      <c r="W19" s="30">
        <v>0</v>
      </c>
      <c r="X19" s="30">
        <v>0</v>
      </c>
      <c r="Y19" s="30">
        <v>0</v>
      </c>
      <c r="Z19" s="30">
        <v>0</v>
      </c>
      <c r="AA19" s="30">
        <v>0</v>
      </c>
      <c r="AB19" s="30">
        <v>0</v>
      </c>
      <c r="AC19" s="30">
        <v>0</v>
      </c>
      <c r="AD19" s="30">
        <v>0</v>
      </c>
      <c r="AE19" s="30">
        <v>0</v>
      </c>
      <c r="AF19" s="31">
        <v>0</v>
      </c>
      <c r="AG19" s="27"/>
      <c r="AH19" s="27"/>
      <c r="AI19" s="16"/>
      <c r="AJ19" s="18"/>
      <c r="AK19" s="18"/>
      <c r="AL19" s="18"/>
    </row>
    <row r="20" spans="1:38" ht="15" x14ac:dyDescent="0.25">
      <c r="A20" s="16"/>
      <c r="B20" s="32" t="s">
        <v>47</v>
      </c>
      <c r="C20" s="33">
        <v>0</v>
      </c>
      <c r="D20" s="34">
        <v>0</v>
      </c>
      <c r="E20" s="34">
        <v>0</v>
      </c>
      <c r="F20" s="34">
        <v>0</v>
      </c>
      <c r="G20" s="34">
        <v>0</v>
      </c>
      <c r="H20" s="34">
        <v>0</v>
      </c>
      <c r="I20" s="34">
        <v>0</v>
      </c>
      <c r="J20" s="34">
        <v>0</v>
      </c>
      <c r="K20" s="34">
        <v>0</v>
      </c>
      <c r="L20" s="34">
        <v>0</v>
      </c>
      <c r="M20" s="34">
        <v>0</v>
      </c>
      <c r="N20" s="34">
        <v>0</v>
      </c>
      <c r="O20" s="34">
        <v>0</v>
      </c>
      <c r="P20" s="34">
        <v>0</v>
      </c>
      <c r="Q20" s="34">
        <v>0</v>
      </c>
      <c r="R20" s="34">
        <v>0</v>
      </c>
      <c r="S20" s="34">
        <v>0</v>
      </c>
      <c r="T20" s="34">
        <v>0</v>
      </c>
      <c r="U20" s="34">
        <v>0</v>
      </c>
      <c r="V20" s="34">
        <v>0</v>
      </c>
      <c r="W20" s="34">
        <v>0</v>
      </c>
      <c r="X20" s="34">
        <v>0</v>
      </c>
      <c r="Y20" s="34">
        <v>0</v>
      </c>
      <c r="Z20" s="34">
        <v>0</v>
      </c>
      <c r="AA20" s="34">
        <v>0</v>
      </c>
      <c r="AB20" s="34">
        <v>0</v>
      </c>
      <c r="AC20" s="34">
        <v>0</v>
      </c>
      <c r="AD20" s="34">
        <v>0</v>
      </c>
      <c r="AE20" s="34">
        <v>0</v>
      </c>
      <c r="AF20" s="35">
        <v>0</v>
      </c>
      <c r="AG20" s="27"/>
      <c r="AH20" s="27"/>
      <c r="AI20" s="16"/>
      <c r="AJ20" s="18"/>
      <c r="AK20" s="18"/>
      <c r="AL20" s="18"/>
    </row>
    <row r="21" spans="1:38" ht="15" x14ac:dyDescent="0.25">
      <c r="A21" s="16"/>
      <c r="B21" s="28" t="s">
        <v>2</v>
      </c>
      <c r="C21" s="29">
        <v>0</v>
      </c>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0</v>
      </c>
      <c r="V21" s="30">
        <v>0</v>
      </c>
      <c r="W21" s="30">
        <v>0</v>
      </c>
      <c r="X21" s="30">
        <v>0</v>
      </c>
      <c r="Y21" s="30">
        <v>0</v>
      </c>
      <c r="Z21" s="30">
        <v>0</v>
      </c>
      <c r="AA21" s="30">
        <v>0</v>
      </c>
      <c r="AB21" s="30">
        <v>0</v>
      </c>
      <c r="AC21" s="30">
        <v>0</v>
      </c>
      <c r="AD21" s="30">
        <v>0</v>
      </c>
      <c r="AE21" s="30">
        <v>0</v>
      </c>
      <c r="AF21" s="31">
        <v>0</v>
      </c>
      <c r="AG21" s="27"/>
      <c r="AH21" s="27"/>
      <c r="AI21" s="16"/>
      <c r="AJ21" s="18"/>
      <c r="AK21" s="18"/>
      <c r="AL21" s="18"/>
    </row>
    <row r="22" spans="1:38" ht="15" x14ac:dyDescent="0.25">
      <c r="A22" s="16"/>
      <c r="B22" s="28" t="s">
        <v>8</v>
      </c>
      <c r="C22" s="29">
        <v>0</v>
      </c>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1">
        <v>0</v>
      </c>
      <c r="AG22" s="27"/>
      <c r="AH22" s="27"/>
      <c r="AI22" s="16"/>
      <c r="AJ22" s="18"/>
      <c r="AK22" s="18"/>
      <c r="AL22" s="18"/>
    </row>
    <row r="23" spans="1:38" ht="15" x14ac:dyDescent="0.25">
      <c r="A23" s="16"/>
      <c r="B23" s="28" t="s">
        <v>14</v>
      </c>
      <c r="C23" s="29">
        <v>0</v>
      </c>
      <c r="D23" s="30">
        <v>0</v>
      </c>
      <c r="E23" s="30">
        <v>0</v>
      </c>
      <c r="F23" s="30">
        <v>0</v>
      </c>
      <c r="G23" s="30">
        <v>0</v>
      </c>
      <c r="H23" s="30">
        <v>0</v>
      </c>
      <c r="I23" s="30">
        <v>0</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1">
        <v>0</v>
      </c>
      <c r="AG23" s="27"/>
      <c r="AH23" s="27"/>
      <c r="AI23" s="16"/>
      <c r="AJ23" s="18"/>
      <c r="AK23" s="18"/>
      <c r="AL23" s="18"/>
    </row>
    <row r="24" spans="1:38" ht="15" x14ac:dyDescent="0.25">
      <c r="A24" s="16"/>
      <c r="B24" s="28" t="s">
        <v>132</v>
      </c>
      <c r="C24" s="29">
        <v>4.1108059738815621</v>
      </c>
      <c r="D24" s="30">
        <v>3.916660821675428</v>
      </c>
      <c r="E24" s="30">
        <v>4.0732044363357263</v>
      </c>
      <c r="F24" s="30">
        <v>3.958168736283787</v>
      </c>
      <c r="G24" s="30">
        <v>3.8422371729303388</v>
      </c>
      <c r="H24" s="30">
        <v>3.7479844044031858</v>
      </c>
      <c r="I24" s="30">
        <v>3.6393370017289595</v>
      </c>
      <c r="J24" s="30">
        <v>3.5782656182064043</v>
      </c>
      <c r="K24" s="30">
        <v>3.5228487912344941</v>
      </c>
      <c r="L24" s="30">
        <v>3.324405487124491</v>
      </c>
      <c r="M24" s="30">
        <v>3.1857717058706383</v>
      </c>
      <c r="N24" s="30">
        <v>3.1100465198250693</v>
      </c>
      <c r="O24" s="30">
        <v>3.069791131942154</v>
      </c>
      <c r="P24" s="30">
        <v>3.0471786809807933</v>
      </c>
      <c r="Q24" s="30">
        <v>3.0306291714493985</v>
      </c>
      <c r="R24" s="30">
        <v>2.9980128972757041</v>
      </c>
      <c r="S24" s="30">
        <v>2.9761970348895086</v>
      </c>
      <c r="T24" s="30">
        <v>2.9434756035311116</v>
      </c>
      <c r="U24" s="30">
        <v>2.9022194900961433</v>
      </c>
      <c r="V24" s="30">
        <v>2.8706996386689299</v>
      </c>
      <c r="W24" s="30">
        <v>2.8328200197473072</v>
      </c>
      <c r="X24" s="30">
        <v>2.7866666572231784</v>
      </c>
      <c r="Y24" s="30">
        <v>2.7347673840635323</v>
      </c>
      <c r="Z24" s="30">
        <v>2.6790477399217005</v>
      </c>
      <c r="AA24" s="30">
        <v>2.6209634651453455</v>
      </c>
      <c r="AB24" s="30">
        <v>2.5616170125759026</v>
      </c>
      <c r="AC24" s="30">
        <v>2.5018437920029113</v>
      </c>
      <c r="AD24" s="30">
        <v>2.442275182603054</v>
      </c>
      <c r="AE24" s="30">
        <v>2.3833851526981191</v>
      </c>
      <c r="AF24" s="31">
        <v>2.3255253376590752</v>
      </c>
      <c r="AG24" s="27"/>
      <c r="AH24" s="27"/>
      <c r="AI24" s="16"/>
      <c r="AJ24" s="18"/>
      <c r="AK24" s="18"/>
      <c r="AL24" s="18"/>
    </row>
    <row r="25" spans="1:38" ht="15" x14ac:dyDescent="0.25">
      <c r="A25" s="16"/>
      <c r="B25" s="32" t="s">
        <v>133</v>
      </c>
      <c r="C25" s="33">
        <v>2.3920538423032105</v>
      </c>
      <c r="D25" s="34">
        <v>2.6032342384588123</v>
      </c>
      <c r="E25" s="34">
        <v>2.8427820275698581</v>
      </c>
      <c r="F25" s="34">
        <v>2.9726660838987797</v>
      </c>
      <c r="G25" s="34">
        <v>3.0211579137022073</v>
      </c>
      <c r="H25" s="34">
        <v>3.0237415941912467</v>
      </c>
      <c r="I25" s="34">
        <v>2.9933196557852702</v>
      </c>
      <c r="J25" s="34">
        <v>2.939197711674852</v>
      </c>
      <c r="K25" s="34">
        <v>2.8703509167546444</v>
      </c>
      <c r="L25" s="34">
        <v>2.7945423353040328</v>
      </c>
      <c r="M25" s="34">
        <v>2.7157198902365556</v>
      </c>
      <c r="N25" s="34">
        <v>2.6364200289472119</v>
      </c>
      <c r="O25" s="34">
        <v>2.5615734805330064</v>
      </c>
      <c r="P25" s="34">
        <v>2.4930420124813355</v>
      </c>
      <c r="Q25" s="34">
        <v>2.4329773336175573</v>
      </c>
      <c r="R25" s="34">
        <v>2.3830096978136646</v>
      </c>
      <c r="S25" s="34">
        <v>2.3400328895948239</v>
      </c>
      <c r="T25" s="34">
        <v>2.3028593295091122</v>
      </c>
      <c r="U25" s="34">
        <v>2.2699479516581058</v>
      </c>
      <c r="V25" s="34">
        <v>2.2401303731984816</v>
      </c>
      <c r="W25" s="34">
        <v>2.2051123012119009</v>
      </c>
      <c r="X25" s="34">
        <v>2.1647324637480141</v>
      </c>
      <c r="Y25" s="34">
        <v>2.1208135679860418</v>
      </c>
      <c r="Z25" s="34">
        <v>2.0747022652837357</v>
      </c>
      <c r="AA25" s="34">
        <v>2.027396737456832</v>
      </c>
      <c r="AB25" s="34">
        <v>1.979637335010118</v>
      </c>
      <c r="AC25" s="34">
        <v>1.9319719206235164</v>
      </c>
      <c r="AD25" s="34">
        <v>1.8848035870158302</v>
      </c>
      <c r="AE25" s="34">
        <v>1.8384258987372617</v>
      </c>
      <c r="AF25" s="35">
        <v>1.7930491785021219</v>
      </c>
      <c r="AG25" s="27"/>
      <c r="AH25" s="27"/>
      <c r="AI25" s="16"/>
      <c r="AJ25" s="18"/>
      <c r="AK25" s="18"/>
      <c r="AL25" s="18"/>
    </row>
    <row r="26" spans="1:38" ht="15" x14ac:dyDescent="0.25">
      <c r="A26" s="16"/>
      <c r="B26" s="28" t="s">
        <v>30</v>
      </c>
      <c r="C26" s="29">
        <v>0</v>
      </c>
      <c r="D26" s="30">
        <v>0</v>
      </c>
      <c r="E26" s="30">
        <v>0</v>
      </c>
      <c r="F26" s="30">
        <v>0</v>
      </c>
      <c r="G26" s="30">
        <v>0</v>
      </c>
      <c r="H26" s="30">
        <v>0</v>
      </c>
      <c r="I26" s="30">
        <v>0</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1">
        <v>0</v>
      </c>
      <c r="AG26" s="27"/>
      <c r="AH26" s="27"/>
      <c r="AI26" s="16"/>
      <c r="AJ26" s="18"/>
      <c r="AK26" s="18"/>
      <c r="AL26" s="18"/>
    </row>
    <row r="27" spans="1:38" ht="15" x14ac:dyDescent="0.25">
      <c r="A27" s="16"/>
      <c r="B27" s="28" t="s">
        <v>35</v>
      </c>
      <c r="C27" s="29">
        <v>0</v>
      </c>
      <c r="D27" s="30">
        <v>0</v>
      </c>
      <c r="E27" s="30">
        <v>0</v>
      </c>
      <c r="F27" s="30">
        <v>0</v>
      </c>
      <c r="G27" s="30">
        <v>0</v>
      </c>
      <c r="H27" s="30">
        <v>0</v>
      </c>
      <c r="I27" s="30">
        <v>0</v>
      </c>
      <c r="J27" s="30">
        <v>0</v>
      </c>
      <c r="K27" s="30">
        <v>0</v>
      </c>
      <c r="L27" s="30">
        <v>0</v>
      </c>
      <c r="M27" s="30">
        <v>0</v>
      </c>
      <c r="N27" s="30">
        <v>0</v>
      </c>
      <c r="O27" s="30">
        <v>0</v>
      </c>
      <c r="P27" s="30">
        <v>0</v>
      </c>
      <c r="Q27" s="30">
        <v>0</v>
      </c>
      <c r="R27" s="30">
        <v>0</v>
      </c>
      <c r="S27" s="30">
        <v>0</v>
      </c>
      <c r="T27" s="30">
        <v>0</v>
      </c>
      <c r="U27" s="30">
        <v>0</v>
      </c>
      <c r="V27" s="30">
        <v>0</v>
      </c>
      <c r="W27" s="30">
        <v>0</v>
      </c>
      <c r="X27" s="30">
        <v>0</v>
      </c>
      <c r="Y27" s="30">
        <v>0</v>
      </c>
      <c r="Z27" s="30">
        <v>0</v>
      </c>
      <c r="AA27" s="30">
        <v>0</v>
      </c>
      <c r="AB27" s="30">
        <v>0</v>
      </c>
      <c r="AC27" s="30">
        <v>0</v>
      </c>
      <c r="AD27" s="30">
        <v>0</v>
      </c>
      <c r="AE27" s="30">
        <v>0</v>
      </c>
      <c r="AF27" s="31">
        <v>0</v>
      </c>
      <c r="AG27" s="27"/>
      <c r="AH27" s="27"/>
      <c r="AI27" s="16"/>
      <c r="AJ27" s="18"/>
      <c r="AK27" s="18"/>
      <c r="AL27" s="18"/>
    </row>
    <row r="28" spans="1:38" ht="15" x14ac:dyDescent="0.25">
      <c r="A28" s="16"/>
      <c r="B28" s="28" t="s">
        <v>134</v>
      </c>
      <c r="C28" s="29">
        <v>0</v>
      </c>
      <c r="D28" s="30">
        <v>0</v>
      </c>
      <c r="E28" s="30">
        <v>0</v>
      </c>
      <c r="F28" s="30">
        <v>0</v>
      </c>
      <c r="G28" s="30">
        <v>0</v>
      </c>
      <c r="H28" s="30">
        <v>0</v>
      </c>
      <c r="I28" s="30">
        <v>0</v>
      </c>
      <c r="J28" s="30">
        <v>0</v>
      </c>
      <c r="K28" s="30">
        <v>0</v>
      </c>
      <c r="L28" s="30">
        <v>0</v>
      </c>
      <c r="M28" s="30">
        <v>0</v>
      </c>
      <c r="N28" s="30">
        <v>0</v>
      </c>
      <c r="O28" s="30">
        <v>0</v>
      </c>
      <c r="P28" s="30">
        <v>0</v>
      </c>
      <c r="Q28" s="30">
        <v>0</v>
      </c>
      <c r="R28" s="30">
        <v>0</v>
      </c>
      <c r="S28" s="30">
        <v>0</v>
      </c>
      <c r="T28" s="30">
        <v>0</v>
      </c>
      <c r="U28" s="30">
        <v>0</v>
      </c>
      <c r="V28" s="30">
        <v>0</v>
      </c>
      <c r="W28" s="30">
        <v>0</v>
      </c>
      <c r="X28" s="30">
        <v>0</v>
      </c>
      <c r="Y28" s="30">
        <v>0</v>
      </c>
      <c r="Z28" s="30">
        <v>0</v>
      </c>
      <c r="AA28" s="30">
        <v>0</v>
      </c>
      <c r="AB28" s="30">
        <v>0</v>
      </c>
      <c r="AC28" s="30">
        <v>0</v>
      </c>
      <c r="AD28" s="30">
        <v>0</v>
      </c>
      <c r="AE28" s="30">
        <v>0</v>
      </c>
      <c r="AF28" s="31">
        <v>0</v>
      </c>
      <c r="AG28" s="27"/>
      <c r="AH28" s="27"/>
      <c r="AI28" s="16"/>
      <c r="AJ28" s="18"/>
      <c r="AK28" s="18"/>
      <c r="AL28" s="18"/>
    </row>
    <row r="29" spans="1:38" ht="15" x14ac:dyDescent="0.25">
      <c r="A29" s="16"/>
      <c r="B29" s="28" t="s">
        <v>135</v>
      </c>
      <c r="C29" s="29">
        <v>-1.0812032737307915</v>
      </c>
      <c r="D29" s="30">
        <v>-1.0302244777434084</v>
      </c>
      <c r="E29" s="30">
        <v>-1.0182919331760796</v>
      </c>
      <c r="F29" s="30">
        <v>-1.0180848504192452</v>
      </c>
      <c r="G29" s="30">
        <v>-1.0181874540873894</v>
      </c>
      <c r="H29" s="30">
        <v>-1.0186994883765896</v>
      </c>
      <c r="I29" s="30">
        <v>-1.0203332918048651</v>
      </c>
      <c r="J29" s="30">
        <v>-1.0228954707766051</v>
      </c>
      <c r="K29" s="30">
        <v>-1.0247832918598339</v>
      </c>
      <c r="L29" s="30">
        <v>-1.0266081632347759</v>
      </c>
      <c r="M29" s="30">
        <v>-0.96760084811012348</v>
      </c>
      <c r="N29" s="30">
        <v>-1.0432420984143396</v>
      </c>
      <c r="O29" s="30">
        <v>-0.99014197519886948</v>
      </c>
      <c r="P29" s="30">
        <v>-1.0019155213745805</v>
      </c>
      <c r="Q29" s="30">
        <v>-1.0708189153180248</v>
      </c>
      <c r="R29" s="30">
        <v>-1.1244994771752028</v>
      </c>
      <c r="S29" s="30">
        <v>-1.1283311288990359</v>
      </c>
      <c r="T29" s="30">
        <v>-1.1206181333416319</v>
      </c>
      <c r="U29" s="30">
        <v>-1.1023548893780133</v>
      </c>
      <c r="V29" s="30">
        <v>-1.0709030429261157</v>
      </c>
      <c r="W29" s="30">
        <v>-1.0530662898011023</v>
      </c>
      <c r="X29" s="30">
        <v>-1.0494695828814031</v>
      </c>
      <c r="Y29" s="30">
        <v>-1.0543181373193149</v>
      </c>
      <c r="Z29" s="30">
        <v>-1.0631474222599153</v>
      </c>
      <c r="AA29" s="30">
        <v>-1.072533202903458</v>
      </c>
      <c r="AB29" s="30">
        <v>-1.0802743378261042</v>
      </c>
      <c r="AC29" s="30">
        <v>-1.0862740987471047</v>
      </c>
      <c r="AD29" s="30">
        <v>-1.0908494367277546</v>
      </c>
      <c r="AE29" s="30">
        <v>-1.0942601356562267</v>
      </c>
      <c r="AF29" s="31">
        <v>-1.0967189649742166</v>
      </c>
      <c r="AG29" s="27"/>
      <c r="AH29" s="27"/>
      <c r="AI29" s="16"/>
      <c r="AJ29" s="18"/>
      <c r="AK29" s="18"/>
      <c r="AL29" s="18"/>
    </row>
    <row r="30" spans="1:38" ht="15" x14ac:dyDescent="0.25">
      <c r="A30" s="16"/>
      <c r="B30" s="32" t="s">
        <v>136</v>
      </c>
      <c r="C30" s="33">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c r="Y30" s="34">
        <v>0</v>
      </c>
      <c r="Z30" s="34">
        <v>0</v>
      </c>
      <c r="AA30" s="34">
        <v>0</v>
      </c>
      <c r="AB30" s="34">
        <v>0</v>
      </c>
      <c r="AC30" s="34">
        <v>0</v>
      </c>
      <c r="AD30" s="34">
        <v>0</v>
      </c>
      <c r="AE30" s="34">
        <v>0</v>
      </c>
      <c r="AF30" s="35">
        <v>0</v>
      </c>
      <c r="AG30" s="27"/>
      <c r="AH30" s="27"/>
      <c r="AI30" s="16"/>
      <c r="AJ30" s="18"/>
      <c r="AK30" s="18"/>
      <c r="AL30" s="18"/>
    </row>
    <row r="31" spans="1:38" ht="15" x14ac:dyDescent="0.25">
      <c r="A31" s="16"/>
      <c r="B31" s="28" t="s">
        <v>3</v>
      </c>
      <c r="C31" s="29">
        <v>0</v>
      </c>
      <c r="D31" s="30">
        <v>0</v>
      </c>
      <c r="E31" s="30">
        <v>0</v>
      </c>
      <c r="F31" s="30">
        <v>0</v>
      </c>
      <c r="G31" s="30">
        <v>0</v>
      </c>
      <c r="H31" s="30">
        <v>0</v>
      </c>
      <c r="I31" s="30">
        <v>0</v>
      </c>
      <c r="J31" s="30">
        <v>0</v>
      </c>
      <c r="K31" s="30">
        <v>0</v>
      </c>
      <c r="L31" s="30">
        <v>0</v>
      </c>
      <c r="M31" s="30">
        <v>0</v>
      </c>
      <c r="N31" s="30">
        <v>0</v>
      </c>
      <c r="O31" s="30">
        <v>0</v>
      </c>
      <c r="P31" s="30">
        <v>0</v>
      </c>
      <c r="Q31" s="30">
        <v>0</v>
      </c>
      <c r="R31" s="30">
        <v>0</v>
      </c>
      <c r="S31" s="30">
        <v>0</v>
      </c>
      <c r="T31" s="30">
        <v>0</v>
      </c>
      <c r="U31" s="30">
        <v>0</v>
      </c>
      <c r="V31" s="30">
        <v>0</v>
      </c>
      <c r="W31" s="30">
        <v>0</v>
      </c>
      <c r="X31" s="30">
        <v>0</v>
      </c>
      <c r="Y31" s="30">
        <v>0</v>
      </c>
      <c r="Z31" s="30">
        <v>0</v>
      </c>
      <c r="AA31" s="30">
        <v>0</v>
      </c>
      <c r="AB31" s="30">
        <v>0</v>
      </c>
      <c r="AC31" s="30">
        <v>0</v>
      </c>
      <c r="AD31" s="30">
        <v>0</v>
      </c>
      <c r="AE31" s="30">
        <v>0</v>
      </c>
      <c r="AF31" s="31">
        <v>0</v>
      </c>
      <c r="AG31" s="27"/>
      <c r="AH31" s="27"/>
      <c r="AI31" s="16"/>
      <c r="AJ31" s="18"/>
      <c r="AK31" s="18"/>
      <c r="AL31" s="18"/>
    </row>
    <row r="32" spans="1:38" ht="15" x14ac:dyDescent="0.25">
      <c r="A32" s="16"/>
      <c r="B32" s="28" t="s">
        <v>9</v>
      </c>
      <c r="C32" s="29">
        <v>0</v>
      </c>
      <c r="D32" s="30">
        <v>0</v>
      </c>
      <c r="E32" s="30">
        <v>0</v>
      </c>
      <c r="F32" s="30">
        <v>0</v>
      </c>
      <c r="G32" s="30">
        <v>0</v>
      </c>
      <c r="H32" s="30">
        <v>0</v>
      </c>
      <c r="I32" s="30">
        <v>0</v>
      </c>
      <c r="J32" s="30">
        <v>0</v>
      </c>
      <c r="K32" s="30">
        <v>0</v>
      </c>
      <c r="L32" s="30">
        <v>0</v>
      </c>
      <c r="M32" s="30">
        <v>0</v>
      </c>
      <c r="N32" s="30">
        <v>0</v>
      </c>
      <c r="O32" s="30">
        <v>0</v>
      </c>
      <c r="P32" s="30">
        <v>0</v>
      </c>
      <c r="Q32" s="30">
        <v>0</v>
      </c>
      <c r="R32" s="30">
        <v>0</v>
      </c>
      <c r="S32" s="30">
        <v>0</v>
      </c>
      <c r="T32" s="30">
        <v>0</v>
      </c>
      <c r="U32" s="30">
        <v>0</v>
      </c>
      <c r="V32" s="30">
        <v>0</v>
      </c>
      <c r="W32" s="30">
        <v>0</v>
      </c>
      <c r="X32" s="30">
        <v>0</v>
      </c>
      <c r="Y32" s="30">
        <v>0</v>
      </c>
      <c r="Z32" s="30">
        <v>0</v>
      </c>
      <c r="AA32" s="30">
        <v>0</v>
      </c>
      <c r="AB32" s="30">
        <v>0</v>
      </c>
      <c r="AC32" s="30">
        <v>0</v>
      </c>
      <c r="AD32" s="30">
        <v>0</v>
      </c>
      <c r="AE32" s="30">
        <v>0</v>
      </c>
      <c r="AF32" s="31">
        <v>0</v>
      </c>
      <c r="AG32" s="27"/>
      <c r="AH32" s="27"/>
      <c r="AI32" s="16"/>
      <c r="AJ32" s="18"/>
      <c r="AK32" s="18"/>
      <c r="AL32" s="18"/>
    </row>
    <row r="33" spans="1:38" ht="15" x14ac:dyDescent="0.25">
      <c r="A33" s="16"/>
      <c r="B33" s="28" t="s">
        <v>15</v>
      </c>
      <c r="C33" s="29">
        <v>0</v>
      </c>
      <c r="D33" s="30">
        <v>0</v>
      </c>
      <c r="E33" s="30">
        <v>0</v>
      </c>
      <c r="F33" s="30">
        <v>0</v>
      </c>
      <c r="G33" s="30">
        <v>0</v>
      </c>
      <c r="H33" s="30">
        <v>0</v>
      </c>
      <c r="I33" s="30">
        <v>0</v>
      </c>
      <c r="J33" s="30">
        <v>0</v>
      </c>
      <c r="K33" s="30">
        <v>0</v>
      </c>
      <c r="L33" s="30">
        <v>0</v>
      </c>
      <c r="M33" s="30">
        <v>0</v>
      </c>
      <c r="N33" s="30">
        <v>0</v>
      </c>
      <c r="O33" s="30">
        <v>0</v>
      </c>
      <c r="P33" s="30">
        <v>0</v>
      </c>
      <c r="Q33" s="30">
        <v>0</v>
      </c>
      <c r="R33" s="30">
        <v>0</v>
      </c>
      <c r="S33" s="30">
        <v>0</v>
      </c>
      <c r="T33" s="30">
        <v>0</v>
      </c>
      <c r="U33" s="30">
        <v>0</v>
      </c>
      <c r="V33" s="30">
        <v>0</v>
      </c>
      <c r="W33" s="30">
        <v>0</v>
      </c>
      <c r="X33" s="30">
        <v>0</v>
      </c>
      <c r="Y33" s="30">
        <v>0</v>
      </c>
      <c r="Z33" s="30">
        <v>0</v>
      </c>
      <c r="AA33" s="30">
        <v>0</v>
      </c>
      <c r="AB33" s="30">
        <v>0</v>
      </c>
      <c r="AC33" s="30">
        <v>0</v>
      </c>
      <c r="AD33" s="30">
        <v>0</v>
      </c>
      <c r="AE33" s="30">
        <v>0</v>
      </c>
      <c r="AF33" s="31">
        <v>0</v>
      </c>
      <c r="AG33" s="27"/>
      <c r="AH33" s="27"/>
      <c r="AI33" s="16"/>
      <c r="AJ33" s="18"/>
      <c r="AK33" s="18"/>
      <c r="AL33" s="18"/>
    </row>
    <row r="34" spans="1:38" ht="15" x14ac:dyDescent="0.25">
      <c r="A34" s="16"/>
      <c r="B34" s="28" t="s">
        <v>137</v>
      </c>
      <c r="C34" s="29">
        <v>1.4203537514616558</v>
      </c>
      <c r="D34" s="30">
        <v>1.4604921019240664</v>
      </c>
      <c r="E34" s="30">
        <v>1.4103968443932267</v>
      </c>
      <c r="F34" s="30">
        <v>1.3608803444114852</v>
      </c>
      <c r="G34" s="30">
        <v>1.3148469895748638</v>
      </c>
      <c r="H34" s="30">
        <v>1.2706141608116859</v>
      </c>
      <c r="I34" s="30">
        <v>1.2212342389420134</v>
      </c>
      <c r="J34" s="30">
        <v>1.1742020395760049</v>
      </c>
      <c r="K34" s="30">
        <v>1.1324623813745442</v>
      </c>
      <c r="L34" s="30">
        <v>1.0954215880239471</v>
      </c>
      <c r="M34" s="30">
        <v>1.0560053208504239</v>
      </c>
      <c r="N34" s="30">
        <v>1.0135674769882193</v>
      </c>
      <c r="O34" s="30">
        <v>0.97333770961391353</v>
      </c>
      <c r="P34" s="30">
        <v>0.9355243452098545</v>
      </c>
      <c r="Q34" s="30">
        <v>0.90242340248522435</v>
      </c>
      <c r="R34" s="30">
        <v>0.85666136921826253</v>
      </c>
      <c r="S34" s="30">
        <v>0.83666825085044549</v>
      </c>
      <c r="T34" s="30">
        <v>0.81725589877447924</v>
      </c>
      <c r="U34" s="30">
        <v>0.80581157208832244</v>
      </c>
      <c r="V34" s="30">
        <v>0.81202120558332402</v>
      </c>
      <c r="W34" s="30">
        <v>0.8141616150737746</v>
      </c>
      <c r="X34" s="30">
        <v>0.80948084318996572</v>
      </c>
      <c r="Y34" s="30">
        <v>0.80025918028755605</v>
      </c>
      <c r="Z34" s="30">
        <v>0.78801290961923953</v>
      </c>
      <c r="AA34" s="30">
        <v>0.77378185125588017</v>
      </c>
      <c r="AB34" s="30">
        <v>0.75829373282833357</v>
      </c>
      <c r="AC34" s="30">
        <v>0.74206469739715619</v>
      </c>
      <c r="AD34" s="30">
        <v>0.72546378664077715</v>
      </c>
      <c r="AE34" s="30">
        <v>0.70875581080520389</v>
      </c>
      <c r="AF34" s="31">
        <v>0.6921306364249733</v>
      </c>
      <c r="AG34" s="27"/>
      <c r="AH34" s="27"/>
      <c r="AI34" s="16"/>
      <c r="AJ34" s="18"/>
      <c r="AK34" s="18"/>
      <c r="AL34" s="18"/>
    </row>
    <row r="35" spans="1:38" ht="15" x14ac:dyDescent="0.25">
      <c r="A35" s="16"/>
      <c r="B35" s="32" t="s">
        <v>138</v>
      </c>
      <c r="C35" s="33">
        <v>2.9198180494093613</v>
      </c>
      <c r="D35" s="34">
        <v>2.8641274326095889</v>
      </c>
      <c r="E35" s="34">
        <v>2.8181049281210759</v>
      </c>
      <c r="F35" s="34">
        <v>2.7659814423755225</v>
      </c>
      <c r="G35" s="34">
        <v>2.6697190625023985</v>
      </c>
      <c r="H35" s="34">
        <v>2.5741952325488766</v>
      </c>
      <c r="I35" s="34">
        <v>2.4925003600758617</v>
      </c>
      <c r="J35" s="34">
        <v>2.4134787587200832</v>
      </c>
      <c r="K35" s="34">
        <v>2.3282057476755575</v>
      </c>
      <c r="L35" s="34">
        <v>2.2616073286283007</v>
      </c>
      <c r="M35" s="34">
        <v>2.2087246478301492</v>
      </c>
      <c r="N35" s="34">
        <v>2.1626311933573299</v>
      </c>
      <c r="O35" s="34">
        <v>2.1234941301526193</v>
      </c>
      <c r="P35" s="34">
        <v>2.0877233953432319</v>
      </c>
      <c r="Q35" s="34">
        <v>2.0543868715518645</v>
      </c>
      <c r="R35" s="34">
        <v>2.0014507064436962</v>
      </c>
      <c r="S35" s="34">
        <v>1.9720544858861944</v>
      </c>
      <c r="T35" s="34">
        <v>1.9395457371598481</v>
      </c>
      <c r="U35" s="34">
        <v>1.9130808222748683</v>
      </c>
      <c r="V35" s="34">
        <v>1.9040384333315725</v>
      </c>
      <c r="W35" s="34">
        <v>1.888466352741851</v>
      </c>
      <c r="X35" s="34">
        <v>1.8637815555672288</v>
      </c>
      <c r="Y35" s="34">
        <v>1.8330017383979815</v>
      </c>
      <c r="Z35" s="34">
        <v>1.7981999203383434</v>
      </c>
      <c r="AA35" s="34">
        <v>1.7608421021964575</v>
      </c>
      <c r="AB35" s="34">
        <v>1.7219839798519139</v>
      </c>
      <c r="AC35" s="34">
        <v>1.6823939418836935</v>
      </c>
      <c r="AD35" s="34">
        <v>1.6426340032304698</v>
      </c>
      <c r="AE35" s="34">
        <v>1.603115132336679</v>
      </c>
      <c r="AF35" s="35">
        <v>1.5641361983858841</v>
      </c>
      <c r="AG35" s="27"/>
      <c r="AH35" s="27"/>
      <c r="AI35" s="16"/>
      <c r="AJ35" s="18"/>
      <c r="AK35" s="18"/>
      <c r="AL35" s="18"/>
    </row>
    <row r="36" spans="1:38" ht="15" x14ac:dyDescent="0.25">
      <c r="A36" s="16"/>
      <c r="B36" s="28" t="s">
        <v>31</v>
      </c>
      <c r="C36" s="29">
        <v>0</v>
      </c>
      <c r="D36" s="30">
        <v>0</v>
      </c>
      <c r="E36" s="30">
        <v>0</v>
      </c>
      <c r="F36" s="30">
        <v>0</v>
      </c>
      <c r="G36" s="30">
        <v>0</v>
      </c>
      <c r="H36" s="30">
        <v>0</v>
      </c>
      <c r="I36" s="30">
        <v>0</v>
      </c>
      <c r="J36" s="30">
        <v>0</v>
      </c>
      <c r="K36" s="30">
        <v>0</v>
      </c>
      <c r="L36" s="30">
        <v>0</v>
      </c>
      <c r="M36" s="30">
        <v>0</v>
      </c>
      <c r="N36" s="30">
        <v>0</v>
      </c>
      <c r="O36" s="30">
        <v>0</v>
      </c>
      <c r="P36" s="30">
        <v>0</v>
      </c>
      <c r="Q36" s="30">
        <v>0</v>
      </c>
      <c r="R36" s="30">
        <v>0</v>
      </c>
      <c r="S36" s="30">
        <v>0</v>
      </c>
      <c r="T36" s="30">
        <v>0</v>
      </c>
      <c r="U36" s="30">
        <v>0</v>
      </c>
      <c r="V36" s="30">
        <v>0</v>
      </c>
      <c r="W36" s="30">
        <v>0</v>
      </c>
      <c r="X36" s="30">
        <v>0</v>
      </c>
      <c r="Y36" s="30">
        <v>0</v>
      </c>
      <c r="Z36" s="30">
        <v>0</v>
      </c>
      <c r="AA36" s="30">
        <v>0</v>
      </c>
      <c r="AB36" s="30">
        <v>0</v>
      </c>
      <c r="AC36" s="30">
        <v>0</v>
      </c>
      <c r="AD36" s="30">
        <v>0</v>
      </c>
      <c r="AE36" s="30">
        <v>0</v>
      </c>
      <c r="AF36" s="31">
        <v>0</v>
      </c>
      <c r="AG36" s="27"/>
      <c r="AH36" s="27"/>
      <c r="AI36" s="16"/>
      <c r="AJ36" s="18"/>
      <c r="AK36" s="18"/>
      <c r="AL36" s="18"/>
    </row>
    <row r="37" spans="1:38" ht="15" x14ac:dyDescent="0.25">
      <c r="A37" s="16"/>
      <c r="B37" s="28" t="s">
        <v>139</v>
      </c>
      <c r="C37" s="29">
        <v>4.4975581095310417</v>
      </c>
      <c r="D37" s="30">
        <v>4.401156568526039</v>
      </c>
      <c r="E37" s="30">
        <v>4.3087830493986576</v>
      </c>
      <c r="F37" s="30">
        <v>4.1984964580869217</v>
      </c>
      <c r="G37" s="30">
        <v>4.0525729084851205</v>
      </c>
      <c r="H37" s="30">
        <v>3.9441736799194183</v>
      </c>
      <c r="I37" s="30">
        <v>3.8033600568443746</v>
      </c>
      <c r="J37" s="30">
        <v>3.6730858223141287</v>
      </c>
      <c r="K37" s="30">
        <v>3.5530392362175931</v>
      </c>
      <c r="L37" s="30">
        <v>3.4631930850252224</v>
      </c>
      <c r="M37" s="30">
        <v>3.3767548040981228</v>
      </c>
      <c r="N37" s="30">
        <v>3.2876645876119972</v>
      </c>
      <c r="O37" s="30">
        <v>3.2011366744868925</v>
      </c>
      <c r="P37" s="30">
        <v>3.1194764394070216</v>
      </c>
      <c r="Q37" s="30">
        <v>3.0451216323149839</v>
      </c>
      <c r="R37" s="30">
        <v>2.9800007568237326</v>
      </c>
      <c r="S37" s="30">
        <v>2.9212899718033101</v>
      </c>
      <c r="T37" s="30">
        <v>2.8680276603963484</v>
      </c>
      <c r="U37" s="30">
        <v>2.8188639850924031</v>
      </c>
      <c r="V37" s="30">
        <v>2.7727617734356436</v>
      </c>
      <c r="W37" s="30">
        <v>2.7218299535874837</v>
      </c>
      <c r="X37" s="30">
        <v>2.6660182704422946</v>
      </c>
      <c r="Y37" s="30">
        <v>2.6071663651510222</v>
      </c>
      <c r="Z37" s="30">
        <v>2.5466328963480396</v>
      </c>
      <c r="AA37" s="30">
        <v>2.4854229584350871</v>
      </c>
      <c r="AB37" s="30">
        <v>2.4242789473962061</v>
      </c>
      <c r="AC37" s="30">
        <v>2.3637463596858357</v>
      </c>
      <c r="AD37" s="30">
        <v>2.3042220814390535</v>
      </c>
      <c r="AE37" s="30">
        <v>2.2459902431664012</v>
      </c>
      <c r="AF37" s="31">
        <v>2.1892491121132736</v>
      </c>
      <c r="AG37" s="27"/>
      <c r="AH37" s="27"/>
      <c r="AI37" s="16"/>
      <c r="AJ37" s="18"/>
      <c r="AK37" s="18"/>
      <c r="AL37" s="18"/>
    </row>
    <row r="38" spans="1:38" ht="15" x14ac:dyDescent="0.25">
      <c r="A38" s="16"/>
      <c r="B38" s="28" t="s">
        <v>140</v>
      </c>
      <c r="C38" s="29">
        <v>6.8076707297772305</v>
      </c>
      <c r="D38" s="30">
        <v>6.7389462061260064</v>
      </c>
      <c r="E38" s="30">
        <v>6.6866679559867412</v>
      </c>
      <c r="F38" s="30">
        <v>6.6420149833482629</v>
      </c>
      <c r="G38" s="30">
        <v>6.5972097733244786</v>
      </c>
      <c r="H38" s="30">
        <v>6.5137887975696733</v>
      </c>
      <c r="I38" s="30">
        <v>6.4584723745916932</v>
      </c>
      <c r="J38" s="30">
        <v>6.4141531860418723</v>
      </c>
      <c r="K38" s="30">
        <v>6.3440180129923869</v>
      </c>
      <c r="L38" s="30">
        <v>6.3141162059733436</v>
      </c>
      <c r="M38" s="30">
        <v>6.2704373077751372</v>
      </c>
      <c r="N38" s="30">
        <v>6.204484034180977</v>
      </c>
      <c r="O38" s="30">
        <v>6.1359179748510044</v>
      </c>
      <c r="P38" s="30">
        <v>6.0627443226263296</v>
      </c>
      <c r="Q38" s="30">
        <v>5.9431777850407581</v>
      </c>
      <c r="R38" s="30">
        <v>5.8264729342523678</v>
      </c>
      <c r="S38" s="30">
        <v>5.6764131647723115</v>
      </c>
      <c r="T38" s="30">
        <v>5.5566006910056096</v>
      </c>
      <c r="U38" s="30">
        <v>5.4365908337432707</v>
      </c>
      <c r="V38" s="30">
        <v>5.3157499470581824</v>
      </c>
      <c r="W38" s="30">
        <v>5.1869158983014794</v>
      </c>
      <c r="X38" s="30">
        <v>5.0611242586847824</v>
      </c>
      <c r="Y38" s="30">
        <v>4.9349693644588717</v>
      </c>
      <c r="Z38" s="30">
        <v>4.8092163610950545</v>
      </c>
      <c r="AA38" s="30">
        <v>4.684743527763926</v>
      </c>
      <c r="AB38" s="30">
        <v>4.5622923875368748</v>
      </c>
      <c r="AC38" s="30">
        <v>4.4424410920927251</v>
      </c>
      <c r="AD38" s="30">
        <v>4.325619987243015</v>
      </c>
      <c r="AE38" s="30">
        <v>4.2121350875422854</v>
      </c>
      <c r="AF38" s="31">
        <v>4.1021908547098391</v>
      </c>
      <c r="AG38" s="27"/>
      <c r="AH38" s="27"/>
      <c r="AI38" s="16"/>
      <c r="AJ38" s="18"/>
      <c r="AK38" s="18"/>
      <c r="AL38" s="18"/>
    </row>
    <row r="39" spans="1:38" ht="15" x14ac:dyDescent="0.25">
      <c r="A39" s="16"/>
      <c r="B39" s="28" t="s">
        <v>44</v>
      </c>
      <c r="C39" s="29">
        <v>0</v>
      </c>
      <c r="D39" s="30">
        <v>0</v>
      </c>
      <c r="E39" s="30">
        <v>0</v>
      </c>
      <c r="F39" s="30">
        <v>0</v>
      </c>
      <c r="G39" s="30">
        <v>0</v>
      </c>
      <c r="H39" s="30">
        <v>0</v>
      </c>
      <c r="I39" s="30">
        <v>0</v>
      </c>
      <c r="J39" s="30">
        <v>0</v>
      </c>
      <c r="K39" s="30">
        <v>0</v>
      </c>
      <c r="L39" s="30">
        <v>0</v>
      </c>
      <c r="M39" s="30">
        <v>0</v>
      </c>
      <c r="N39" s="30">
        <v>0</v>
      </c>
      <c r="O39" s="30">
        <v>0</v>
      </c>
      <c r="P39" s="30">
        <v>0</v>
      </c>
      <c r="Q39" s="30">
        <v>0</v>
      </c>
      <c r="R39" s="30">
        <v>0</v>
      </c>
      <c r="S39" s="30">
        <v>0</v>
      </c>
      <c r="T39" s="30">
        <v>0</v>
      </c>
      <c r="U39" s="30">
        <v>0</v>
      </c>
      <c r="V39" s="30">
        <v>0</v>
      </c>
      <c r="W39" s="30">
        <v>0</v>
      </c>
      <c r="X39" s="30">
        <v>0</v>
      </c>
      <c r="Y39" s="30">
        <v>0</v>
      </c>
      <c r="Z39" s="30">
        <v>0</v>
      </c>
      <c r="AA39" s="30">
        <v>0</v>
      </c>
      <c r="AB39" s="30">
        <v>0</v>
      </c>
      <c r="AC39" s="30">
        <v>0</v>
      </c>
      <c r="AD39" s="30">
        <v>0</v>
      </c>
      <c r="AE39" s="30">
        <v>0</v>
      </c>
      <c r="AF39" s="31">
        <v>0</v>
      </c>
      <c r="AG39" s="27"/>
      <c r="AH39" s="27"/>
      <c r="AI39" s="16"/>
      <c r="AJ39" s="18"/>
      <c r="AK39" s="18"/>
      <c r="AL39" s="18"/>
    </row>
    <row r="40" spans="1:38" ht="15" x14ac:dyDescent="0.25">
      <c r="A40" s="16"/>
      <c r="B40" s="32" t="s">
        <v>48</v>
      </c>
      <c r="C40" s="33">
        <v>0</v>
      </c>
      <c r="D40" s="34">
        <v>0</v>
      </c>
      <c r="E40" s="34">
        <v>0</v>
      </c>
      <c r="F40" s="34">
        <v>0</v>
      </c>
      <c r="G40" s="34">
        <v>0</v>
      </c>
      <c r="H40" s="34">
        <v>0</v>
      </c>
      <c r="I40" s="34">
        <v>0</v>
      </c>
      <c r="J40" s="34">
        <v>0</v>
      </c>
      <c r="K40" s="34">
        <v>0</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5">
        <v>0</v>
      </c>
      <c r="AG40" s="27"/>
      <c r="AH40" s="27"/>
      <c r="AI40" s="16"/>
      <c r="AJ40" s="18"/>
      <c r="AK40" s="18"/>
      <c r="AL40" s="18"/>
    </row>
    <row r="41" spans="1:38" ht="15" x14ac:dyDescent="0.25">
      <c r="A41" s="16"/>
      <c r="B41" s="28" t="s">
        <v>4</v>
      </c>
      <c r="C41" s="29">
        <v>0</v>
      </c>
      <c r="D41" s="30">
        <v>0</v>
      </c>
      <c r="E41" s="30">
        <v>0</v>
      </c>
      <c r="F41" s="30">
        <v>0</v>
      </c>
      <c r="G41" s="30">
        <v>0</v>
      </c>
      <c r="H41" s="30">
        <v>0</v>
      </c>
      <c r="I41" s="30">
        <v>0</v>
      </c>
      <c r="J41" s="30">
        <v>0</v>
      </c>
      <c r="K41" s="30">
        <v>0</v>
      </c>
      <c r="L41" s="30">
        <v>0</v>
      </c>
      <c r="M41" s="30">
        <v>0</v>
      </c>
      <c r="N41" s="30">
        <v>0</v>
      </c>
      <c r="O41" s="30">
        <v>0</v>
      </c>
      <c r="P41" s="30">
        <v>0</v>
      </c>
      <c r="Q41" s="30">
        <v>0</v>
      </c>
      <c r="R41" s="30">
        <v>0</v>
      </c>
      <c r="S41" s="30">
        <v>0</v>
      </c>
      <c r="T41" s="30">
        <v>0</v>
      </c>
      <c r="U41" s="30">
        <v>0</v>
      </c>
      <c r="V41" s="30">
        <v>0</v>
      </c>
      <c r="W41" s="30">
        <v>0</v>
      </c>
      <c r="X41" s="30">
        <v>0</v>
      </c>
      <c r="Y41" s="30">
        <v>0</v>
      </c>
      <c r="Z41" s="30">
        <v>0</v>
      </c>
      <c r="AA41" s="30">
        <v>0</v>
      </c>
      <c r="AB41" s="30">
        <v>0</v>
      </c>
      <c r="AC41" s="30">
        <v>0</v>
      </c>
      <c r="AD41" s="30">
        <v>0</v>
      </c>
      <c r="AE41" s="30">
        <v>0</v>
      </c>
      <c r="AF41" s="31">
        <v>0</v>
      </c>
      <c r="AG41" s="27"/>
      <c r="AH41" s="27"/>
      <c r="AI41" s="16"/>
      <c r="AJ41" s="18"/>
      <c r="AK41" s="18"/>
      <c r="AL41" s="18"/>
    </row>
    <row r="42" spans="1:38" ht="15" x14ac:dyDescent="0.25">
      <c r="A42" s="16"/>
      <c r="B42" s="28" t="s">
        <v>141</v>
      </c>
      <c r="C42" s="29">
        <v>0.20865104007971719</v>
      </c>
      <c r="D42" s="30">
        <v>0.3107963826471819</v>
      </c>
      <c r="E42" s="30">
        <v>0.37266242518459691</v>
      </c>
      <c r="F42" s="30">
        <v>0.40208806868172325</v>
      </c>
      <c r="G42" s="30">
        <v>0.41257847269137859</v>
      </c>
      <c r="H42" s="30">
        <v>0.40933927412451643</v>
      </c>
      <c r="I42" s="30">
        <v>0.39451357513154789</v>
      </c>
      <c r="J42" s="30">
        <v>0.37141040104125639</v>
      </c>
      <c r="K42" s="30">
        <v>0.34649963752061008</v>
      </c>
      <c r="L42" s="30">
        <v>0.32331084144851102</v>
      </c>
      <c r="M42" s="30">
        <v>0.31021506312094227</v>
      </c>
      <c r="N42" s="30">
        <v>0.30144819773554093</v>
      </c>
      <c r="O42" s="30">
        <v>0.296384530480791</v>
      </c>
      <c r="P42" s="30">
        <v>0.29266341751569519</v>
      </c>
      <c r="Q42" s="30">
        <v>0.29155147753181448</v>
      </c>
      <c r="R42" s="30">
        <v>0.27536701550410164</v>
      </c>
      <c r="S42" s="30">
        <v>0.2825601874934644</v>
      </c>
      <c r="T42" s="30">
        <v>0.28810117572205918</v>
      </c>
      <c r="U42" s="30">
        <v>0.29958252772833882</v>
      </c>
      <c r="V42" s="30">
        <v>0.32690003549666963</v>
      </c>
      <c r="W42" s="30">
        <v>0.34852664974571573</v>
      </c>
      <c r="X42" s="30">
        <v>0.36188625998335749</v>
      </c>
      <c r="Y42" s="30">
        <v>0.36941366154119643</v>
      </c>
      <c r="Z42" s="30">
        <v>0.37275965526963378</v>
      </c>
      <c r="AA42" s="30">
        <v>0.37308083135145109</v>
      </c>
      <c r="AB42" s="30">
        <v>0.37120634490418769</v>
      </c>
      <c r="AC42" s="30">
        <v>0.36774067728689214</v>
      </c>
      <c r="AD42" s="30">
        <v>0.36313010417687519</v>
      </c>
      <c r="AE42" s="30">
        <v>0.35770725923932167</v>
      </c>
      <c r="AF42" s="31">
        <v>0.35172184329039446</v>
      </c>
      <c r="AG42" s="27"/>
      <c r="AH42" s="27"/>
      <c r="AI42" s="16"/>
      <c r="AJ42" s="18"/>
      <c r="AK42" s="18"/>
      <c r="AL42" s="18"/>
    </row>
    <row r="43" spans="1:38" ht="15" x14ac:dyDescent="0.25">
      <c r="A43" s="16"/>
      <c r="B43" s="28" t="s">
        <v>142</v>
      </c>
      <c r="C43" s="29">
        <v>-1.0812032737307915</v>
      </c>
      <c r="D43" s="30">
        <v>-1.0302244777434084</v>
      </c>
      <c r="E43" s="30">
        <v>-1.0182919331760796</v>
      </c>
      <c r="F43" s="30">
        <v>-1.0180848504192452</v>
      </c>
      <c r="G43" s="30">
        <v>-1.0181874540873894</v>
      </c>
      <c r="H43" s="30">
        <v>-1.0186994883765896</v>
      </c>
      <c r="I43" s="30">
        <v>-1.0203332918048651</v>
      </c>
      <c r="J43" s="30">
        <v>-1.0228954707766051</v>
      </c>
      <c r="K43" s="30">
        <v>-1.0247832918598339</v>
      </c>
      <c r="L43" s="30">
        <v>-1.0266081632347759</v>
      </c>
      <c r="M43" s="30">
        <v>-0.96760084811012348</v>
      </c>
      <c r="N43" s="30">
        <v>-1.0432420984143396</v>
      </c>
      <c r="O43" s="30">
        <v>-0.99014197519886948</v>
      </c>
      <c r="P43" s="30">
        <v>-1.0019155213745805</v>
      </c>
      <c r="Q43" s="30">
        <v>-1.0708189153180248</v>
      </c>
      <c r="R43" s="30">
        <v>-1.1244994771752028</v>
      </c>
      <c r="S43" s="30">
        <v>-1.1283311288990359</v>
      </c>
      <c r="T43" s="30">
        <v>-1.1206181333416319</v>
      </c>
      <c r="U43" s="30">
        <v>-1.1023548893780133</v>
      </c>
      <c r="V43" s="30">
        <v>-1.0709030429261157</v>
      </c>
      <c r="W43" s="30">
        <v>-1.0530662898011023</v>
      </c>
      <c r="X43" s="30">
        <v>-1.0494695828814031</v>
      </c>
      <c r="Y43" s="30">
        <v>-1.0543181373193149</v>
      </c>
      <c r="Z43" s="30">
        <v>-1.0631474222599153</v>
      </c>
      <c r="AA43" s="30">
        <v>-1.072533202903458</v>
      </c>
      <c r="AB43" s="30">
        <v>-1.0802743378261042</v>
      </c>
      <c r="AC43" s="30">
        <v>-1.0862740987471047</v>
      </c>
      <c r="AD43" s="30">
        <v>-1.0908494367277546</v>
      </c>
      <c r="AE43" s="30">
        <v>-1.0942601356562267</v>
      </c>
      <c r="AF43" s="31">
        <v>-1.0967189649742166</v>
      </c>
      <c r="AG43" s="27"/>
      <c r="AH43" s="27"/>
      <c r="AI43" s="16"/>
      <c r="AJ43" s="18"/>
      <c r="AK43" s="18"/>
      <c r="AL43" s="18"/>
    </row>
    <row r="44" spans="1:38" ht="15" x14ac:dyDescent="0.25">
      <c r="A44" s="16"/>
      <c r="B44" s="28" t="s">
        <v>143</v>
      </c>
      <c r="C44" s="29">
        <v>1.0085562494546667</v>
      </c>
      <c r="D44" s="30">
        <v>1.0203965937293717</v>
      </c>
      <c r="E44" s="30">
        <v>1.0139396787504398</v>
      </c>
      <c r="F44" s="30">
        <v>0.97312128557633104</v>
      </c>
      <c r="G44" s="30">
        <v>0.91552115370825904</v>
      </c>
      <c r="H44" s="30">
        <v>0.85251773069719627</v>
      </c>
      <c r="I44" s="30">
        <v>0.78857047506936695</v>
      </c>
      <c r="J44" s="30">
        <v>0.72815987389788728</v>
      </c>
      <c r="K44" s="30">
        <v>0.67306794446071183</v>
      </c>
      <c r="L44" s="30">
        <v>0.62288086598367209</v>
      </c>
      <c r="M44" s="30">
        <v>0.57429293818796368</v>
      </c>
      <c r="N44" s="30">
        <v>0.52789657631127096</v>
      </c>
      <c r="O44" s="30">
        <v>0.48831321229175967</v>
      </c>
      <c r="P44" s="30">
        <v>0.44763402956260356</v>
      </c>
      <c r="Q44" s="30">
        <v>0.39911709325692907</v>
      </c>
      <c r="R44" s="30">
        <v>0.32231158536329524</v>
      </c>
      <c r="S44" s="30">
        <v>0.27547404053513613</v>
      </c>
      <c r="T44" s="30">
        <v>0.24264832931789695</v>
      </c>
      <c r="U44" s="30">
        <v>0.23781104767869479</v>
      </c>
      <c r="V44" s="30">
        <v>0.25916993499330299</v>
      </c>
      <c r="W44" s="30">
        <v>0.2653923047304641</v>
      </c>
      <c r="X44" s="30">
        <v>0.25018421944511798</v>
      </c>
      <c r="Y44" s="30">
        <v>0.22146593408618345</v>
      </c>
      <c r="Z44" s="30">
        <v>0.18728157576929591</v>
      </c>
      <c r="AA44" s="30">
        <v>0.15325900703682388</v>
      </c>
      <c r="AB44" s="30">
        <v>0.12217185171241723</v>
      </c>
      <c r="AC44" s="30">
        <v>9.3409831748754654E-2</v>
      </c>
      <c r="AD44" s="30">
        <v>6.600288248787764E-2</v>
      </c>
      <c r="AE44" s="30">
        <v>3.9159747084543416E-2</v>
      </c>
      <c r="AF44" s="31">
        <v>1.21484336189038E-2</v>
      </c>
      <c r="AG44" s="27"/>
      <c r="AH44" s="27"/>
      <c r="AI44" s="16"/>
      <c r="AJ44" s="18"/>
      <c r="AK44" s="18"/>
      <c r="AL44" s="18"/>
    </row>
    <row r="45" spans="1:38" ht="15" x14ac:dyDescent="0.25">
      <c r="A45" s="16"/>
      <c r="B45" s="32" t="s">
        <v>144</v>
      </c>
      <c r="C45" s="33">
        <v>2.2662773788121071</v>
      </c>
      <c r="D45" s="34">
        <v>2.2668871974842726</v>
      </c>
      <c r="E45" s="34">
        <v>2.2380240253112778</v>
      </c>
      <c r="F45" s="34">
        <v>2.1947749736638067</v>
      </c>
      <c r="G45" s="34">
        <v>2.1375440879018148</v>
      </c>
      <c r="H45" s="34">
        <v>2.0786650378163807</v>
      </c>
      <c r="I45" s="34">
        <v>2.0250404159181499</v>
      </c>
      <c r="J45" s="34">
        <v>1.9646455226211763</v>
      </c>
      <c r="K45" s="34">
        <v>1.9121304060027964</v>
      </c>
      <c r="L45" s="34">
        <v>1.8657638494368607</v>
      </c>
      <c r="M45" s="34">
        <v>1.8199977485534105</v>
      </c>
      <c r="N45" s="34">
        <v>1.7752100148792829</v>
      </c>
      <c r="O45" s="34">
        <v>1.7362350812772849</v>
      </c>
      <c r="P45" s="34">
        <v>1.7002689713232209</v>
      </c>
      <c r="Q45" s="34">
        <v>1.6667654059165993</v>
      </c>
      <c r="R45" s="34">
        <v>1.6166358048760001</v>
      </c>
      <c r="S45" s="34">
        <v>1.58871942962998</v>
      </c>
      <c r="T45" s="34">
        <v>1.5585037387292089</v>
      </c>
      <c r="U45" s="34">
        <v>1.5338235965627103</v>
      </c>
      <c r="V45" s="34">
        <v>1.5246275254127812</v>
      </c>
      <c r="W45" s="34">
        <v>1.5093543992269938</v>
      </c>
      <c r="X45" s="34">
        <v>1.4854884462742286</v>
      </c>
      <c r="Y45" s="34">
        <v>1.4555332793467706</v>
      </c>
      <c r="Z45" s="34">
        <v>1.4211824461937128</v>
      </c>
      <c r="AA45" s="34">
        <v>1.3836129612477197</v>
      </c>
      <c r="AB45" s="34">
        <v>1.3438136698143954</v>
      </c>
      <c r="AC45" s="34">
        <v>1.3030915460526338</v>
      </c>
      <c r="AD45" s="34">
        <v>1.2625602381492778</v>
      </c>
      <c r="AE45" s="34">
        <v>1.2230543595690049</v>
      </c>
      <c r="AF45" s="35">
        <v>1.1852021876407908</v>
      </c>
      <c r="AG45" s="27"/>
      <c r="AH45" s="27"/>
      <c r="AI45" s="16"/>
      <c r="AJ45" s="18"/>
      <c r="AK45" s="18"/>
      <c r="AL45" s="18"/>
    </row>
    <row r="46" spans="1:38" ht="15" x14ac:dyDescent="0.25">
      <c r="A46" s="16"/>
      <c r="B46" s="28" t="s">
        <v>145</v>
      </c>
      <c r="C46" s="29">
        <v>9.1649487571840247</v>
      </c>
      <c r="D46" s="30">
        <v>9.7196578762773918</v>
      </c>
      <c r="E46" s="30">
        <v>9.994246864602955</v>
      </c>
      <c r="F46" s="30">
        <v>10.087721833075884</v>
      </c>
      <c r="G46" s="30">
        <v>10.097243317728839</v>
      </c>
      <c r="H46" s="30">
        <v>10.041230330645083</v>
      </c>
      <c r="I46" s="30">
        <v>9.974267615626994</v>
      </c>
      <c r="J46" s="30">
        <v>9.9000596152659845</v>
      </c>
      <c r="K46" s="30">
        <v>9.826857410575645</v>
      </c>
      <c r="L46" s="30">
        <v>9.7559321728869772</v>
      </c>
      <c r="M46" s="30">
        <v>9.6513495393923066</v>
      </c>
      <c r="N46" s="30">
        <v>9.5142612043075037</v>
      </c>
      <c r="O46" s="30">
        <v>9.3572560319195102</v>
      </c>
      <c r="P46" s="30">
        <v>9.1885954198802384</v>
      </c>
      <c r="Q46" s="30">
        <v>9.0149906509648652</v>
      </c>
      <c r="R46" s="30">
        <v>8.8418815507246062</v>
      </c>
      <c r="S46" s="30">
        <v>8.6690072509457394</v>
      </c>
      <c r="T46" s="30">
        <v>8.4976737298839691</v>
      </c>
      <c r="U46" s="30">
        <v>8.3282915660795549</v>
      </c>
      <c r="V46" s="30">
        <v>8.1614268889475419</v>
      </c>
      <c r="W46" s="30">
        <v>7.9897332190501613</v>
      </c>
      <c r="X46" s="30">
        <v>7.8140482212964413</v>
      </c>
      <c r="Y46" s="30">
        <v>7.6370696585311357</v>
      </c>
      <c r="Z46" s="30">
        <v>7.460817873595456</v>
      </c>
      <c r="AA46" s="30">
        <v>7.2867964619150243</v>
      </c>
      <c r="AB46" s="30">
        <v>7.116111127281739</v>
      </c>
      <c r="AC46" s="30">
        <v>6.9495592720537021</v>
      </c>
      <c r="AD46" s="30">
        <v>6.7876985841201556</v>
      </c>
      <c r="AE46" s="30">
        <v>6.6309001968654879</v>
      </c>
      <c r="AF46" s="31">
        <v>6.4793902810845365</v>
      </c>
      <c r="AG46" s="27"/>
      <c r="AH46" s="27"/>
      <c r="AI46" s="16"/>
      <c r="AJ46" s="18"/>
      <c r="AK46" s="18"/>
      <c r="AL46" s="18"/>
    </row>
    <row r="47" spans="1:38" ht="15" x14ac:dyDescent="0.25">
      <c r="A47" s="16"/>
      <c r="B47" s="28" t="s">
        <v>146</v>
      </c>
      <c r="C47" s="29">
        <v>0.59263083215262957</v>
      </c>
      <c r="D47" s="30">
        <v>0.66040200012521011</v>
      </c>
      <c r="E47" s="30">
        <v>0.7160762174419002</v>
      </c>
      <c r="F47" s="30">
        <v>0.73408756580965806</v>
      </c>
      <c r="G47" s="30">
        <v>0.7328810012198288</v>
      </c>
      <c r="H47" s="30">
        <v>0.73359756589939629</v>
      </c>
      <c r="I47" s="30">
        <v>0.72783346948011129</v>
      </c>
      <c r="J47" s="30">
        <v>0.7240152688424335</v>
      </c>
      <c r="K47" s="30">
        <v>0.72636493709191741</v>
      </c>
      <c r="L47" s="30">
        <v>0.73320325162825739</v>
      </c>
      <c r="M47" s="30">
        <v>0.73953522857323772</v>
      </c>
      <c r="N47" s="30">
        <v>0.74327000305075475</v>
      </c>
      <c r="O47" s="30">
        <v>0.74759602524802671</v>
      </c>
      <c r="P47" s="30">
        <v>0.75076900541017333</v>
      </c>
      <c r="Q47" s="30">
        <v>0.75351516305684796</v>
      </c>
      <c r="R47" s="30">
        <v>0.73732770600383113</v>
      </c>
      <c r="S47" s="30">
        <v>0.74013583326358623</v>
      </c>
      <c r="T47" s="30">
        <v>0.73644971208022825</v>
      </c>
      <c r="U47" s="30">
        <v>0.73340841927710332</v>
      </c>
      <c r="V47" s="30">
        <v>0.74049123976176778</v>
      </c>
      <c r="W47" s="30">
        <v>0.73639640364750281</v>
      </c>
      <c r="X47" s="30">
        <v>0.7209007564696891</v>
      </c>
      <c r="Y47" s="30">
        <v>0.6987264148764607</v>
      </c>
      <c r="Z47" s="30">
        <v>0.67323839098614879</v>
      </c>
      <c r="AA47" s="30">
        <v>0.64687344217483944</v>
      </c>
      <c r="AB47" s="30">
        <v>0.62122724312254562</v>
      </c>
      <c r="AC47" s="30">
        <v>0.5967511050813803</v>
      </c>
      <c r="AD47" s="30">
        <v>0.57359247316536122</v>
      </c>
      <c r="AE47" s="30">
        <v>0.55184480085219634</v>
      </c>
      <c r="AF47" s="31">
        <v>0.53156605791894385</v>
      </c>
      <c r="AG47" s="27"/>
      <c r="AH47" s="27"/>
      <c r="AI47" s="16"/>
      <c r="AJ47" s="18"/>
      <c r="AK47" s="18"/>
      <c r="AL47" s="18"/>
    </row>
    <row r="48" spans="1:38" ht="15" x14ac:dyDescent="0.25">
      <c r="A48" s="16"/>
      <c r="B48" s="28" t="s">
        <v>147</v>
      </c>
      <c r="C48" s="29">
        <v>2.4712423274254438</v>
      </c>
      <c r="D48" s="30">
        <v>2.6384044296779168</v>
      </c>
      <c r="E48" s="30">
        <v>2.8042312208442906</v>
      </c>
      <c r="F48" s="30">
        <v>2.8706243412825541</v>
      </c>
      <c r="G48" s="30">
        <v>2.9072062224182185</v>
      </c>
      <c r="H48" s="30">
        <v>2.9399278340323352</v>
      </c>
      <c r="I48" s="30">
        <v>2.9327029194708851</v>
      </c>
      <c r="J48" s="30">
        <v>2.9145278268188952</v>
      </c>
      <c r="K48" s="30">
        <v>2.9070040156146963</v>
      </c>
      <c r="L48" s="30">
        <v>2.9047795401394825</v>
      </c>
      <c r="M48" s="30">
        <v>2.8862546175910468</v>
      </c>
      <c r="N48" s="30">
        <v>2.8518081309010639</v>
      </c>
      <c r="O48" s="30">
        <v>2.8100398263281559</v>
      </c>
      <c r="P48" s="30">
        <v>2.7644452594981646</v>
      </c>
      <c r="Q48" s="30">
        <v>2.7190312222478235</v>
      </c>
      <c r="R48" s="30">
        <v>2.6775411680449746</v>
      </c>
      <c r="S48" s="30">
        <v>2.6383004498758438</v>
      </c>
      <c r="T48" s="30">
        <v>2.6008922741729652</v>
      </c>
      <c r="U48" s="30">
        <v>2.5647762907987008</v>
      </c>
      <c r="V48" s="30">
        <v>2.529474742391375</v>
      </c>
      <c r="W48" s="30">
        <v>2.488685358784926</v>
      </c>
      <c r="X48" s="30">
        <v>2.4426754423932024</v>
      </c>
      <c r="Y48" s="30">
        <v>2.3932401516211863</v>
      </c>
      <c r="Z48" s="30">
        <v>2.3417167141731428</v>
      </c>
      <c r="AA48" s="30">
        <v>2.2891040574313264</v>
      </c>
      <c r="AB48" s="30">
        <v>2.2361484187765051</v>
      </c>
      <c r="AC48" s="30">
        <v>2.1834055729455106</v>
      </c>
      <c r="AD48" s="30">
        <v>2.1312866839604649</v>
      </c>
      <c r="AE48" s="30">
        <v>2.0800924947688388</v>
      </c>
      <c r="AF48" s="31">
        <v>2.0300390848406811</v>
      </c>
      <c r="AG48" s="27"/>
      <c r="AH48" s="27"/>
      <c r="AI48" s="16"/>
      <c r="AJ48" s="18"/>
      <c r="AK48" s="18"/>
      <c r="AL48" s="18"/>
    </row>
    <row r="49" spans="1:38" ht="15" x14ac:dyDescent="0.25">
      <c r="A49" s="16"/>
      <c r="B49" s="28" t="s">
        <v>148</v>
      </c>
      <c r="C49" s="29">
        <v>1.4152447096169747</v>
      </c>
      <c r="D49" s="30">
        <v>1.4668320565604485</v>
      </c>
      <c r="E49" s="30">
        <v>1.4784591648619729</v>
      </c>
      <c r="F49" s="30">
        <v>1.4630781114335756</v>
      </c>
      <c r="G49" s="30">
        <v>1.4379533133208449</v>
      </c>
      <c r="H49" s="30">
        <v>1.3955892971068913</v>
      </c>
      <c r="I49" s="30">
        <v>1.3520966240234293</v>
      </c>
      <c r="J49" s="30">
        <v>1.2908273966636457</v>
      </c>
      <c r="K49" s="30">
        <v>1.2417937148555398</v>
      </c>
      <c r="L49" s="30">
        <v>1.2004201576477445</v>
      </c>
      <c r="M49" s="30">
        <v>1.1615735352105505</v>
      </c>
      <c r="N49" s="30">
        <v>1.1249171570717906</v>
      </c>
      <c r="O49" s="30">
        <v>1.0938620732865403</v>
      </c>
      <c r="P49" s="30">
        <v>1.0690822652165786</v>
      </c>
      <c r="Q49" s="30">
        <v>1.0519882458543421</v>
      </c>
      <c r="R49" s="30">
        <v>1.0439567749748981</v>
      </c>
      <c r="S49" s="30">
        <v>1.041683837454825</v>
      </c>
      <c r="T49" s="30">
        <v>1.0438825445539122</v>
      </c>
      <c r="U49" s="30">
        <v>1.0489848478596748</v>
      </c>
      <c r="V49" s="30">
        <v>1.0557882895544162</v>
      </c>
      <c r="W49" s="30">
        <v>1.0564242130508246</v>
      </c>
      <c r="X49" s="30">
        <v>1.0507307273776763</v>
      </c>
      <c r="Y49" s="30">
        <v>1.0404341250740343</v>
      </c>
      <c r="Z49" s="30">
        <v>1.026823324932713</v>
      </c>
      <c r="AA49" s="30">
        <v>1.0108671480223796</v>
      </c>
      <c r="AB49" s="30">
        <v>0.99329740898544183</v>
      </c>
      <c r="AC49" s="30">
        <v>0.97466867543762425</v>
      </c>
      <c r="AD49" s="30">
        <v>0.95540181747342245</v>
      </c>
      <c r="AE49" s="30">
        <v>0.93581611607254267</v>
      </c>
      <c r="AF49" s="31">
        <v>0.91615318168103455</v>
      </c>
      <c r="AG49" s="27"/>
      <c r="AH49" s="27"/>
      <c r="AI49" s="16"/>
      <c r="AJ49" s="18"/>
      <c r="AK49" s="18"/>
      <c r="AL49" s="18"/>
    </row>
    <row r="50" spans="1:38" ht="15" x14ac:dyDescent="0.25">
      <c r="A50" s="16"/>
      <c r="B50" s="32" t="s">
        <v>149</v>
      </c>
      <c r="C50" s="33">
        <v>4.2757131349866331</v>
      </c>
      <c r="D50" s="34">
        <v>4.5323547732715106</v>
      </c>
      <c r="E50" s="34">
        <v>4.5769488981911612</v>
      </c>
      <c r="F50" s="34">
        <v>4.5584274723717062</v>
      </c>
      <c r="G50" s="34">
        <v>4.6635755157262535</v>
      </c>
      <c r="H50" s="34">
        <v>4.7116969385458161</v>
      </c>
      <c r="I50" s="34">
        <v>4.7426540839223019</v>
      </c>
      <c r="J50" s="34">
        <v>4.8078494749806229</v>
      </c>
      <c r="K50" s="34">
        <v>4.8527133784714422</v>
      </c>
      <c r="L50" s="34">
        <v>4.863565075099606</v>
      </c>
      <c r="M50" s="34">
        <v>4.8420071291594153</v>
      </c>
      <c r="N50" s="34">
        <v>4.7963418170049623</v>
      </c>
      <c r="O50" s="34">
        <v>4.7286955850149424</v>
      </c>
      <c r="P50" s="34">
        <v>4.6517116580478923</v>
      </c>
      <c r="Q50" s="34">
        <v>4.5730899400685106</v>
      </c>
      <c r="R50" s="34">
        <v>4.4959597306744197</v>
      </c>
      <c r="S50" s="34">
        <v>4.4192051002100392</v>
      </c>
      <c r="T50" s="34">
        <v>4.3433068447393284</v>
      </c>
      <c r="U50" s="34">
        <v>4.2680645223559406</v>
      </c>
      <c r="V50" s="34">
        <v>4.1934335647256855</v>
      </c>
      <c r="W50" s="34">
        <v>4.1123207371206956</v>
      </c>
      <c r="X50" s="34">
        <v>4.0252711205888554</v>
      </c>
      <c r="Y50" s="34">
        <v>3.9345941313043045</v>
      </c>
      <c r="Z50" s="34">
        <v>3.8420259592694967</v>
      </c>
      <c r="AA50" s="34">
        <v>3.7488729903678468</v>
      </c>
      <c r="AB50" s="34">
        <v>3.6561157913984328</v>
      </c>
      <c r="AC50" s="34">
        <v>3.5644857103565437</v>
      </c>
      <c r="AD50" s="34">
        <v>3.4745221099794779</v>
      </c>
      <c r="AE50" s="34">
        <v>3.3866156771958806</v>
      </c>
      <c r="AF50" s="35">
        <v>3.3010415695950299</v>
      </c>
      <c r="AG50" s="27"/>
      <c r="AH50" s="27"/>
      <c r="AI50" s="16"/>
      <c r="AJ50" s="18"/>
      <c r="AK50" s="18"/>
      <c r="AL50" s="18"/>
    </row>
    <row r="51" spans="1:38" ht="15" x14ac:dyDescent="0.25">
      <c r="A51" s="16"/>
      <c r="B51" s="28" t="s">
        <v>150</v>
      </c>
      <c r="C51" s="29">
        <v>0.24005290812917257</v>
      </c>
      <c r="D51" s="30">
        <v>0.41353824492074792</v>
      </c>
      <c r="E51" s="30">
        <v>0.54124586293757737</v>
      </c>
      <c r="F51" s="30">
        <v>0.6326178218101477</v>
      </c>
      <c r="G51" s="30">
        <v>0.69159783201388048</v>
      </c>
      <c r="H51" s="30">
        <v>0.72032460013562649</v>
      </c>
      <c r="I51" s="30">
        <v>0.73054231685229376</v>
      </c>
      <c r="J51" s="30">
        <v>0.73356350095129108</v>
      </c>
      <c r="K51" s="30">
        <v>0.73348736208935472</v>
      </c>
      <c r="L51" s="30">
        <v>0.73150453760046474</v>
      </c>
      <c r="M51" s="30">
        <v>0.72420271896277366</v>
      </c>
      <c r="N51" s="30">
        <v>0.70467980970387023</v>
      </c>
      <c r="O51" s="30">
        <v>0.67228561424372013</v>
      </c>
      <c r="P51" s="30">
        <v>0.63311282579320871</v>
      </c>
      <c r="Q51" s="30">
        <v>0.59657653644440956</v>
      </c>
      <c r="R51" s="30">
        <v>0.54944312680148011</v>
      </c>
      <c r="S51" s="30">
        <v>0.53027283723476104</v>
      </c>
      <c r="T51" s="30">
        <v>0.5131818683138557</v>
      </c>
      <c r="U51" s="30">
        <v>0.50512415507451125</v>
      </c>
      <c r="V51" s="30">
        <v>0.51550761211398388</v>
      </c>
      <c r="W51" s="30">
        <v>0.52233013323323074</v>
      </c>
      <c r="X51" s="30">
        <v>0.52266130254021315</v>
      </c>
      <c r="Y51" s="30">
        <v>0.5186611879979417</v>
      </c>
      <c r="Z51" s="30">
        <v>0.51175833382877878</v>
      </c>
      <c r="AA51" s="30">
        <v>0.50292823157757061</v>
      </c>
      <c r="AB51" s="30">
        <v>0.49285120472093646</v>
      </c>
      <c r="AC51" s="30">
        <v>0.4820082911334832</v>
      </c>
      <c r="AD51" s="30">
        <v>0.47074242634299429</v>
      </c>
      <c r="AE51" s="30">
        <v>0.45929895451337821</v>
      </c>
      <c r="AF51" s="31">
        <v>0.44785322437155839</v>
      </c>
      <c r="AG51" s="27"/>
      <c r="AH51" s="27"/>
      <c r="AI51" s="16"/>
      <c r="AJ51" s="18"/>
      <c r="AK51" s="18"/>
      <c r="AL51" s="18"/>
    </row>
    <row r="52" spans="1:38" ht="15" x14ac:dyDescent="0.25">
      <c r="A52" s="16"/>
      <c r="B52" s="28" t="s">
        <v>151</v>
      </c>
      <c r="C52" s="29">
        <v>5.0611876657938497</v>
      </c>
      <c r="D52" s="30">
        <v>5.1042747429246242</v>
      </c>
      <c r="E52" s="30">
        <v>5.1105452867648493</v>
      </c>
      <c r="F52" s="30">
        <v>5.1138618156442153</v>
      </c>
      <c r="G52" s="30">
        <v>5.0985354244575438</v>
      </c>
      <c r="H52" s="30">
        <v>5.0673042394397116</v>
      </c>
      <c r="I52" s="30">
        <v>5.0445111400822062</v>
      </c>
      <c r="J52" s="30">
        <v>5.0315278102058123</v>
      </c>
      <c r="K52" s="30">
        <v>4.9805745139162738</v>
      </c>
      <c r="L52" s="30">
        <v>4.8992354448178075</v>
      </c>
      <c r="M52" s="30">
        <v>4.8045689634552682</v>
      </c>
      <c r="N52" s="30">
        <v>4.7017001511375538</v>
      </c>
      <c r="O52" s="30">
        <v>4.5974975261062498</v>
      </c>
      <c r="P52" s="30">
        <v>4.4934473266299877</v>
      </c>
      <c r="Q52" s="30">
        <v>4.3928509794887054</v>
      </c>
      <c r="R52" s="30">
        <v>4.2791316091210208</v>
      </c>
      <c r="S52" s="30">
        <v>4.1913527376139088</v>
      </c>
      <c r="T52" s="30">
        <v>4.1048296707251231</v>
      </c>
      <c r="U52" s="30">
        <v>4.0273475053386401</v>
      </c>
      <c r="V52" s="30">
        <v>3.9689029812001753</v>
      </c>
      <c r="W52" s="30">
        <v>3.9080112601124459</v>
      </c>
      <c r="X52" s="30">
        <v>3.8420980605346782</v>
      </c>
      <c r="Y52" s="30">
        <v>3.7735704788412447</v>
      </c>
      <c r="Z52" s="30">
        <v>3.7040290565122254</v>
      </c>
      <c r="AA52" s="30">
        <v>3.6345624910031895</v>
      </c>
      <c r="AB52" s="30">
        <v>3.5659182238077465</v>
      </c>
      <c r="AC52" s="30">
        <v>3.4986083504628502</v>
      </c>
      <c r="AD52" s="30">
        <v>3.4329787847830282</v>
      </c>
      <c r="AE52" s="30">
        <v>3.3692561615837202</v>
      </c>
      <c r="AF52" s="31">
        <v>3.307580571458173</v>
      </c>
      <c r="AG52" s="27"/>
      <c r="AH52" s="27"/>
      <c r="AI52" s="16"/>
      <c r="AJ52" s="18"/>
      <c r="AK52" s="18"/>
      <c r="AL52" s="18"/>
    </row>
    <row r="53" spans="1:38" ht="15" x14ac:dyDescent="0.25">
      <c r="A53" s="16"/>
      <c r="B53" s="28" t="s">
        <v>152</v>
      </c>
      <c r="C53" s="29">
        <v>-1.6732791462138357</v>
      </c>
      <c r="D53" s="30">
        <v>-1.7498766470864366</v>
      </c>
      <c r="E53" s="30">
        <v>-1.8278232604134219</v>
      </c>
      <c r="F53" s="30">
        <v>-1.8883932915722186</v>
      </c>
      <c r="G53" s="30">
        <v>-1.9316277236742487</v>
      </c>
      <c r="H53" s="30">
        <v>-1.9601743954841788</v>
      </c>
      <c r="I53" s="30">
        <v>-1.9774485451261721</v>
      </c>
      <c r="J53" s="30">
        <v>-1.9851434287729339</v>
      </c>
      <c r="K53" s="30">
        <v>-1.9854310827831523</v>
      </c>
      <c r="L53" s="30">
        <v>-1.9801019785476108</v>
      </c>
      <c r="M53" s="30">
        <v>-1.9732282702604469</v>
      </c>
      <c r="N53" s="30">
        <v>-1.9650679834778704</v>
      </c>
      <c r="O53" s="30">
        <v>-1.9561430618770357</v>
      </c>
      <c r="P53" s="30">
        <v>-1.9424501893721215</v>
      </c>
      <c r="Q53" s="30">
        <v>-1.9240640826173958</v>
      </c>
      <c r="R53" s="30">
        <v>-1.91691535189769</v>
      </c>
      <c r="S53" s="30">
        <v>-1.8943082759819183</v>
      </c>
      <c r="T53" s="30">
        <v>-1.8697122976380969</v>
      </c>
      <c r="U53" s="30">
        <v>-1.8425704853402394</v>
      </c>
      <c r="V53" s="30">
        <v>-1.8075986338944388</v>
      </c>
      <c r="W53" s="30">
        <v>-1.7780150569305482</v>
      </c>
      <c r="X53" s="30">
        <v>-1.7562769236635294</v>
      </c>
      <c r="Y53" s="30">
        <v>-1.7410078824701587</v>
      </c>
      <c r="Z53" s="30">
        <v>-1.7311480267184365</v>
      </c>
      <c r="AA53" s="30">
        <v>-1.7261256239961891</v>
      </c>
      <c r="AB53" s="30">
        <v>-1.7253856617835044</v>
      </c>
      <c r="AC53" s="30">
        <v>-1.7270847086314325</v>
      </c>
      <c r="AD53" s="30">
        <v>-1.729398483197391</v>
      </c>
      <c r="AE53" s="30">
        <v>-1.7308760533333758</v>
      </c>
      <c r="AF53" s="31">
        <v>-1.7303594599087133</v>
      </c>
      <c r="AG53" s="27"/>
      <c r="AH53" s="27"/>
      <c r="AI53" s="16"/>
      <c r="AJ53" s="18"/>
      <c r="AK53" s="18"/>
      <c r="AL53" s="18"/>
    </row>
    <row r="54" spans="1:38" ht="15" x14ac:dyDescent="0.25">
      <c r="A54" s="16"/>
      <c r="B54" s="28" t="s">
        <v>153</v>
      </c>
      <c r="C54" s="29">
        <v>1.2507975488192413</v>
      </c>
      <c r="D54" s="30">
        <v>1.3476180394507917</v>
      </c>
      <c r="E54" s="30">
        <v>1.4340404676119409</v>
      </c>
      <c r="F54" s="30">
        <v>1.4959359654874937</v>
      </c>
      <c r="G54" s="30">
        <v>1.5410660355782244</v>
      </c>
      <c r="H54" s="30">
        <v>1.5519473133195849</v>
      </c>
      <c r="I54" s="30">
        <v>1.5771811461946932</v>
      </c>
      <c r="J54" s="30">
        <v>1.5788461114976464</v>
      </c>
      <c r="K54" s="30">
        <v>1.5853279166541372</v>
      </c>
      <c r="L54" s="30">
        <v>1.6075137749189519</v>
      </c>
      <c r="M54" s="30">
        <v>1.6270060663996679</v>
      </c>
      <c r="N54" s="30">
        <v>1.6344004263180398</v>
      </c>
      <c r="O54" s="30">
        <v>1.6314551262955883</v>
      </c>
      <c r="P54" s="30">
        <v>1.6227691362805849</v>
      </c>
      <c r="Q54" s="30">
        <v>1.6155813107887502</v>
      </c>
      <c r="R54" s="30">
        <v>1.5949789568458852</v>
      </c>
      <c r="S54" s="30">
        <v>1.5990594743716575</v>
      </c>
      <c r="T54" s="30">
        <v>1.6005986838179169</v>
      </c>
      <c r="U54" s="30">
        <v>1.6058366796593315</v>
      </c>
      <c r="V54" s="30">
        <v>1.6234295674106889</v>
      </c>
      <c r="W54" s="30">
        <v>1.6304783446118121</v>
      </c>
      <c r="X54" s="30">
        <v>1.6251815853857816</v>
      </c>
      <c r="Y54" s="30">
        <v>1.6110714202937344</v>
      </c>
      <c r="Z54" s="30">
        <v>1.5906641725844426</v>
      </c>
      <c r="AA54" s="30">
        <v>1.5657997469033045</v>
      </c>
      <c r="AB54" s="30">
        <v>1.5378458482790363</v>
      </c>
      <c r="AC54" s="30">
        <v>1.5078297527067348</v>
      </c>
      <c r="AD54" s="30">
        <v>1.4765276448945228</v>
      </c>
      <c r="AE54" s="30">
        <v>1.4445274240942256</v>
      </c>
      <c r="AF54" s="31">
        <v>1.4122740771351283</v>
      </c>
      <c r="AG54" s="27"/>
      <c r="AH54" s="27"/>
      <c r="AI54" s="16"/>
      <c r="AJ54" s="18"/>
      <c r="AK54" s="18"/>
      <c r="AL54" s="18"/>
    </row>
    <row r="55" spans="1:38" ht="15" x14ac:dyDescent="0.25">
      <c r="A55" s="16"/>
      <c r="B55" s="32" t="s">
        <v>154</v>
      </c>
      <c r="C55" s="33">
        <v>18.205929274121999</v>
      </c>
      <c r="D55" s="34">
        <v>4.4197365120367742</v>
      </c>
      <c r="E55" s="34">
        <v>4.5578651584779974</v>
      </c>
      <c r="F55" s="34">
        <v>4.6813910347804759</v>
      </c>
      <c r="G55" s="34">
        <v>4.7429360376125942</v>
      </c>
      <c r="H55" s="34">
        <v>4.7802491080544991</v>
      </c>
      <c r="I55" s="34">
        <v>4.8008438242992248</v>
      </c>
      <c r="J55" s="34">
        <v>4.8453784048766328</v>
      </c>
      <c r="K55" s="34">
        <v>4.8602371611087589</v>
      </c>
      <c r="L55" s="34">
        <v>4.84769668374269</v>
      </c>
      <c r="M55" s="34">
        <v>4.8429234976265656</v>
      </c>
      <c r="N55" s="34">
        <v>4.8498594308702998</v>
      </c>
      <c r="O55" s="34">
        <v>4.8695542085492614</v>
      </c>
      <c r="P55" s="34">
        <v>4.9000199254752159</v>
      </c>
      <c r="Q55" s="34">
        <v>4.9417471767140206</v>
      </c>
      <c r="R55" s="34">
        <v>4.9952101413713068</v>
      </c>
      <c r="S55" s="34">
        <v>5.0528478697857064</v>
      </c>
      <c r="T55" s="34">
        <v>5.1083849634984011</v>
      </c>
      <c r="U55" s="34">
        <v>5.15518327383257</v>
      </c>
      <c r="V55" s="34">
        <v>5.1860734274427811</v>
      </c>
      <c r="W55" s="34">
        <v>5.190905128424129</v>
      </c>
      <c r="X55" s="34">
        <v>5.1723270941560555</v>
      </c>
      <c r="Y55" s="34">
        <v>5.1355216986605132</v>
      </c>
      <c r="Z55" s="34">
        <v>5.0846890679630032</v>
      </c>
      <c r="AA55" s="34">
        <v>5.0232415506247632</v>
      </c>
      <c r="AB55" s="34">
        <v>4.9539515458933341</v>
      </c>
      <c r="AC55" s="34">
        <v>4.879066849726434</v>
      </c>
      <c r="AD55" s="34">
        <v>4.8004027691794358</v>
      </c>
      <c r="AE55" s="34">
        <v>4.7194171001555771</v>
      </c>
      <c r="AF55" s="35">
        <v>4.6372720298966037</v>
      </c>
      <c r="AG55" s="27"/>
      <c r="AH55" s="27"/>
      <c r="AI55" s="16"/>
      <c r="AJ55" s="18"/>
      <c r="AK55" s="18"/>
      <c r="AL55" s="18"/>
    </row>
    <row r="56" spans="1:38" ht="15" x14ac:dyDescent="0.25">
      <c r="A56" s="16"/>
      <c r="B56" s="28" t="s">
        <v>155</v>
      </c>
      <c r="C56" s="29">
        <v>2.5930587658428856</v>
      </c>
      <c r="D56" s="30">
        <v>2.641608941941362</v>
      </c>
      <c r="E56" s="30">
        <v>2.6325429606864663</v>
      </c>
      <c r="F56" s="30">
        <v>2.5931477785136177</v>
      </c>
      <c r="G56" s="30">
        <v>2.545154677573668</v>
      </c>
      <c r="H56" s="30">
        <v>2.5192515823797965</v>
      </c>
      <c r="I56" s="30">
        <v>2.4406424021530535</v>
      </c>
      <c r="J56" s="30">
        <v>2.4165181526583051</v>
      </c>
      <c r="K56" s="30">
        <v>2.3754327569654898</v>
      </c>
      <c r="L56" s="30">
        <v>2.3019767294187208</v>
      </c>
      <c r="M56" s="30">
        <v>2.221178515803067</v>
      </c>
      <c r="N56" s="30">
        <v>2.1373615814613012</v>
      </c>
      <c r="O56" s="30">
        <v>2.0554171159460197</v>
      </c>
      <c r="P56" s="30">
        <v>1.975852153047688</v>
      </c>
      <c r="Q56" s="30">
        <v>1.901369146153103</v>
      </c>
      <c r="R56" s="30">
        <v>1.8149521571431981</v>
      </c>
      <c r="S56" s="30">
        <v>1.7555024016479774</v>
      </c>
      <c r="T56" s="30">
        <v>1.6981273160657184</v>
      </c>
      <c r="U56" s="30">
        <v>1.6504518510094792</v>
      </c>
      <c r="V56" s="30">
        <v>1.6223225548818705</v>
      </c>
      <c r="W56" s="30">
        <v>1.5920494205503715</v>
      </c>
      <c r="X56" s="30">
        <v>1.5568128471937757</v>
      </c>
      <c r="Y56" s="30">
        <v>1.5188041443257747</v>
      </c>
      <c r="Z56" s="30">
        <v>1.4794486313867667</v>
      </c>
      <c r="AA56" s="30">
        <v>1.4396943373322295</v>
      </c>
      <c r="AB56" s="30">
        <v>1.4001775765801765</v>
      </c>
      <c r="AC56" s="30">
        <v>1.3613245579548714</v>
      </c>
      <c r="AD56" s="30">
        <v>1.3234167912461698</v>
      </c>
      <c r="AE56" s="30">
        <v>1.2866346800778758</v>
      </c>
      <c r="AF56" s="31">
        <v>1.2510873381602028</v>
      </c>
      <c r="AG56" s="27"/>
      <c r="AH56" s="27"/>
      <c r="AI56" s="16"/>
      <c r="AJ56" s="18"/>
      <c r="AK56" s="18"/>
      <c r="AL56" s="18"/>
    </row>
    <row r="57" spans="1:38" ht="15" x14ac:dyDescent="0.25">
      <c r="A57" s="16"/>
      <c r="B57" s="28" t="s">
        <v>156</v>
      </c>
      <c r="C57" s="29">
        <v>-0.4223682378956739</v>
      </c>
      <c r="D57" s="30">
        <v>-0.31080716790506963</v>
      </c>
      <c r="E57" s="30">
        <v>-0.23308254749199506</v>
      </c>
      <c r="F57" s="30">
        <v>-0.17120804626321429</v>
      </c>
      <c r="G57" s="30">
        <v>-0.12746589815696843</v>
      </c>
      <c r="H57" s="30">
        <v>-0.10311875159996688</v>
      </c>
      <c r="I57" s="30">
        <v>-8.6632726717095279E-2</v>
      </c>
      <c r="J57" s="30">
        <v>-8.4341485922996826E-2</v>
      </c>
      <c r="K57" s="30">
        <v>-9.1033264458516075E-2</v>
      </c>
      <c r="L57" s="30">
        <v>-0.10117918067126404</v>
      </c>
      <c r="M57" s="30">
        <v>-0.11502304938234732</v>
      </c>
      <c r="N57" s="30">
        <v>-0.13180633995000324</v>
      </c>
      <c r="O57" s="30">
        <v>-0.14644321253283912</v>
      </c>
      <c r="P57" s="30">
        <v>-0.159271334606749</v>
      </c>
      <c r="Q57" s="30">
        <v>-0.16846707036105305</v>
      </c>
      <c r="R57" s="30">
        <v>-0.19170209083383979</v>
      </c>
      <c r="S57" s="30">
        <v>-0.18974209399737146</v>
      </c>
      <c r="T57" s="30">
        <v>-0.18741833265424379</v>
      </c>
      <c r="U57" s="30">
        <v>-0.17690313990921555</v>
      </c>
      <c r="V57" s="30">
        <v>-0.14816452858919399</v>
      </c>
      <c r="W57" s="30">
        <v>-0.12296438771549711</v>
      </c>
      <c r="X57" s="30">
        <v>-0.10435534402582555</v>
      </c>
      <c r="Y57" s="30">
        <v>-9.0332980206940305E-2</v>
      </c>
      <c r="Z57" s="30">
        <v>-7.9583552247073169E-2</v>
      </c>
      <c r="AA57" s="30">
        <v>-7.1214354008644523E-2</v>
      </c>
      <c r="AB57" s="30">
        <v>-6.4602770391977163E-2</v>
      </c>
      <c r="AC57" s="30">
        <v>-5.9305851912888466E-2</v>
      </c>
      <c r="AD57" s="30">
        <v>-5.500344412698073E-2</v>
      </c>
      <c r="AE57" s="30">
        <v>-5.1461100531785937E-2</v>
      </c>
      <c r="AF57" s="31">
        <v>-4.8505213946829578E-2</v>
      </c>
      <c r="AG57" s="27"/>
      <c r="AH57" s="27"/>
      <c r="AI57" s="16"/>
      <c r="AJ57" s="18"/>
      <c r="AK57" s="18"/>
      <c r="AL57" s="18"/>
    </row>
    <row r="58" spans="1:38" ht="15" x14ac:dyDescent="0.25">
      <c r="A58" s="16"/>
      <c r="B58" s="28" t="s">
        <v>157</v>
      </c>
      <c r="C58" s="29">
        <v>6.2217216635513699</v>
      </c>
      <c r="D58" s="30">
        <v>6.2870965440293922</v>
      </c>
      <c r="E58" s="30">
        <v>6.3703667249563098</v>
      </c>
      <c r="F58" s="30">
        <v>6.4209554200719268</v>
      </c>
      <c r="G58" s="30">
        <v>6.4486442458113835</v>
      </c>
      <c r="H58" s="30">
        <v>6.4533560135365065</v>
      </c>
      <c r="I58" s="30">
        <v>6.438560751186861</v>
      </c>
      <c r="J58" s="30">
        <v>6.4127995715438013</v>
      </c>
      <c r="K58" s="30">
        <v>6.3783248548836315</v>
      </c>
      <c r="L58" s="30">
        <v>6.33532865717447</v>
      </c>
      <c r="M58" s="30">
        <v>6.2684601543959735</v>
      </c>
      <c r="N58" s="30">
        <v>6.1798931988424677</v>
      </c>
      <c r="O58" s="30">
        <v>6.0794253910382698</v>
      </c>
      <c r="P58" s="30">
        <v>5.9698640350722414</v>
      </c>
      <c r="Q58" s="30">
        <v>5.8551553754925347</v>
      </c>
      <c r="R58" s="30">
        <v>5.7194177664636117</v>
      </c>
      <c r="S58" s="30">
        <v>5.6036330600642348</v>
      </c>
      <c r="T58" s="30">
        <v>5.4849314551685806</v>
      </c>
      <c r="U58" s="30">
        <v>5.3724991663189625</v>
      </c>
      <c r="V58" s="30">
        <v>5.2774149800560135</v>
      </c>
      <c r="W58" s="30">
        <v>5.1790268853193524</v>
      </c>
      <c r="X58" s="30">
        <v>5.0753971124677735</v>
      </c>
      <c r="Y58" s="30">
        <v>4.9694138962634407</v>
      </c>
      <c r="Z58" s="30">
        <v>4.8630357509266133</v>
      </c>
      <c r="AA58" s="30">
        <v>4.757611814116343</v>
      </c>
      <c r="AB58" s="30">
        <v>4.6540729885763223</v>
      </c>
      <c r="AC58" s="30">
        <v>4.5530543994788797</v>
      </c>
      <c r="AD58" s="30">
        <v>4.4549778970646061</v>
      </c>
      <c r="AE58" s="30">
        <v>4.3601096999001339</v>
      </c>
      <c r="AF58" s="31">
        <v>4.2686017534480438</v>
      </c>
      <c r="AG58" s="27"/>
      <c r="AH58" s="27"/>
      <c r="AI58" s="16"/>
      <c r="AJ58" s="18"/>
      <c r="AK58" s="18"/>
      <c r="AL58" s="18"/>
    </row>
    <row r="59" spans="1:38" ht="15" x14ac:dyDescent="0.25">
      <c r="A59" s="16"/>
      <c r="B59" s="28" t="s">
        <v>158</v>
      </c>
      <c r="C59" s="29">
        <v>1.6611844549381711</v>
      </c>
      <c r="D59" s="30">
        <v>1.6830302696605117</v>
      </c>
      <c r="E59" s="30">
        <v>1.6308550019937351</v>
      </c>
      <c r="F59" s="30">
        <v>1.5697146406476796</v>
      </c>
      <c r="G59" s="30">
        <v>1.5094712089036115</v>
      </c>
      <c r="H59" s="30">
        <v>1.572091991689847</v>
      </c>
      <c r="I59" s="30">
        <v>1.3746551754715819</v>
      </c>
      <c r="J59" s="30">
        <v>1.5702053305697294</v>
      </c>
      <c r="K59" s="30">
        <v>1.5129396218407514</v>
      </c>
      <c r="L59" s="30">
        <v>1.2008320402299999</v>
      </c>
      <c r="M59" s="30">
        <v>0.94390279379266329</v>
      </c>
      <c r="N59" s="30">
        <v>0.75738164611311942</v>
      </c>
      <c r="O59" s="30">
        <v>0.61763832126654394</v>
      </c>
      <c r="P59" s="30">
        <v>0.50903222573471374</v>
      </c>
      <c r="Q59" s="30">
        <v>0.42476897783141099</v>
      </c>
      <c r="R59" s="30">
        <v>0.3404140363627961</v>
      </c>
      <c r="S59" s="30">
        <v>0.293936366342546</v>
      </c>
      <c r="T59" s="30">
        <v>0.25616670503608135</v>
      </c>
      <c r="U59" s="30">
        <v>0.23349329096649518</v>
      </c>
      <c r="V59" s="30">
        <v>0.23517831011070695</v>
      </c>
      <c r="W59" s="30">
        <v>0.23694859850962274</v>
      </c>
      <c r="X59" s="30">
        <v>0.2347422208063904</v>
      </c>
      <c r="Y59" s="30">
        <v>0.2301011243404274</v>
      </c>
      <c r="Z59" s="30">
        <v>0.22398204440894787</v>
      </c>
      <c r="AA59" s="30">
        <v>0.21699942483502196</v>
      </c>
      <c r="AB59" s="30">
        <v>0.20956888387404143</v>
      </c>
      <c r="AC59" s="30">
        <v>0.20201483400894427</v>
      </c>
      <c r="AD59" s="30">
        <v>0.19457000478530392</v>
      </c>
      <c r="AE59" s="30">
        <v>0.18739481080582829</v>
      </c>
      <c r="AF59" s="31">
        <v>0.18060033989916957</v>
      </c>
      <c r="AG59" s="27"/>
      <c r="AH59" s="27"/>
      <c r="AI59" s="16"/>
      <c r="AJ59" s="18"/>
      <c r="AK59" s="18"/>
      <c r="AL59" s="18"/>
    </row>
    <row r="60" spans="1:38" ht="15" x14ac:dyDescent="0.25">
      <c r="A60" s="16"/>
      <c r="B60" s="32" t="s">
        <v>159</v>
      </c>
      <c r="C60" s="33">
        <v>-0.47119170732628174</v>
      </c>
      <c r="D60" s="34">
        <v>-0.47301011981176272</v>
      </c>
      <c r="E60" s="34">
        <v>-0.48531592485197783</v>
      </c>
      <c r="F60" s="34">
        <v>-0.52850494003615767</v>
      </c>
      <c r="G60" s="34">
        <v>-0.579856142081004</v>
      </c>
      <c r="H60" s="34">
        <v>-0.62476056378315981</v>
      </c>
      <c r="I60" s="34">
        <v>-0.66036325307344323</v>
      </c>
      <c r="J60" s="34">
        <v>-0.70694711363361784</v>
      </c>
      <c r="K60" s="34">
        <v>-0.76573076837405374</v>
      </c>
      <c r="L60" s="34">
        <v>-0.79066462007349891</v>
      </c>
      <c r="M60" s="34">
        <v>-0.79914439634022594</v>
      </c>
      <c r="N60" s="34">
        <v>-0.80144362067465502</v>
      </c>
      <c r="O60" s="34">
        <v>-0.7960988661227193</v>
      </c>
      <c r="P60" s="34">
        <v>-0.78540516052908493</v>
      </c>
      <c r="Q60" s="34">
        <v>-0.76870891108051531</v>
      </c>
      <c r="R60" s="34">
        <v>-0.7646826724708623</v>
      </c>
      <c r="S60" s="34">
        <v>-0.7352170857428042</v>
      </c>
      <c r="T60" s="34">
        <v>-0.7062379209349855</v>
      </c>
      <c r="U60" s="34">
        <v>-0.67058767287420373</v>
      </c>
      <c r="V60" s="34">
        <v>-0.61867047767286809</v>
      </c>
      <c r="W60" s="34">
        <v>-0.57254568512792914</v>
      </c>
      <c r="X60" s="34">
        <v>-0.53503646177297626</v>
      </c>
      <c r="Y60" s="34">
        <v>-0.50384011337348733</v>
      </c>
      <c r="Z60" s="34">
        <v>-0.47739995009128261</v>
      </c>
      <c r="AA60" s="34">
        <v>-0.45462339205096275</v>
      </c>
      <c r="AB60" s="34">
        <v>-0.43472202634956131</v>
      </c>
      <c r="AC60" s="34">
        <v>-0.41711440947989803</v>
      </c>
      <c r="AD60" s="34">
        <v>-0.40136399347320328</v>
      </c>
      <c r="AE60" s="34">
        <v>-0.38713797362384555</v>
      </c>
      <c r="AF60" s="35">
        <v>-0.37417920044294017</v>
      </c>
      <c r="AG60" s="27"/>
      <c r="AH60" s="27"/>
      <c r="AI60" s="16"/>
      <c r="AJ60" s="18"/>
      <c r="AK60" s="18"/>
      <c r="AL60" s="18"/>
    </row>
    <row r="61" spans="1:38" ht="15" x14ac:dyDescent="0.25">
      <c r="A61" s="16"/>
      <c r="B61" s="28" t="s">
        <v>160</v>
      </c>
      <c r="C61" s="29">
        <v>0.61803950856332956</v>
      </c>
      <c r="D61" s="30">
        <v>0.83619687363328776</v>
      </c>
      <c r="E61" s="30">
        <v>1.0046644921748096</v>
      </c>
      <c r="F61" s="30">
        <v>1.1358165675727949</v>
      </c>
      <c r="G61" s="30">
        <v>1.2087472343255798</v>
      </c>
      <c r="H61" s="30">
        <v>1.0940301033639246</v>
      </c>
      <c r="I61" s="30">
        <v>1.293215185984552</v>
      </c>
      <c r="J61" s="30">
        <v>1.2217089085490866</v>
      </c>
      <c r="K61" s="30">
        <v>1.26479372731947</v>
      </c>
      <c r="L61" s="30">
        <v>1.3390120447044567</v>
      </c>
      <c r="M61" s="30">
        <v>1.3940289267134027</v>
      </c>
      <c r="N61" s="30">
        <v>1.4286191027713935</v>
      </c>
      <c r="O61" s="30">
        <v>1.4506854002359433</v>
      </c>
      <c r="P61" s="30">
        <v>1.4673287464799016</v>
      </c>
      <c r="Q61" s="30">
        <v>1.4735674303282082</v>
      </c>
      <c r="R61" s="30">
        <v>1.4458559006244469</v>
      </c>
      <c r="S61" s="30">
        <v>1.4498080045957691</v>
      </c>
      <c r="T61" s="30">
        <v>1.4118379440333375</v>
      </c>
      <c r="U61" s="30">
        <v>1.3946179809388788</v>
      </c>
      <c r="V61" s="30">
        <v>1.396081099594578</v>
      </c>
      <c r="W61" s="30">
        <v>1.3921823857512605</v>
      </c>
      <c r="X61" s="30">
        <v>1.3794862436552759</v>
      </c>
      <c r="Y61" s="30">
        <v>1.3605608010261054</v>
      </c>
      <c r="Z61" s="30">
        <v>1.3372899549083368</v>
      </c>
      <c r="AA61" s="30">
        <v>1.3110665891150217</v>
      </c>
      <c r="AB61" s="30">
        <v>1.2829301779995759</v>
      </c>
      <c r="AC61" s="30">
        <v>1.2536606758097302</v>
      </c>
      <c r="AD61" s="30">
        <v>1.22384384632818</v>
      </c>
      <c r="AE61" s="30">
        <v>1.1939180440425092</v>
      </c>
      <c r="AF61" s="31">
        <v>1.1642086411410699</v>
      </c>
      <c r="AG61" s="27"/>
      <c r="AH61" s="27"/>
      <c r="AI61" s="16"/>
      <c r="AJ61" s="18"/>
      <c r="AK61" s="18"/>
      <c r="AL61" s="18"/>
    </row>
    <row r="62" spans="1:38" ht="15" x14ac:dyDescent="0.25">
      <c r="A62" s="16"/>
      <c r="B62" s="28" t="s">
        <v>161</v>
      </c>
      <c r="C62" s="29">
        <v>11.163565051368384</v>
      </c>
      <c r="D62" s="30">
        <v>10.959020575348271</v>
      </c>
      <c r="E62" s="30">
        <v>10.684692368558597</v>
      </c>
      <c r="F62" s="30">
        <v>10.421830243497862</v>
      </c>
      <c r="G62" s="30">
        <v>10.132409229697002</v>
      </c>
      <c r="H62" s="30">
        <v>9.858406802899923</v>
      </c>
      <c r="I62" s="30">
        <v>9.6016717387654822</v>
      </c>
      <c r="J62" s="30">
        <v>9.3552264033110131</v>
      </c>
      <c r="K62" s="30">
        <v>9.1138540714669656</v>
      </c>
      <c r="L62" s="30">
        <v>8.8758710677932005</v>
      </c>
      <c r="M62" s="30">
        <v>8.6398959512907592</v>
      </c>
      <c r="N62" s="30">
        <v>8.4066996265725784</v>
      </c>
      <c r="O62" s="30">
        <v>8.1810500223001146</v>
      </c>
      <c r="P62" s="30">
        <v>7.9644800193125516</v>
      </c>
      <c r="Q62" s="30">
        <v>7.7596930815157021</v>
      </c>
      <c r="R62" s="30">
        <v>7.565347660826844</v>
      </c>
      <c r="S62" s="30">
        <v>7.3809823321309143</v>
      </c>
      <c r="T62" s="30">
        <v>7.2068101221278704</v>
      </c>
      <c r="U62" s="30">
        <v>7.0416872084154303</v>
      </c>
      <c r="V62" s="30">
        <v>6.8842370829990012</v>
      </c>
      <c r="W62" s="30">
        <v>6.7271959072128871</v>
      </c>
      <c r="X62" s="30">
        <v>6.5704353453121049</v>
      </c>
      <c r="Y62" s="30">
        <v>6.4155270429103837</v>
      </c>
      <c r="Z62" s="30">
        <v>6.2635918454969968</v>
      </c>
      <c r="AA62" s="30">
        <v>6.1154150122616135</v>
      </c>
      <c r="AB62" s="30">
        <v>5.9715304879346434</v>
      </c>
      <c r="AC62" s="30">
        <v>5.8322831692443176</v>
      </c>
      <c r="AD62" s="30">
        <v>5.6978754376033214</v>
      </c>
      <c r="AE62" s="30">
        <v>5.5684023002219938</v>
      </c>
      <c r="AF62" s="31">
        <v>5.4438781654166473</v>
      </c>
      <c r="AG62" s="27"/>
      <c r="AH62" s="27"/>
      <c r="AI62" s="16"/>
      <c r="AJ62" s="18"/>
      <c r="AK62" s="18"/>
      <c r="AL62" s="18"/>
    </row>
    <row r="63" spans="1:38" ht="15" x14ac:dyDescent="0.25">
      <c r="A63" s="16"/>
      <c r="B63" s="28" t="s">
        <v>162</v>
      </c>
      <c r="C63" s="29">
        <v>0.40627306094819871</v>
      </c>
      <c r="D63" s="30">
        <v>0.52675178789489818</v>
      </c>
      <c r="E63" s="30">
        <v>0.62589461977602412</v>
      </c>
      <c r="F63" s="30">
        <v>0.69895769156833032</v>
      </c>
      <c r="G63" s="30">
        <v>0.75282691704232352</v>
      </c>
      <c r="H63" s="30">
        <v>0.78735472516143168</v>
      </c>
      <c r="I63" s="30">
        <v>0.80553161646136295</v>
      </c>
      <c r="J63" s="30">
        <v>0.81268968318951729</v>
      </c>
      <c r="K63" s="30">
        <v>0.81552113427558237</v>
      </c>
      <c r="L63" s="30">
        <v>0.8183723815798839</v>
      </c>
      <c r="M63" s="30">
        <v>0.81940954091331408</v>
      </c>
      <c r="N63" s="30">
        <v>0.81872620813076025</v>
      </c>
      <c r="O63" s="30">
        <v>0.81636504135593502</v>
      </c>
      <c r="P63" s="30">
        <v>0.81458859422329766</v>
      </c>
      <c r="Q63" s="30">
        <v>0.81359361777431682</v>
      </c>
      <c r="R63" s="30">
        <v>0.79488768439841773</v>
      </c>
      <c r="S63" s="30">
        <v>0.79747166795451485</v>
      </c>
      <c r="T63" s="30">
        <v>0.79686013716897575</v>
      </c>
      <c r="U63" s="30">
        <v>0.80103559950912584</v>
      </c>
      <c r="V63" s="30">
        <v>0.82014350864188335</v>
      </c>
      <c r="W63" s="30">
        <v>0.83284023563245135</v>
      </c>
      <c r="X63" s="30">
        <v>0.83691413504794332</v>
      </c>
      <c r="Y63" s="30">
        <v>0.8351185118502028</v>
      </c>
      <c r="Z63" s="30">
        <v>0.82932792990133419</v>
      </c>
      <c r="AA63" s="30">
        <v>0.82086013136367819</v>
      </c>
      <c r="AB63" s="30">
        <v>0.81054220856049752</v>
      </c>
      <c r="AC63" s="30">
        <v>0.79844524372641879</v>
      </c>
      <c r="AD63" s="30">
        <v>0.78440522591633743</v>
      </c>
      <c r="AE63" s="30">
        <v>0.76820938351052004</v>
      </c>
      <c r="AF63" s="31">
        <v>0.7496778707930386</v>
      </c>
      <c r="AG63" s="27"/>
      <c r="AH63" s="27"/>
      <c r="AI63" s="16"/>
      <c r="AJ63" s="18"/>
      <c r="AK63" s="18"/>
      <c r="AL63" s="18"/>
    </row>
    <row r="64" spans="1:38" ht="15"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row>
    <row r="65" spans="1:35" ht="15"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row>
    <row r="66" spans="1:35" ht="15"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row>
    <row r="67" spans="1:35" ht="15"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row>
    <row r="68" spans="1:35" ht="15"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row>
    <row r="69" spans="1:35" ht="15"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1:35" ht="15"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1:35" ht="15" hidden="1" customHeight="1" x14ac:dyDescent="0.25"/>
    <row r="72" spans="1:35" ht="15" hidden="1" customHeight="1" x14ac:dyDescent="0.25"/>
    <row r="73" spans="1:35" ht="15" hidden="1" customHeight="1" x14ac:dyDescent="0.25"/>
    <row r="74" spans="1:35" ht="15" hidden="1" customHeight="1" x14ac:dyDescent="0.25"/>
    <row r="75" spans="1:35" ht="15" hidden="1" customHeight="1" x14ac:dyDescent="0.25"/>
    <row r="76" spans="1:35" ht="15" hidden="1" customHeight="1" x14ac:dyDescent="0.25"/>
    <row r="77" spans="1:35" ht="15" hidden="1" customHeight="1" x14ac:dyDescent="0.25"/>
    <row r="78" spans="1:35" ht="15" hidden="1" customHeight="1" x14ac:dyDescent="0.25"/>
    <row r="79" spans="1:35" ht="15" hidden="1" customHeight="1" x14ac:dyDescent="0.25"/>
    <row r="80" spans="1:35" ht="15" hidden="1" customHeight="1" x14ac:dyDescent="0.25"/>
    <row r="81" spans="3:32" ht="15" hidden="1" customHeight="1" x14ac:dyDescent="0.25">
      <c r="C81"/>
      <c r="D81"/>
      <c r="E81"/>
      <c r="F81"/>
      <c r="G81"/>
      <c r="H81"/>
      <c r="I81"/>
      <c r="J81"/>
      <c r="K81"/>
      <c r="L81"/>
      <c r="M81"/>
      <c r="N81"/>
      <c r="O81"/>
      <c r="P81"/>
      <c r="Q81"/>
      <c r="R81"/>
      <c r="S81"/>
      <c r="T81"/>
      <c r="U81"/>
      <c r="V81"/>
      <c r="W81"/>
      <c r="X81"/>
      <c r="Y81"/>
      <c r="Z81"/>
      <c r="AA81"/>
      <c r="AB81"/>
      <c r="AC81"/>
      <c r="AD81"/>
      <c r="AE81"/>
      <c r="AF81"/>
    </row>
    <row r="82" spans="3:32" ht="15" hidden="1" customHeight="1" x14ac:dyDescent="0.25">
      <c r="C82"/>
      <c r="D82"/>
      <c r="E82"/>
      <c r="F82"/>
      <c r="G82"/>
      <c r="H82"/>
      <c r="I82"/>
      <c r="J82"/>
      <c r="K82"/>
      <c r="L82"/>
      <c r="M82"/>
      <c r="N82"/>
      <c r="O82"/>
      <c r="P82"/>
      <c r="Q82"/>
      <c r="R82"/>
      <c r="S82"/>
      <c r="T82"/>
      <c r="U82"/>
      <c r="V82"/>
      <c r="W82"/>
      <c r="X82"/>
      <c r="Y82"/>
      <c r="Z82"/>
      <c r="AA82"/>
      <c r="AB82"/>
      <c r="AC82"/>
      <c r="AD82"/>
      <c r="AE82"/>
      <c r="AF82"/>
    </row>
    <row r="83" spans="3:32" ht="15" hidden="1" customHeight="1" x14ac:dyDescent="0.25">
      <c r="C83"/>
      <c r="D83"/>
      <c r="E83"/>
      <c r="F83"/>
      <c r="G83"/>
      <c r="H83"/>
      <c r="I83"/>
      <c r="J83"/>
      <c r="K83"/>
      <c r="L83"/>
      <c r="M83"/>
      <c r="N83"/>
      <c r="O83"/>
      <c r="P83"/>
      <c r="Q83"/>
      <c r="R83"/>
      <c r="S83"/>
      <c r="T83"/>
      <c r="U83"/>
      <c r="V83"/>
      <c r="W83"/>
      <c r="X83"/>
      <c r="Y83"/>
      <c r="Z83"/>
      <c r="AA83"/>
      <c r="AB83"/>
      <c r="AC83"/>
      <c r="AD83"/>
      <c r="AE83"/>
      <c r="AF83"/>
    </row>
    <row r="84" spans="3:32" ht="15" hidden="1" customHeight="1" x14ac:dyDescent="0.25">
      <c r="C84"/>
      <c r="D84"/>
      <c r="E84"/>
      <c r="F84"/>
      <c r="G84"/>
      <c r="H84"/>
      <c r="I84"/>
      <c r="J84"/>
      <c r="K84"/>
      <c r="L84"/>
      <c r="M84"/>
      <c r="N84"/>
      <c r="O84"/>
      <c r="P84"/>
      <c r="Q84"/>
      <c r="R84"/>
      <c r="S84"/>
      <c r="T84"/>
      <c r="U84"/>
      <c r="V84"/>
      <c r="W84"/>
      <c r="X84"/>
      <c r="Y84"/>
      <c r="Z84"/>
      <c r="AA84"/>
      <c r="AB84"/>
      <c r="AC84"/>
      <c r="AD84"/>
      <c r="AE84"/>
      <c r="AF84"/>
    </row>
    <row r="85" spans="3:32" ht="15" hidden="1" customHeight="1" x14ac:dyDescent="0.25">
      <c r="C85"/>
      <c r="D85"/>
      <c r="E85"/>
      <c r="F85"/>
      <c r="G85"/>
      <c r="H85"/>
      <c r="I85"/>
      <c r="J85"/>
      <c r="K85"/>
      <c r="L85"/>
      <c r="M85"/>
      <c r="N85"/>
      <c r="O85"/>
      <c r="P85"/>
      <c r="Q85"/>
      <c r="R85"/>
      <c r="S85"/>
      <c r="T85"/>
      <c r="U85"/>
      <c r="V85"/>
      <c r="W85"/>
      <c r="X85"/>
      <c r="Y85"/>
      <c r="Z85"/>
      <c r="AA85"/>
      <c r="AB85"/>
      <c r="AC85"/>
      <c r="AD85"/>
      <c r="AE85"/>
      <c r="AF85"/>
    </row>
    <row r="86" spans="3:32" ht="15" hidden="1" customHeight="1" x14ac:dyDescent="0.25">
      <c r="C86"/>
      <c r="D86"/>
      <c r="E86"/>
      <c r="F86"/>
      <c r="G86"/>
      <c r="H86"/>
      <c r="I86"/>
      <c r="J86"/>
      <c r="K86"/>
      <c r="L86"/>
      <c r="M86"/>
      <c r="N86"/>
      <c r="O86"/>
      <c r="P86"/>
      <c r="Q86"/>
      <c r="R86"/>
      <c r="S86"/>
      <c r="T86"/>
      <c r="U86"/>
      <c r="V86"/>
      <c r="W86"/>
      <c r="X86"/>
      <c r="Y86"/>
      <c r="Z86"/>
      <c r="AA86"/>
      <c r="AB86"/>
      <c r="AC86"/>
      <c r="AD86"/>
      <c r="AE86"/>
      <c r="AF86"/>
    </row>
    <row r="87" spans="3:32" ht="15" hidden="1" customHeight="1" x14ac:dyDescent="0.25">
      <c r="C87"/>
      <c r="D87"/>
      <c r="E87"/>
      <c r="F87"/>
      <c r="G87"/>
      <c r="H87"/>
      <c r="I87"/>
      <c r="J87"/>
      <c r="K87"/>
      <c r="L87"/>
      <c r="M87"/>
      <c r="N87"/>
      <c r="O87"/>
      <c r="P87"/>
      <c r="Q87"/>
      <c r="R87"/>
      <c r="S87"/>
      <c r="T87"/>
      <c r="U87"/>
      <c r="V87"/>
      <c r="W87"/>
      <c r="X87"/>
      <c r="Y87"/>
      <c r="Z87"/>
      <c r="AA87"/>
      <c r="AB87"/>
      <c r="AC87"/>
      <c r="AD87"/>
      <c r="AE87"/>
      <c r="AF87"/>
    </row>
    <row r="88" spans="3:32" ht="15" hidden="1" customHeight="1" x14ac:dyDescent="0.25">
      <c r="C88"/>
      <c r="D88"/>
      <c r="E88"/>
      <c r="F88"/>
      <c r="G88"/>
      <c r="H88"/>
      <c r="I88"/>
      <c r="J88"/>
      <c r="K88"/>
      <c r="L88"/>
      <c r="M88"/>
      <c r="N88"/>
      <c r="O88"/>
      <c r="P88"/>
      <c r="Q88"/>
      <c r="R88"/>
      <c r="S88"/>
      <c r="T88"/>
      <c r="U88"/>
      <c r="V88"/>
      <c r="W88"/>
      <c r="X88"/>
      <c r="Y88"/>
      <c r="Z88"/>
      <c r="AA88"/>
      <c r="AB88"/>
      <c r="AC88"/>
      <c r="AD88"/>
      <c r="AE88"/>
      <c r="AF88"/>
    </row>
    <row r="89" spans="3:32" ht="15" hidden="1" customHeight="1" x14ac:dyDescent="0.25">
      <c r="C89"/>
      <c r="D89"/>
      <c r="E89"/>
      <c r="F89"/>
      <c r="G89"/>
      <c r="H89"/>
      <c r="I89"/>
      <c r="J89"/>
      <c r="K89"/>
      <c r="L89"/>
      <c r="M89"/>
      <c r="N89"/>
      <c r="O89"/>
      <c r="P89"/>
      <c r="Q89"/>
      <c r="R89"/>
      <c r="S89"/>
      <c r="T89"/>
      <c r="U89"/>
      <c r="V89"/>
      <c r="W89"/>
      <c r="X89"/>
      <c r="Y89"/>
      <c r="Z89"/>
      <c r="AA89"/>
      <c r="AB89"/>
      <c r="AC89"/>
      <c r="AD89"/>
      <c r="AE89"/>
      <c r="AF89"/>
    </row>
    <row r="90" spans="3:32" ht="15" hidden="1" customHeight="1" x14ac:dyDescent="0.25">
      <c r="C90"/>
      <c r="D90"/>
      <c r="E90"/>
      <c r="F90"/>
      <c r="G90"/>
      <c r="H90"/>
      <c r="I90"/>
      <c r="J90"/>
      <c r="K90"/>
      <c r="L90"/>
      <c r="M90"/>
      <c r="N90"/>
      <c r="O90"/>
      <c r="P90"/>
      <c r="Q90"/>
      <c r="R90"/>
      <c r="S90"/>
      <c r="T90"/>
      <c r="U90"/>
      <c r="V90"/>
      <c r="W90"/>
      <c r="X90"/>
      <c r="Y90"/>
      <c r="Z90"/>
      <c r="AA90"/>
      <c r="AB90"/>
      <c r="AC90"/>
      <c r="AD90"/>
      <c r="AE90"/>
      <c r="AF90"/>
    </row>
    <row r="91" spans="3:32" ht="15" hidden="1" customHeight="1" x14ac:dyDescent="0.25">
      <c r="C91"/>
      <c r="D91"/>
      <c r="E91"/>
      <c r="F91"/>
      <c r="G91"/>
      <c r="H91"/>
      <c r="I91"/>
      <c r="J91"/>
      <c r="K91"/>
      <c r="L91"/>
      <c r="M91"/>
      <c r="N91"/>
      <c r="O91"/>
      <c r="P91"/>
      <c r="Q91"/>
      <c r="R91"/>
      <c r="S91"/>
      <c r="T91"/>
      <c r="U91"/>
      <c r="V91"/>
      <c r="W91"/>
      <c r="X91"/>
      <c r="Y91"/>
      <c r="Z91"/>
      <c r="AA91"/>
      <c r="AB91"/>
      <c r="AC91"/>
      <c r="AD91"/>
      <c r="AE91"/>
      <c r="AF91"/>
    </row>
    <row r="92" spans="3:32" ht="15" hidden="1" customHeight="1" x14ac:dyDescent="0.25">
      <c r="C92"/>
      <c r="D92"/>
      <c r="E92"/>
      <c r="F92"/>
      <c r="G92"/>
      <c r="H92"/>
      <c r="I92"/>
      <c r="J92"/>
      <c r="K92"/>
      <c r="L92"/>
      <c r="M92"/>
      <c r="N92"/>
      <c r="O92"/>
      <c r="P92"/>
      <c r="Q92"/>
      <c r="R92"/>
      <c r="S92"/>
      <c r="T92"/>
      <c r="U92"/>
      <c r="V92"/>
      <c r="W92"/>
      <c r="X92"/>
      <c r="Y92"/>
      <c r="Z92"/>
      <c r="AA92"/>
      <c r="AB92"/>
      <c r="AC92"/>
      <c r="AD92"/>
      <c r="AE92"/>
      <c r="AF92"/>
    </row>
    <row r="93" spans="3:32" ht="15" hidden="1" customHeight="1" x14ac:dyDescent="0.25">
      <c r="C93"/>
      <c r="D93"/>
      <c r="E93"/>
      <c r="F93"/>
      <c r="G93"/>
      <c r="H93"/>
      <c r="I93"/>
      <c r="J93"/>
      <c r="K93"/>
      <c r="L93"/>
      <c r="M93"/>
      <c r="N93"/>
      <c r="O93"/>
      <c r="P93"/>
      <c r="Q93"/>
      <c r="R93"/>
      <c r="S93"/>
      <c r="T93"/>
      <c r="U93"/>
      <c r="V93"/>
      <c r="W93"/>
      <c r="X93"/>
      <c r="Y93"/>
      <c r="Z93"/>
      <c r="AA93"/>
      <c r="AB93"/>
      <c r="AC93"/>
      <c r="AD93"/>
      <c r="AE93"/>
      <c r="AF93"/>
    </row>
    <row r="94" spans="3:32" ht="15" hidden="1" customHeight="1" x14ac:dyDescent="0.25">
      <c r="C94"/>
      <c r="D94"/>
      <c r="E94"/>
      <c r="F94"/>
      <c r="G94"/>
      <c r="H94"/>
      <c r="I94"/>
      <c r="J94"/>
      <c r="K94"/>
      <c r="L94"/>
      <c r="M94"/>
      <c r="N94"/>
      <c r="O94"/>
      <c r="P94"/>
      <c r="Q94"/>
      <c r="R94"/>
      <c r="S94"/>
      <c r="T94"/>
      <c r="U94"/>
      <c r="V94"/>
      <c r="W94"/>
      <c r="X94"/>
      <c r="Y94"/>
      <c r="Z94"/>
      <c r="AA94"/>
      <c r="AB94"/>
      <c r="AC94"/>
      <c r="AD94"/>
      <c r="AE94"/>
      <c r="AF94"/>
    </row>
    <row r="95" spans="3:32" ht="15" hidden="1" customHeight="1" x14ac:dyDescent="0.25">
      <c r="C95"/>
      <c r="D95"/>
      <c r="E95"/>
      <c r="F95"/>
      <c r="G95"/>
      <c r="H95"/>
      <c r="I95"/>
      <c r="J95"/>
      <c r="K95"/>
      <c r="L95"/>
      <c r="M95"/>
      <c r="N95"/>
      <c r="O95"/>
      <c r="P95"/>
      <c r="Q95"/>
      <c r="R95"/>
      <c r="S95"/>
      <c r="T95"/>
      <c r="U95"/>
      <c r="V95"/>
      <c r="W95"/>
      <c r="X95"/>
      <c r="Y95"/>
      <c r="Z95"/>
      <c r="AA95"/>
      <c r="AB95"/>
      <c r="AC95"/>
      <c r="AD95"/>
      <c r="AE95"/>
      <c r="AF95"/>
    </row>
    <row r="96" spans="3:32" ht="15" hidden="1" customHeight="1" x14ac:dyDescent="0.25">
      <c r="C96"/>
      <c r="D96"/>
      <c r="E96"/>
      <c r="F96"/>
      <c r="G96"/>
      <c r="H96"/>
      <c r="I96"/>
      <c r="J96"/>
      <c r="K96"/>
      <c r="L96"/>
      <c r="M96"/>
      <c r="N96"/>
      <c r="O96"/>
      <c r="P96"/>
      <c r="Q96"/>
      <c r="R96"/>
      <c r="S96"/>
      <c r="T96"/>
      <c r="U96"/>
      <c r="V96"/>
      <c r="W96"/>
      <c r="X96"/>
      <c r="Y96"/>
      <c r="Z96"/>
      <c r="AA96"/>
      <c r="AB96"/>
      <c r="AC96"/>
      <c r="AD96"/>
      <c r="AE96"/>
      <c r="AF96"/>
    </row>
    <row r="97" spans="3:32" ht="15" hidden="1" customHeight="1" x14ac:dyDescent="0.25">
      <c r="C97"/>
      <c r="D97"/>
      <c r="E97"/>
      <c r="F97"/>
      <c r="G97"/>
      <c r="H97"/>
      <c r="I97"/>
      <c r="J97"/>
      <c r="K97"/>
      <c r="L97"/>
      <c r="M97"/>
      <c r="N97"/>
      <c r="O97"/>
      <c r="P97"/>
      <c r="Q97"/>
      <c r="R97"/>
      <c r="S97"/>
      <c r="T97"/>
      <c r="U97"/>
      <c r="V97"/>
      <c r="W97"/>
      <c r="X97"/>
      <c r="Y97"/>
      <c r="Z97"/>
      <c r="AA97"/>
      <c r="AB97"/>
      <c r="AC97"/>
      <c r="AD97"/>
      <c r="AE97"/>
      <c r="AF97"/>
    </row>
    <row r="98" spans="3:32" ht="15" hidden="1" customHeight="1" x14ac:dyDescent="0.25">
      <c r="C98"/>
      <c r="D98"/>
      <c r="E98"/>
      <c r="F98"/>
      <c r="G98"/>
      <c r="H98"/>
      <c r="I98"/>
      <c r="J98"/>
      <c r="K98"/>
      <c r="L98"/>
      <c r="M98"/>
      <c r="N98"/>
      <c r="O98"/>
      <c r="P98"/>
      <c r="Q98"/>
      <c r="R98"/>
      <c r="S98"/>
      <c r="T98"/>
      <c r="U98"/>
      <c r="V98"/>
      <c r="W98"/>
      <c r="X98"/>
      <c r="Y98"/>
      <c r="Z98"/>
      <c r="AA98"/>
      <c r="AB98"/>
      <c r="AC98"/>
      <c r="AD98"/>
      <c r="AE98"/>
      <c r="AF98"/>
    </row>
    <row r="99" spans="3:32" ht="15" hidden="1" customHeight="1" x14ac:dyDescent="0.25">
      <c r="C99"/>
      <c r="D99"/>
      <c r="E99"/>
      <c r="F99"/>
      <c r="G99"/>
      <c r="H99"/>
      <c r="I99"/>
      <c r="J99"/>
      <c r="K99"/>
      <c r="L99"/>
      <c r="M99"/>
      <c r="N99"/>
      <c r="O99"/>
      <c r="P99"/>
      <c r="Q99"/>
      <c r="R99"/>
      <c r="S99"/>
      <c r="T99"/>
      <c r="U99"/>
      <c r="V99"/>
      <c r="W99"/>
      <c r="X99"/>
      <c r="Y99"/>
      <c r="Z99"/>
      <c r="AA99"/>
      <c r="AB99"/>
      <c r="AC99"/>
      <c r="AD99"/>
      <c r="AE99"/>
      <c r="AF99"/>
    </row>
    <row r="100" spans="3:32" ht="15" hidden="1" customHeight="1" x14ac:dyDescent="0.25">
      <c r="C100"/>
      <c r="D100"/>
      <c r="E100"/>
      <c r="F100"/>
      <c r="G100"/>
      <c r="H100"/>
      <c r="I100"/>
      <c r="J100"/>
      <c r="K100"/>
      <c r="L100"/>
      <c r="M100"/>
      <c r="N100"/>
      <c r="O100"/>
      <c r="P100"/>
      <c r="Q100"/>
      <c r="R100"/>
      <c r="S100"/>
      <c r="T100"/>
      <c r="U100"/>
      <c r="V100"/>
      <c r="W100"/>
      <c r="X100"/>
      <c r="Y100"/>
      <c r="Z100"/>
      <c r="AA100"/>
      <c r="AB100"/>
      <c r="AC100"/>
      <c r="AD100"/>
      <c r="AE100"/>
      <c r="AF100"/>
    </row>
    <row r="101" spans="3:32" ht="15" hidden="1" customHeight="1" x14ac:dyDescent="0.25">
      <c r="C101"/>
      <c r="D101"/>
      <c r="E101"/>
      <c r="F101"/>
      <c r="G101"/>
      <c r="H101"/>
      <c r="I101"/>
      <c r="J101"/>
      <c r="K101"/>
      <c r="L101"/>
      <c r="M101"/>
      <c r="N101"/>
      <c r="O101"/>
      <c r="P101"/>
      <c r="Q101"/>
      <c r="R101"/>
      <c r="S101"/>
      <c r="T101"/>
      <c r="U101"/>
      <c r="V101"/>
      <c r="W101"/>
      <c r="X101"/>
      <c r="Y101"/>
      <c r="Z101"/>
      <c r="AA101"/>
      <c r="AB101"/>
      <c r="AC101"/>
      <c r="AD101"/>
      <c r="AE101"/>
      <c r="AF101"/>
    </row>
    <row r="102" spans="3:32" ht="15" hidden="1" customHeight="1" x14ac:dyDescent="0.25">
      <c r="C102"/>
      <c r="D102"/>
      <c r="E102"/>
      <c r="F102"/>
      <c r="G102"/>
      <c r="H102"/>
      <c r="I102"/>
      <c r="J102"/>
      <c r="K102"/>
      <c r="L102"/>
      <c r="M102"/>
      <c r="N102"/>
      <c r="O102"/>
      <c r="P102"/>
      <c r="Q102"/>
      <c r="R102"/>
      <c r="S102"/>
      <c r="T102"/>
      <c r="U102"/>
      <c r="V102"/>
      <c r="W102"/>
      <c r="X102"/>
      <c r="Y102"/>
      <c r="Z102"/>
      <c r="AA102"/>
      <c r="AB102"/>
      <c r="AC102"/>
      <c r="AD102"/>
      <c r="AE102"/>
      <c r="AF102"/>
    </row>
    <row r="103" spans="3:32" ht="15" hidden="1" customHeight="1" x14ac:dyDescent="0.25">
      <c r="C103"/>
      <c r="D103"/>
      <c r="E103"/>
      <c r="F103"/>
      <c r="G103"/>
      <c r="H103"/>
      <c r="I103"/>
      <c r="J103"/>
      <c r="K103"/>
      <c r="L103"/>
      <c r="M103"/>
      <c r="N103"/>
      <c r="O103"/>
      <c r="P103"/>
      <c r="Q103"/>
      <c r="R103"/>
      <c r="S103"/>
      <c r="T103"/>
      <c r="U103"/>
      <c r="V103"/>
      <c r="W103"/>
      <c r="X103"/>
      <c r="Y103"/>
      <c r="Z103"/>
      <c r="AA103"/>
      <c r="AB103"/>
      <c r="AC103"/>
      <c r="AD103"/>
      <c r="AE103"/>
      <c r="AF103"/>
    </row>
    <row r="104" spans="3:32" ht="15" hidden="1" customHeight="1" x14ac:dyDescent="0.25">
      <c r="C104"/>
      <c r="D104"/>
      <c r="E104"/>
      <c r="F104"/>
      <c r="G104"/>
      <c r="H104"/>
      <c r="I104"/>
      <c r="J104"/>
      <c r="K104"/>
      <c r="L104"/>
      <c r="M104"/>
      <c r="N104"/>
      <c r="O104"/>
      <c r="P104"/>
      <c r="Q104"/>
      <c r="R104"/>
      <c r="S104"/>
      <c r="T104"/>
      <c r="U104"/>
      <c r="V104"/>
      <c r="W104"/>
      <c r="X104"/>
      <c r="Y104"/>
      <c r="Z104"/>
      <c r="AA104"/>
      <c r="AB104"/>
      <c r="AC104"/>
      <c r="AD104"/>
      <c r="AE104"/>
      <c r="AF104"/>
    </row>
    <row r="105" spans="3:32" ht="15" hidden="1" customHeight="1" x14ac:dyDescent="0.25">
      <c r="C105"/>
      <c r="D105"/>
      <c r="E105"/>
      <c r="F105"/>
      <c r="G105"/>
      <c r="H105"/>
      <c r="I105"/>
      <c r="J105"/>
      <c r="K105"/>
      <c r="L105"/>
      <c r="M105"/>
      <c r="N105"/>
      <c r="O105"/>
      <c r="P105"/>
      <c r="Q105"/>
      <c r="R105"/>
      <c r="S105"/>
      <c r="T105"/>
      <c r="U105"/>
      <c r="V105"/>
      <c r="W105"/>
      <c r="X105"/>
      <c r="Y105"/>
      <c r="Z105"/>
      <c r="AA105"/>
      <c r="AB105"/>
      <c r="AC105"/>
      <c r="AD105"/>
      <c r="AE105"/>
      <c r="AF105"/>
    </row>
    <row r="106" spans="3:32" ht="15" hidden="1" customHeight="1" x14ac:dyDescent="0.25">
      <c r="C106"/>
      <c r="D106"/>
      <c r="E106"/>
      <c r="F106"/>
      <c r="G106"/>
      <c r="H106"/>
      <c r="I106"/>
      <c r="J106"/>
      <c r="K106"/>
      <c r="L106"/>
      <c r="M106"/>
      <c r="N106"/>
      <c r="O106"/>
      <c r="P106"/>
      <c r="Q106"/>
      <c r="R106"/>
      <c r="S106"/>
      <c r="T106"/>
      <c r="U106"/>
      <c r="V106"/>
      <c r="W106"/>
      <c r="X106"/>
      <c r="Y106"/>
      <c r="Z106"/>
      <c r="AA106"/>
      <c r="AB106"/>
      <c r="AC106"/>
      <c r="AD106"/>
      <c r="AE106"/>
      <c r="AF106"/>
    </row>
    <row r="107" spans="3:32" ht="15" hidden="1" customHeight="1" x14ac:dyDescent="0.25">
      <c r="C107"/>
      <c r="D107"/>
      <c r="E107"/>
      <c r="F107"/>
      <c r="G107"/>
      <c r="H107"/>
      <c r="I107"/>
      <c r="J107"/>
      <c r="K107"/>
      <c r="L107"/>
      <c r="M107"/>
      <c r="N107"/>
      <c r="O107"/>
      <c r="P107"/>
      <c r="Q107"/>
      <c r="R107"/>
      <c r="S107"/>
      <c r="T107"/>
      <c r="U107"/>
      <c r="V107"/>
      <c r="W107"/>
      <c r="X107"/>
      <c r="Y107"/>
      <c r="Z107"/>
      <c r="AA107"/>
      <c r="AB107"/>
      <c r="AC107"/>
      <c r="AD107"/>
      <c r="AE107"/>
      <c r="AF107"/>
    </row>
    <row r="108" spans="3:32" ht="15" hidden="1" customHeight="1" x14ac:dyDescent="0.25">
      <c r="C108"/>
      <c r="D108"/>
      <c r="E108"/>
      <c r="F108"/>
      <c r="G108"/>
      <c r="H108"/>
      <c r="I108"/>
      <c r="J108"/>
      <c r="K108"/>
      <c r="L108"/>
      <c r="M108"/>
      <c r="N108"/>
      <c r="O108"/>
      <c r="P108"/>
      <c r="Q108"/>
      <c r="R108"/>
      <c r="S108"/>
      <c r="T108"/>
      <c r="U108"/>
      <c r="V108"/>
      <c r="W108"/>
      <c r="X108"/>
      <c r="Y108"/>
      <c r="Z108"/>
      <c r="AA108"/>
      <c r="AB108"/>
      <c r="AC108"/>
      <c r="AD108"/>
      <c r="AE108"/>
      <c r="AF108"/>
    </row>
    <row r="109" spans="3:32" ht="15" hidden="1" customHeight="1" x14ac:dyDescent="0.25">
      <c r="C109"/>
      <c r="D109"/>
      <c r="E109"/>
      <c r="F109"/>
      <c r="G109"/>
      <c r="H109"/>
      <c r="I109"/>
      <c r="J109"/>
      <c r="K109"/>
      <c r="L109"/>
      <c r="M109"/>
      <c r="N109"/>
      <c r="O109"/>
      <c r="P109"/>
      <c r="Q109"/>
      <c r="R109"/>
      <c r="S109"/>
      <c r="T109"/>
      <c r="U109"/>
      <c r="V109"/>
      <c r="W109"/>
      <c r="X109"/>
      <c r="Y109"/>
      <c r="Z109"/>
      <c r="AA109"/>
      <c r="AB109"/>
      <c r="AC109"/>
      <c r="AD109"/>
      <c r="AE109"/>
      <c r="AF109"/>
    </row>
    <row r="110" spans="3:32" ht="15" hidden="1" customHeight="1" x14ac:dyDescent="0.25">
      <c r="C110"/>
      <c r="D110"/>
      <c r="E110"/>
      <c r="F110"/>
      <c r="G110"/>
      <c r="H110"/>
      <c r="I110"/>
      <c r="J110"/>
      <c r="K110"/>
      <c r="L110"/>
      <c r="M110"/>
      <c r="N110"/>
      <c r="O110"/>
      <c r="P110"/>
      <c r="Q110"/>
      <c r="R110"/>
      <c r="S110"/>
      <c r="T110"/>
      <c r="U110"/>
      <c r="V110"/>
      <c r="W110"/>
      <c r="X110"/>
      <c r="Y110"/>
      <c r="Z110"/>
      <c r="AA110"/>
      <c r="AB110"/>
      <c r="AC110"/>
      <c r="AD110"/>
      <c r="AE110"/>
      <c r="AF110"/>
    </row>
    <row r="111" spans="3:32" ht="15" hidden="1" customHeight="1" x14ac:dyDescent="0.25"/>
    <row r="112" spans="3:32" ht="15" hidden="1" customHeight="1" x14ac:dyDescent="0.25"/>
  </sheetData>
  <pageMargins left="0" right="0" top="0.74803149606299213" bottom="0.74803149606299213" header="0.31496062992125984" footer="0.31496062992125984"/>
  <pageSetup scale="5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0"/>
  <sheetViews>
    <sheetView zoomScale="120" zoomScaleNormal="120" workbookViewId="0">
      <pane xSplit="2" ySplit="10" topLeftCell="C11" activePane="bottomRight" state="frozen"/>
      <selection pane="topRight" activeCell="C1" sqref="C1"/>
      <selection pane="bottomLeft" activeCell="A11" sqref="A11"/>
      <selection pane="bottomRight" activeCell="D11" sqref="D11"/>
    </sheetView>
  </sheetViews>
  <sheetFormatPr defaultColWidth="0" defaultRowHeight="0" customHeight="1" zeroHeight="1" x14ac:dyDescent="0.25"/>
  <cols>
    <col min="1" max="1" width="3.7109375" customWidth="1"/>
    <col min="2" max="2" width="22.28515625" customWidth="1"/>
    <col min="3" max="3" width="4.5703125" style="49" customWidth="1"/>
    <col min="4"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164</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x14ac:dyDescent="0.25">
      <c r="A7" s="16"/>
      <c r="B7" s="16"/>
      <c r="C7" s="17"/>
      <c r="D7" s="81" t="s">
        <v>98</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6"/>
      <c r="AH7" s="16"/>
      <c r="AI7" s="16"/>
      <c r="AJ7" s="18"/>
      <c r="AK7" s="18"/>
      <c r="AL7" s="18"/>
    </row>
    <row r="8" spans="1:38" ht="15" x14ac:dyDescent="0.25">
      <c r="A8" s="16"/>
      <c r="B8" s="15"/>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6"/>
      <c r="AH8" s="16"/>
      <c r="AI8" s="16"/>
      <c r="AJ8" s="18"/>
      <c r="AK8" s="18"/>
      <c r="AL8" s="18"/>
    </row>
    <row r="9" spans="1:38" ht="15" x14ac:dyDescent="0.25">
      <c r="A9" s="16"/>
      <c r="B9" s="20" t="s">
        <v>166</v>
      </c>
      <c r="C9" s="17"/>
      <c r="D9" s="143" t="s">
        <v>165</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17"/>
      <c r="D10" s="17"/>
      <c r="E10" s="17"/>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6"/>
      <c r="AI10" s="16"/>
      <c r="AJ10" s="18"/>
      <c r="AK10" s="18"/>
      <c r="AL10" s="18"/>
    </row>
    <row r="11" spans="1:38" ht="15" x14ac:dyDescent="0.25">
      <c r="A11" s="16"/>
      <c r="B11" s="23" t="s">
        <v>169</v>
      </c>
      <c r="C11" s="17"/>
      <c r="D11" s="25">
        <v>1.1363794450753015</v>
      </c>
      <c r="E11" s="17"/>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27"/>
      <c r="AI11" s="16"/>
      <c r="AJ11" s="18"/>
      <c r="AK11" s="18"/>
      <c r="AL11" s="18"/>
    </row>
    <row r="12" spans="1:38" ht="15"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8" ht="15"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8" ht="15"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spans="1:38" ht="15"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row>
    <row r="16" spans="1:38" ht="15"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row>
    <row r="17" spans="1:35" ht="15"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row>
    <row r="18" spans="1:35" ht="15"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row>
    <row r="19" spans="1:35" ht="15"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row>
    <row r="20" spans="1:35" ht="15"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row>
    <row r="21" spans="1:35" ht="15"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row>
    <row r="22" spans="1:35" ht="15"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row>
    <row r="23" spans="1:35" ht="15"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row>
    <row r="24" spans="1:35" ht="15"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ht="15"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spans="1:35" ht="15"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ht="15"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ht="15"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ht="15"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ht="15" hidden="1" customHeight="1" x14ac:dyDescent="0.25"/>
    <row r="31" spans="1:35" ht="15" hidden="1" customHeight="1" x14ac:dyDescent="0.25"/>
    <row r="32" spans="1:35" ht="15" hidden="1" customHeight="1" x14ac:dyDescent="0.25"/>
    <row r="33" spans="3:32" ht="15" hidden="1" customHeight="1" x14ac:dyDescent="0.25"/>
    <row r="34" spans="3:32" ht="15" hidden="1" customHeight="1" x14ac:dyDescent="0.25"/>
    <row r="35" spans="3:32" ht="15" hidden="1" customHeight="1" x14ac:dyDescent="0.25"/>
    <row r="36" spans="3:32" ht="15" hidden="1" customHeight="1" x14ac:dyDescent="0.25"/>
    <row r="37" spans="3:32" ht="15" hidden="1" customHeight="1" x14ac:dyDescent="0.25"/>
    <row r="38" spans="3:32" ht="15" hidden="1" customHeight="1" x14ac:dyDescent="0.25"/>
    <row r="39" spans="3:32" ht="15" hidden="1" customHeight="1" x14ac:dyDescent="0.25"/>
    <row r="40" spans="3:32" ht="15" hidden="1" customHeight="1" x14ac:dyDescent="0.25">
      <c r="C40"/>
      <c r="D40"/>
      <c r="E40"/>
      <c r="F40"/>
      <c r="G40"/>
      <c r="H40"/>
      <c r="I40"/>
      <c r="J40"/>
      <c r="K40"/>
      <c r="L40"/>
      <c r="M40"/>
      <c r="N40"/>
      <c r="O40"/>
      <c r="P40"/>
      <c r="Q40"/>
      <c r="R40"/>
      <c r="S40"/>
      <c r="T40"/>
      <c r="U40"/>
      <c r="V40"/>
      <c r="W40"/>
      <c r="X40"/>
      <c r="Y40"/>
      <c r="Z40"/>
      <c r="AA40"/>
      <c r="AB40"/>
      <c r="AC40"/>
      <c r="AD40"/>
      <c r="AE40"/>
      <c r="AF40"/>
    </row>
    <row r="41" spans="3:32" ht="15" hidden="1" customHeight="1" x14ac:dyDescent="0.25">
      <c r="C41"/>
      <c r="D41"/>
      <c r="E41"/>
      <c r="F41"/>
      <c r="G41"/>
      <c r="H41"/>
      <c r="I41"/>
      <c r="J41"/>
      <c r="K41"/>
      <c r="L41"/>
      <c r="M41"/>
      <c r="N41"/>
      <c r="O41"/>
      <c r="P41"/>
      <c r="Q41"/>
      <c r="R41"/>
      <c r="S41"/>
      <c r="T41"/>
      <c r="U41"/>
      <c r="V41"/>
      <c r="W41"/>
      <c r="X41"/>
      <c r="Y41"/>
      <c r="Z41"/>
      <c r="AA41"/>
      <c r="AB41"/>
      <c r="AC41"/>
      <c r="AD41"/>
      <c r="AE41"/>
      <c r="AF41"/>
    </row>
    <row r="42" spans="3:32" ht="15" hidden="1" customHeight="1" x14ac:dyDescent="0.25">
      <c r="C42"/>
      <c r="D42"/>
      <c r="E42"/>
      <c r="F42"/>
      <c r="G42"/>
      <c r="H42"/>
      <c r="I42"/>
      <c r="J42"/>
      <c r="K42"/>
      <c r="L42"/>
      <c r="M42"/>
      <c r="N42"/>
      <c r="O42"/>
      <c r="P42"/>
      <c r="Q42"/>
      <c r="R42"/>
      <c r="S42"/>
      <c r="T42"/>
      <c r="U42"/>
      <c r="V42"/>
      <c r="W42"/>
      <c r="X42"/>
      <c r="Y42"/>
      <c r="Z42"/>
      <c r="AA42"/>
      <c r="AB42"/>
      <c r="AC42"/>
      <c r="AD42"/>
      <c r="AE42"/>
      <c r="AF42"/>
    </row>
    <row r="43" spans="3:32" ht="15" hidden="1" customHeight="1" x14ac:dyDescent="0.25">
      <c r="C43"/>
      <c r="D43"/>
      <c r="E43"/>
      <c r="F43"/>
      <c r="G43"/>
      <c r="H43"/>
      <c r="I43"/>
      <c r="J43"/>
      <c r="K43"/>
      <c r="L43"/>
      <c r="M43"/>
      <c r="N43"/>
      <c r="O43"/>
      <c r="P43"/>
      <c r="Q43"/>
      <c r="R43"/>
      <c r="S43"/>
      <c r="T43"/>
      <c r="U43"/>
      <c r="V43"/>
      <c r="W43"/>
      <c r="X43"/>
      <c r="Y43"/>
      <c r="Z43"/>
      <c r="AA43"/>
      <c r="AB43"/>
      <c r="AC43"/>
      <c r="AD43"/>
      <c r="AE43"/>
      <c r="AF43"/>
    </row>
    <row r="44" spans="3:32" ht="15" hidden="1" customHeight="1" x14ac:dyDescent="0.25">
      <c r="C44"/>
      <c r="D44"/>
      <c r="E44"/>
      <c r="F44"/>
      <c r="G44"/>
      <c r="H44"/>
      <c r="I44"/>
      <c r="J44"/>
      <c r="K44"/>
      <c r="L44"/>
      <c r="M44"/>
      <c r="N44"/>
      <c r="O44"/>
      <c r="P44"/>
      <c r="Q44"/>
      <c r="R44"/>
      <c r="S44"/>
      <c r="T44"/>
      <c r="U44"/>
      <c r="V44"/>
      <c r="W44"/>
      <c r="X44"/>
      <c r="Y44"/>
      <c r="Z44"/>
      <c r="AA44"/>
      <c r="AB44"/>
      <c r="AC44"/>
      <c r="AD44"/>
      <c r="AE44"/>
      <c r="AF44"/>
    </row>
    <row r="45" spans="3:32" ht="15" hidden="1" customHeight="1" x14ac:dyDescent="0.25">
      <c r="C45"/>
      <c r="D45"/>
      <c r="E45"/>
      <c r="F45"/>
      <c r="G45"/>
      <c r="H45"/>
      <c r="I45"/>
      <c r="J45"/>
      <c r="K45"/>
      <c r="L45"/>
      <c r="M45"/>
      <c r="N45"/>
      <c r="O45"/>
      <c r="P45"/>
      <c r="Q45"/>
      <c r="R45"/>
      <c r="S45"/>
      <c r="T45"/>
      <c r="U45"/>
      <c r="V45"/>
      <c r="W45"/>
      <c r="X45"/>
      <c r="Y45"/>
      <c r="Z45"/>
      <c r="AA45"/>
      <c r="AB45"/>
      <c r="AC45"/>
      <c r="AD45"/>
      <c r="AE45"/>
      <c r="AF45"/>
    </row>
    <row r="46" spans="3:32" ht="15" hidden="1" customHeight="1" x14ac:dyDescent="0.25">
      <c r="C46"/>
      <c r="D46"/>
      <c r="E46"/>
      <c r="F46"/>
      <c r="G46"/>
      <c r="H46"/>
      <c r="I46"/>
      <c r="J46"/>
      <c r="K46"/>
      <c r="L46"/>
      <c r="M46"/>
      <c r="N46"/>
      <c r="O46"/>
      <c r="P46"/>
      <c r="Q46"/>
      <c r="R46"/>
      <c r="S46"/>
      <c r="T46"/>
      <c r="U46"/>
      <c r="V46"/>
      <c r="W46"/>
      <c r="X46"/>
      <c r="Y46"/>
      <c r="Z46"/>
      <c r="AA46"/>
      <c r="AB46"/>
      <c r="AC46"/>
      <c r="AD46"/>
      <c r="AE46"/>
      <c r="AF46"/>
    </row>
    <row r="47" spans="3:32" ht="15" hidden="1" customHeight="1" x14ac:dyDescent="0.25">
      <c r="C47"/>
      <c r="D47"/>
      <c r="E47"/>
      <c r="F47"/>
      <c r="G47"/>
      <c r="H47"/>
      <c r="I47"/>
      <c r="J47"/>
      <c r="K47"/>
      <c r="L47"/>
      <c r="M47"/>
      <c r="N47"/>
      <c r="O47"/>
      <c r="P47"/>
      <c r="Q47"/>
      <c r="R47"/>
      <c r="S47"/>
      <c r="T47"/>
      <c r="U47"/>
      <c r="V47"/>
      <c r="W47"/>
      <c r="X47"/>
      <c r="Y47"/>
      <c r="Z47"/>
      <c r="AA47"/>
      <c r="AB47"/>
      <c r="AC47"/>
      <c r="AD47"/>
      <c r="AE47"/>
      <c r="AF47"/>
    </row>
    <row r="48" spans="3:32" ht="15" hidden="1" customHeight="1" x14ac:dyDescent="0.25">
      <c r="C48"/>
      <c r="D48"/>
      <c r="E48"/>
      <c r="F48"/>
      <c r="G48"/>
      <c r="H48"/>
      <c r="I48"/>
      <c r="J48"/>
      <c r="K48"/>
      <c r="L48"/>
      <c r="M48"/>
      <c r="N48"/>
      <c r="O48"/>
      <c r="P48"/>
      <c r="Q48"/>
      <c r="R48"/>
      <c r="S48"/>
      <c r="T48"/>
      <c r="U48"/>
      <c r="V48"/>
      <c r="W48"/>
      <c r="X48"/>
      <c r="Y48"/>
      <c r="Z48"/>
      <c r="AA48"/>
      <c r="AB48"/>
      <c r="AC48"/>
      <c r="AD48"/>
      <c r="AE48"/>
      <c r="AF48"/>
    </row>
    <row r="49" spans="3:32" ht="15" hidden="1" customHeight="1" x14ac:dyDescent="0.25">
      <c r="C49"/>
      <c r="D49"/>
      <c r="E49"/>
      <c r="F49"/>
      <c r="G49"/>
      <c r="H49"/>
      <c r="I49"/>
      <c r="J49"/>
      <c r="K49"/>
      <c r="L49"/>
      <c r="M49"/>
      <c r="N49"/>
      <c r="O49"/>
      <c r="P49"/>
      <c r="Q49"/>
      <c r="R49"/>
      <c r="S49"/>
      <c r="T49"/>
      <c r="U49"/>
      <c r="V49"/>
      <c r="W49"/>
      <c r="X49"/>
      <c r="Y49"/>
      <c r="Z49"/>
      <c r="AA49"/>
      <c r="AB49"/>
      <c r="AC49"/>
      <c r="AD49"/>
      <c r="AE49"/>
      <c r="AF49"/>
    </row>
    <row r="50" spans="3:32" ht="15" hidden="1" customHeight="1" x14ac:dyDescent="0.25">
      <c r="C50"/>
      <c r="D50"/>
      <c r="E50"/>
      <c r="F50"/>
      <c r="G50"/>
      <c r="H50"/>
      <c r="I50"/>
      <c r="J50"/>
      <c r="K50"/>
      <c r="L50"/>
      <c r="M50"/>
      <c r="N50"/>
      <c r="O50"/>
      <c r="P50"/>
      <c r="Q50"/>
      <c r="R50"/>
      <c r="S50"/>
      <c r="T50"/>
      <c r="U50"/>
      <c r="V50"/>
      <c r="W50"/>
      <c r="X50"/>
      <c r="Y50"/>
      <c r="Z50"/>
      <c r="AA50"/>
      <c r="AB50"/>
      <c r="AC50"/>
      <c r="AD50"/>
      <c r="AE50"/>
      <c r="AF50"/>
    </row>
    <row r="51" spans="3:32" ht="15" hidden="1" customHeight="1" x14ac:dyDescent="0.25">
      <c r="C51"/>
      <c r="D51"/>
      <c r="E51"/>
      <c r="F51"/>
      <c r="G51"/>
      <c r="H51"/>
      <c r="I51"/>
      <c r="J51"/>
      <c r="K51"/>
      <c r="L51"/>
      <c r="M51"/>
      <c r="N51"/>
      <c r="O51"/>
      <c r="P51"/>
      <c r="Q51"/>
      <c r="R51"/>
      <c r="S51"/>
      <c r="T51"/>
      <c r="U51"/>
      <c r="V51"/>
      <c r="W51"/>
      <c r="X51"/>
      <c r="Y51"/>
      <c r="Z51"/>
      <c r="AA51"/>
      <c r="AB51"/>
      <c r="AC51"/>
      <c r="AD51"/>
      <c r="AE51"/>
      <c r="AF51"/>
    </row>
    <row r="52" spans="3:32" ht="15" hidden="1" customHeight="1" x14ac:dyDescent="0.25">
      <c r="C52"/>
      <c r="D52"/>
      <c r="E52"/>
      <c r="F52"/>
      <c r="G52"/>
      <c r="H52"/>
      <c r="I52"/>
      <c r="J52"/>
      <c r="K52"/>
      <c r="L52"/>
      <c r="M52"/>
      <c r="N52"/>
      <c r="O52"/>
      <c r="P52"/>
      <c r="Q52"/>
      <c r="R52"/>
      <c r="S52"/>
      <c r="T52"/>
      <c r="U52"/>
      <c r="V52"/>
      <c r="W52"/>
      <c r="X52"/>
      <c r="Y52"/>
      <c r="Z52"/>
      <c r="AA52"/>
      <c r="AB52"/>
      <c r="AC52"/>
      <c r="AD52"/>
      <c r="AE52"/>
      <c r="AF52"/>
    </row>
    <row r="53" spans="3:32" ht="15" hidden="1" customHeight="1" x14ac:dyDescent="0.25">
      <c r="C53"/>
      <c r="D53"/>
      <c r="E53"/>
      <c r="F53"/>
      <c r="G53"/>
      <c r="H53"/>
      <c r="I53"/>
      <c r="J53"/>
      <c r="K53"/>
      <c r="L53"/>
      <c r="M53"/>
      <c r="N53"/>
      <c r="O53"/>
      <c r="P53"/>
      <c r="Q53"/>
      <c r="R53"/>
      <c r="S53"/>
      <c r="T53"/>
      <c r="U53"/>
      <c r="V53"/>
      <c r="W53"/>
      <c r="X53"/>
      <c r="Y53"/>
      <c r="Z53"/>
      <c r="AA53"/>
      <c r="AB53"/>
      <c r="AC53"/>
      <c r="AD53"/>
      <c r="AE53"/>
      <c r="AF53"/>
    </row>
    <row r="54" spans="3:32" ht="15" hidden="1" customHeight="1" x14ac:dyDescent="0.25">
      <c r="C54"/>
      <c r="D54"/>
      <c r="E54"/>
      <c r="F54"/>
      <c r="G54"/>
      <c r="H54"/>
      <c r="I54"/>
      <c r="J54"/>
      <c r="K54"/>
      <c r="L54"/>
      <c r="M54"/>
      <c r="N54"/>
      <c r="O54"/>
      <c r="P54"/>
      <c r="Q54"/>
      <c r="R54"/>
      <c r="S54"/>
      <c r="T54"/>
      <c r="U54"/>
      <c r="V54"/>
      <c r="W54"/>
      <c r="X54"/>
      <c r="Y54"/>
      <c r="Z54"/>
      <c r="AA54"/>
      <c r="AB54"/>
      <c r="AC54"/>
      <c r="AD54"/>
      <c r="AE54"/>
      <c r="AF54"/>
    </row>
    <row r="55" spans="3:32" ht="15" hidden="1" customHeight="1" x14ac:dyDescent="0.25">
      <c r="C55"/>
      <c r="D55"/>
      <c r="E55"/>
      <c r="F55"/>
      <c r="G55"/>
      <c r="H55"/>
      <c r="I55"/>
      <c r="J55"/>
      <c r="K55"/>
      <c r="L55"/>
      <c r="M55"/>
      <c r="N55"/>
      <c r="O55"/>
      <c r="P55"/>
      <c r="Q55"/>
      <c r="R55"/>
      <c r="S55"/>
      <c r="T55"/>
      <c r="U55"/>
      <c r="V55"/>
      <c r="W55"/>
      <c r="X55"/>
      <c r="Y55"/>
      <c r="Z55"/>
      <c r="AA55"/>
      <c r="AB55"/>
      <c r="AC55"/>
      <c r="AD55"/>
      <c r="AE55"/>
      <c r="AF55"/>
    </row>
    <row r="56" spans="3:32" ht="15" hidden="1" customHeight="1" x14ac:dyDescent="0.25">
      <c r="C56"/>
      <c r="D56"/>
      <c r="E56"/>
      <c r="F56"/>
      <c r="G56"/>
      <c r="H56"/>
      <c r="I56"/>
      <c r="J56"/>
      <c r="K56"/>
      <c r="L56"/>
      <c r="M56"/>
      <c r="N56"/>
      <c r="O56"/>
      <c r="P56"/>
      <c r="Q56"/>
      <c r="R56"/>
      <c r="S56"/>
      <c r="T56"/>
      <c r="U56"/>
      <c r="V56"/>
      <c r="W56"/>
      <c r="X56"/>
      <c r="Y56"/>
      <c r="Z56"/>
      <c r="AA56"/>
      <c r="AB56"/>
      <c r="AC56"/>
      <c r="AD56"/>
      <c r="AE56"/>
      <c r="AF56"/>
    </row>
    <row r="57" spans="3:32" ht="15" hidden="1" customHeight="1" x14ac:dyDescent="0.25">
      <c r="C57"/>
      <c r="D57"/>
      <c r="E57"/>
      <c r="F57"/>
      <c r="G57"/>
      <c r="H57"/>
      <c r="I57"/>
      <c r="J57"/>
      <c r="K57"/>
      <c r="L57"/>
      <c r="M57"/>
      <c r="N57"/>
      <c r="O57"/>
      <c r="P57"/>
      <c r="Q57"/>
      <c r="R57"/>
      <c r="S57"/>
      <c r="T57"/>
      <c r="U57"/>
      <c r="V57"/>
      <c r="W57"/>
      <c r="X57"/>
      <c r="Y57"/>
      <c r="Z57"/>
      <c r="AA57"/>
      <c r="AB57"/>
      <c r="AC57"/>
      <c r="AD57"/>
      <c r="AE57"/>
      <c r="AF57"/>
    </row>
    <row r="58" spans="3:32" ht="15" hidden="1" customHeight="1" x14ac:dyDescent="0.25">
      <c r="C58"/>
      <c r="D58"/>
      <c r="E58"/>
      <c r="F58"/>
      <c r="G58"/>
      <c r="H58"/>
      <c r="I58"/>
      <c r="J58"/>
      <c r="K58"/>
      <c r="L58"/>
      <c r="M58"/>
      <c r="N58"/>
      <c r="O58"/>
      <c r="P58"/>
      <c r="Q58"/>
      <c r="R58"/>
      <c r="S58"/>
      <c r="T58"/>
      <c r="U58"/>
      <c r="V58"/>
      <c r="W58"/>
      <c r="X58"/>
      <c r="Y58"/>
      <c r="Z58"/>
      <c r="AA58"/>
      <c r="AB58"/>
      <c r="AC58"/>
      <c r="AD58"/>
      <c r="AE58"/>
      <c r="AF58"/>
    </row>
    <row r="59" spans="3:32" ht="15" hidden="1" customHeight="1" x14ac:dyDescent="0.25">
      <c r="C59"/>
      <c r="D59"/>
      <c r="E59"/>
      <c r="F59"/>
      <c r="G59"/>
      <c r="H59"/>
      <c r="I59"/>
      <c r="J59"/>
      <c r="K59"/>
      <c r="L59"/>
      <c r="M59"/>
      <c r="N59"/>
      <c r="O59"/>
      <c r="P59"/>
      <c r="Q59"/>
      <c r="R59"/>
      <c r="S59"/>
      <c r="T59"/>
      <c r="U59"/>
      <c r="V59"/>
      <c r="W59"/>
      <c r="X59"/>
      <c r="Y59"/>
      <c r="Z59"/>
      <c r="AA59"/>
      <c r="AB59"/>
      <c r="AC59"/>
      <c r="AD59"/>
      <c r="AE59"/>
      <c r="AF59"/>
    </row>
    <row r="60" spans="3:32" ht="15" hidden="1" customHeight="1" x14ac:dyDescent="0.25">
      <c r="C60"/>
      <c r="D60"/>
      <c r="E60"/>
      <c r="F60"/>
      <c r="G60"/>
      <c r="H60"/>
      <c r="I60"/>
      <c r="J60"/>
      <c r="K60"/>
      <c r="L60"/>
      <c r="M60"/>
      <c r="N60"/>
      <c r="O60"/>
      <c r="P60"/>
      <c r="Q60"/>
      <c r="R60"/>
      <c r="S60"/>
      <c r="T60"/>
      <c r="U60"/>
      <c r="V60"/>
      <c r="W60"/>
      <c r="X60"/>
      <c r="Y60"/>
      <c r="Z60"/>
      <c r="AA60"/>
      <c r="AB60"/>
      <c r="AC60"/>
      <c r="AD60"/>
      <c r="AE60"/>
      <c r="AF60"/>
    </row>
    <row r="61" spans="3:32" ht="15" hidden="1" customHeight="1" x14ac:dyDescent="0.25">
      <c r="C61"/>
      <c r="D61"/>
      <c r="E61"/>
      <c r="F61"/>
      <c r="G61"/>
      <c r="H61"/>
      <c r="I61"/>
      <c r="J61"/>
      <c r="K61"/>
      <c r="L61"/>
      <c r="M61"/>
      <c r="N61"/>
      <c r="O61"/>
      <c r="P61"/>
      <c r="Q61"/>
      <c r="R61"/>
      <c r="S61"/>
      <c r="T61"/>
      <c r="U61"/>
      <c r="V61"/>
      <c r="W61"/>
      <c r="X61"/>
      <c r="Y61"/>
      <c r="Z61"/>
      <c r="AA61"/>
      <c r="AB61"/>
      <c r="AC61"/>
      <c r="AD61"/>
      <c r="AE61"/>
      <c r="AF61"/>
    </row>
    <row r="62" spans="3:32" ht="15" hidden="1" customHeight="1" x14ac:dyDescent="0.25">
      <c r="C62"/>
      <c r="D62"/>
      <c r="E62"/>
      <c r="F62"/>
      <c r="G62"/>
      <c r="H62"/>
      <c r="I62"/>
      <c r="J62"/>
      <c r="K62"/>
      <c r="L62"/>
      <c r="M62"/>
      <c r="N62"/>
      <c r="O62"/>
      <c r="P62"/>
      <c r="Q62"/>
      <c r="R62"/>
      <c r="S62"/>
      <c r="T62"/>
      <c r="U62"/>
      <c r="V62"/>
      <c r="W62"/>
      <c r="X62"/>
      <c r="Y62"/>
      <c r="Z62"/>
      <c r="AA62"/>
      <c r="AB62"/>
      <c r="AC62"/>
      <c r="AD62"/>
      <c r="AE62"/>
      <c r="AF62"/>
    </row>
    <row r="63" spans="3:32" ht="15" hidden="1" customHeight="1" x14ac:dyDescent="0.25">
      <c r="C63"/>
      <c r="D63"/>
      <c r="E63"/>
      <c r="F63"/>
      <c r="G63"/>
      <c r="H63"/>
      <c r="I63"/>
      <c r="J63"/>
      <c r="K63"/>
      <c r="L63"/>
      <c r="M63"/>
      <c r="N63"/>
      <c r="O63"/>
      <c r="P63"/>
      <c r="Q63"/>
      <c r="R63"/>
      <c r="S63"/>
      <c r="T63"/>
      <c r="U63"/>
      <c r="V63"/>
      <c r="W63"/>
      <c r="X63"/>
      <c r="Y63"/>
      <c r="Z63"/>
      <c r="AA63"/>
      <c r="AB63"/>
      <c r="AC63"/>
      <c r="AD63"/>
      <c r="AE63"/>
      <c r="AF63"/>
    </row>
    <row r="64" spans="3:32" ht="15" hidden="1" customHeight="1" x14ac:dyDescent="0.25">
      <c r="C64"/>
      <c r="D64"/>
      <c r="E64"/>
      <c r="F64"/>
      <c r="G64"/>
      <c r="H64"/>
      <c r="I64"/>
      <c r="J64"/>
      <c r="K64"/>
      <c r="L64"/>
      <c r="M64"/>
      <c r="N64"/>
      <c r="O64"/>
      <c r="P64"/>
      <c r="Q64"/>
      <c r="R64"/>
      <c r="S64"/>
      <c r="T64"/>
      <c r="U64"/>
      <c r="V64"/>
      <c r="W64"/>
      <c r="X64"/>
      <c r="Y64"/>
      <c r="Z64"/>
      <c r="AA64"/>
      <c r="AB64"/>
      <c r="AC64"/>
      <c r="AD64"/>
      <c r="AE64"/>
      <c r="AF64"/>
    </row>
    <row r="65" spans="3:32" ht="15" hidden="1" customHeight="1" x14ac:dyDescent="0.25">
      <c r="C65"/>
      <c r="D65"/>
      <c r="E65"/>
      <c r="F65"/>
      <c r="G65"/>
      <c r="H65"/>
      <c r="I65"/>
      <c r="J65"/>
      <c r="K65"/>
      <c r="L65"/>
      <c r="M65"/>
      <c r="N65"/>
      <c r="O65"/>
      <c r="P65"/>
      <c r="Q65"/>
      <c r="R65"/>
      <c r="S65"/>
      <c r="T65"/>
      <c r="U65"/>
      <c r="V65"/>
      <c r="W65"/>
      <c r="X65"/>
      <c r="Y65"/>
      <c r="Z65"/>
      <c r="AA65"/>
      <c r="AB65"/>
      <c r="AC65"/>
      <c r="AD65"/>
      <c r="AE65"/>
      <c r="AF65"/>
    </row>
    <row r="66" spans="3:32" ht="15" hidden="1" customHeight="1" x14ac:dyDescent="0.25">
      <c r="C66"/>
      <c r="D66"/>
      <c r="E66"/>
      <c r="F66"/>
      <c r="G66"/>
      <c r="H66"/>
      <c r="I66"/>
      <c r="J66"/>
      <c r="K66"/>
      <c r="L66"/>
      <c r="M66"/>
      <c r="N66"/>
      <c r="O66"/>
      <c r="P66"/>
      <c r="Q66"/>
      <c r="R66"/>
      <c r="S66"/>
      <c r="T66"/>
      <c r="U66"/>
      <c r="V66"/>
      <c r="W66"/>
      <c r="X66"/>
      <c r="Y66"/>
      <c r="Z66"/>
      <c r="AA66"/>
      <c r="AB66"/>
      <c r="AC66"/>
      <c r="AD66"/>
      <c r="AE66"/>
      <c r="AF66"/>
    </row>
    <row r="67" spans="3:32" ht="15" hidden="1" customHeight="1" x14ac:dyDescent="0.25">
      <c r="C67"/>
      <c r="D67"/>
      <c r="E67"/>
      <c r="F67"/>
      <c r="G67"/>
      <c r="H67"/>
      <c r="I67"/>
      <c r="J67"/>
      <c r="K67"/>
      <c r="L67"/>
      <c r="M67"/>
      <c r="N67"/>
      <c r="O67"/>
      <c r="P67"/>
      <c r="Q67"/>
      <c r="R67"/>
      <c r="S67"/>
      <c r="T67"/>
      <c r="U67"/>
      <c r="V67"/>
      <c r="W67"/>
      <c r="X67"/>
      <c r="Y67"/>
      <c r="Z67"/>
      <c r="AA67"/>
      <c r="AB67"/>
      <c r="AC67"/>
      <c r="AD67"/>
      <c r="AE67"/>
      <c r="AF67"/>
    </row>
    <row r="68" spans="3:32" ht="15" hidden="1" customHeight="1" x14ac:dyDescent="0.25">
      <c r="C68"/>
      <c r="D68"/>
      <c r="E68"/>
      <c r="F68"/>
      <c r="G68"/>
      <c r="H68"/>
      <c r="I68"/>
      <c r="J68"/>
      <c r="K68"/>
      <c r="L68"/>
      <c r="M68"/>
      <c r="N68"/>
      <c r="O68"/>
      <c r="P68"/>
      <c r="Q68"/>
      <c r="R68"/>
      <c r="S68"/>
      <c r="T68"/>
      <c r="U68"/>
      <c r="V68"/>
      <c r="W68"/>
      <c r="X68"/>
      <c r="Y68"/>
      <c r="Z68"/>
      <c r="AA68"/>
      <c r="AB68"/>
      <c r="AC68"/>
      <c r="AD68"/>
      <c r="AE68"/>
      <c r="AF68"/>
    </row>
    <row r="69" spans="3:32" ht="15" hidden="1" customHeight="1" x14ac:dyDescent="0.25">
      <c r="C69"/>
      <c r="D69"/>
      <c r="E69"/>
      <c r="F69"/>
      <c r="G69"/>
      <c r="H69"/>
      <c r="I69"/>
      <c r="J69"/>
      <c r="K69"/>
      <c r="L69"/>
      <c r="M69"/>
      <c r="N69"/>
      <c r="O69"/>
      <c r="P69"/>
      <c r="Q69"/>
      <c r="R69"/>
      <c r="S69"/>
      <c r="T69"/>
      <c r="U69"/>
      <c r="V69"/>
      <c r="W69"/>
      <c r="X69"/>
      <c r="Y69"/>
      <c r="Z69"/>
      <c r="AA69"/>
      <c r="AB69"/>
      <c r="AC69"/>
      <c r="AD69"/>
      <c r="AE69"/>
      <c r="AF69"/>
    </row>
    <row r="70" spans="3:32" ht="15" hidden="1" customHeight="1" x14ac:dyDescent="0.25"/>
    <row r="71" spans="3:32" ht="15" hidden="1" customHeight="1" x14ac:dyDescent="0.25"/>
    <row r="72" spans="3:32" ht="0" hidden="1" customHeight="1" x14ac:dyDescent="0.25"/>
    <row r="73" spans="3:32" ht="0" hidden="1" customHeight="1" x14ac:dyDescent="0.25"/>
    <row r="74" spans="3:32" ht="0" hidden="1" customHeight="1" x14ac:dyDescent="0.25"/>
    <row r="75" spans="3:32" ht="0" hidden="1" customHeight="1" x14ac:dyDescent="0.25"/>
    <row r="76" spans="3:32" ht="0" hidden="1" customHeight="1" x14ac:dyDescent="0.25"/>
    <row r="77" spans="3:32" ht="0" hidden="1" customHeight="1" x14ac:dyDescent="0.25"/>
    <row r="78" spans="3:32" ht="0" hidden="1" customHeight="1" x14ac:dyDescent="0.25"/>
    <row r="79" spans="3:32" ht="0" hidden="1" customHeight="1" x14ac:dyDescent="0.25"/>
    <row r="80" spans="3:32" ht="0" hidden="1" customHeight="1" x14ac:dyDescent="0.25"/>
    <row r="81" ht="0" hidden="1" customHeight="1" x14ac:dyDescent="0.25"/>
    <row r="82" ht="0" hidden="1" customHeight="1" x14ac:dyDescent="0.25"/>
    <row r="83" ht="0" hidden="1" customHeight="1" x14ac:dyDescent="0.25"/>
    <row r="84" ht="0" hidden="1" customHeight="1" x14ac:dyDescent="0.25"/>
    <row r="85" ht="0" hidden="1" customHeight="1" x14ac:dyDescent="0.25"/>
    <row r="86" ht="0" hidden="1" customHeight="1" x14ac:dyDescent="0.25"/>
    <row r="87" ht="0" hidden="1" customHeight="1" x14ac:dyDescent="0.25"/>
    <row r="88" ht="0" hidden="1" customHeight="1" x14ac:dyDescent="0.25"/>
    <row r="89" ht="0" hidden="1" customHeight="1" x14ac:dyDescent="0.25"/>
    <row r="90" ht="0" hidden="1" customHeight="1" x14ac:dyDescent="0.25"/>
    <row r="91" ht="0" hidden="1" customHeight="1" x14ac:dyDescent="0.25"/>
    <row r="92" ht="0" hidden="1" customHeight="1" x14ac:dyDescent="0.25"/>
    <row r="93" ht="0" hidden="1" customHeight="1" x14ac:dyDescent="0.25"/>
    <row r="94" ht="0" hidden="1" customHeight="1" x14ac:dyDescent="0.25"/>
    <row r="95" ht="0" hidden="1" customHeight="1" x14ac:dyDescent="0.25"/>
    <row r="96" ht="0" hidden="1" customHeight="1" x14ac:dyDescent="0.25"/>
    <row r="97" ht="0" hidden="1" customHeight="1" x14ac:dyDescent="0.25"/>
    <row r="98" ht="0" hidden="1" customHeight="1" x14ac:dyDescent="0.25"/>
    <row r="99" ht="0" hidden="1" customHeight="1" x14ac:dyDescent="0.25"/>
    <row r="100" ht="0" hidden="1" customHeight="1" x14ac:dyDescent="0.25"/>
    <row r="101" ht="0" hidden="1" customHeight="1" x14ac:dyDescent="0.25"/>
    <row r="102" ht="0" hidden="1" customHeight="1" x14ac:dyDescent="0.25"/>
    <row r="103" ht="0" hidden="1" customHeight="1" x14ac:dyDescent="0.25"/>
    <row r="104" ht="0" hidden="1" customHeight="1" x14ac:dyDescent="0.25"/>
    <row r="105" ht="0" hidden="1" customHeight="1" x14ac:dyDescent="0.25"/>
    <row r="106" ht="0" hidden="1" customHeight="1" x14ac:dyDescent="0.25"/>
    <row r="107" ht="0" hidden="1" customHeight="1" x14ac:dyDescent="0.25"/>
    <row r="108" ht="0" hidden="1" customHeight="1" x14ac:dyDescent="0.25"/>
    <row r="109" ht="0" hidden="1" customHeight="1" x14ac:dyDescent="0.25"/>
    <row r="110" ht="0" hidden="1" customHeight="1" x14ac:dyDescent="0.25"/>
  </sheetData>
  <pageMargins left="0" right="0" top="0.74803149606299213" bottom="0.74803149606299213" header="0.31496062992125984" footer="0.31496062992125984"/>
  <pageSetup scale="5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2"/>
  <sheetViews>
    <sheetView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25"/>
  <cols>
    <col min="1" max="1" width="3.7109375" customWidth="1"/>
    <col min="2" max="2" width="9.140625" customWidth="1"/>
    <col min="3"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172</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customHeight="1" x14ac:dyDescent="0.25">
      <c r="A7" s="16"/>
      <c r="B7" s="16"/>
      <c r="C7" s="17"/>
      <c r="D7" s="81" t="s">
        <v>98</v>
      </c>
      <c r="E7" s="17"/>
      <c r="F7" s="17"/>
      <c r="G7" s="165" t="s">
        <v>175</v>
      </c>
      <c r="H7" s="165"/>
      <c r="I7" s="165"/>
      <c r="J7" s="165"/>
      <c r="K7" s="165"/>
      <c r="L7" s="165"/>
      <c r="M7" s="165"/>
      <c r="N7" s="165"/>
      <c r="O7" s="165"/>
      <c r="P7" s="165"/>
      <c r="Q7" s="165"/>
      <c r="R7" s="165"/>
      <c r="S7" s="165"/>
      <c r="T7" s="165"/>
      <c r="U7" s="165"/>
      <c r="V7" s="165"/>
      <c r="W7" s="165"/>
      <c r="X7" s="165"/>
      <c r="Y7" s="165"/>
      <c r="Z7" s="165"/>
      <c r="AA7" s="17"/>
      <c r="AB7" s="17"/>
      <c r="AC7" s="17"/>
      <c r="AD7" s="17"/>
      <c r="AE7" s="17"/>
      <c r="AF7" s="17"/>
      <c r="AG7" s="16"/>
      <c r="AH7" s="16"/>
      <c r="AI7" s="16"/>
      <c r="AJ7" s="18"/>
      <c r="AK7" s="18"/>
      <c r="AL7" s="18"/>
    </row>
    <row r="8" spans="1:38" ht="15" x14ac:dyDescent="0.25">
      <c r="A8" s="16"/>
      <c r="B8" s="15"/>
      <c r="C8" s="17"/>
      <c r="D8" s="17"/>
      <c r="E8" s="17"/>
      <c r="F8" s="17"/>
      <c r="G8" s="165"/>
      <c r="H8" s="165"/>
      <c r="I8" s="165"/>
      <c r="J8" s="165"/>
      <c r="K8" s="165"/>
      <c r="L8" s="165"/>
      <c r="M8" s="165"/>
      <c r="N8" s="165"/>
      <c r="O8" s="165"/>
      <c r="P8" s="165"/>
      <c r="Q8" s="165"/>
      <c r="R8" s="165"/>
      <c r="S8" s="165"/>
      <c r="T8" s="165"/>
      <c r="U8" s="165"/>
      <c r="V8" s="165"/>
      <c r="W8" s="165"/>
      <c r="X8" s="165"/>
      <c r="Y8" s="165"/>
      <c r="Z8" s="165"/>
      <c r="AA8" s="17"/>
      <c r="AB8" s="17"/>
      <c r="AC8" s="17"/>
      <c r="AD8" s="17"/>
      <c r="AE8" s="17"/>
      <c r="AF8" s="17"/>
      <c r="AG8" s="16"/>
      <c r="AH8" s="16"/>
      <c r="AI8" s="16"/>
      <c r="AJ8" s="18"/>
      <c r="AK8" s="18"/>
      <c r="AL8" s="18"/>
    </row>
    <row r="9" spans="1:38" ht="15.75" thickBot="1" x14ac:dyDescent="0.3">
      <c r="A9" s="16"/>
      <c r="B9" s="20" t="s">
        <v>126</v>
      </c>
      <c r="C9" s="17"/>
      <c r="D9" s="20" t="s">
        <v>103</v>
      </c>
      <c r="E9" s="17"/>
      <c r="F9" s="145"/>
      <c r="G9" s="146"/>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5" x14ac:dyDescent="0.25">
      <c r="A11" s="16"/>
      <c r="B11" s="23" t="s">
        <v>1</v>
      </c>
      <c r="C11" s="24">
        <v>0</v>
      </c>
      <c r="D11" s="25">
        <v>0.03</v>
      </c>
      <c r="E11" s="25">
        <v>0.04</v>
      </c>
      <c r="F11" s="25">
        <v>0.06</v>
      </c>
      <c r="G11" s="25">
        <v>7.0000000000000007E-2</v>
      </c>
      <c r="H11" s="25">
        <v>0.09</v>
      </c>
      <c r="I11" s="25">
        <v>0.1</v>
      </c>
      <c r="J11" s="25">
        <v>0.11</v>
      </c>
      <c r="K11" s="25">
        <v>0.11</v>
      </c>
      <c r="L11" s="25">
        <v>0.12</v>
      </c>
      <c r="M11" s="25">
        <v>0.12</v>
      </c>
      <c r="N11" s="25">
        <v>0.12</v>
      </c>
      <c r="O11" s="25">
        <v>0.12</v>
      </c>
      <c r="P11" s="25">
        <v>0.12</v>
      </c>
      <c r="Q11" s="25">
        <v>0.12</v>
      </c>
      <c r="R11" s="25">
        <v>0.12</v>
      </c>
      <c r="S11" s="25">
        <v>0.12</v>
      </c>
      <c r="T11" s="25">
        <v>0.12</v>
      </c>
      <c r="U11" s="25">
        <v>0.12</v>
      </c>
      <c r="V11" s="25">
        <v>0.12</v>
      </c>
      <c r="W11" s="25">
        <v>0.12</v>
      </c>
      <c r="X11" s="25">
        <v>0.12</v>
      </c>
      <c r="Y11" s="25">
        <v>0.12</v>
      </c>
      <c r="Z11" s="25">
        <v>0.12</v>
      </c>
      <c r="AA11" s="25">
        <v>0.12</v>
      </c>
      <c r="AB11" s="25">
        <v>0.12</v>
      </c>
      <c r="AC11" s="25">
        <v>0.12</v>
      </c>
      <c r="AD11" s="25">
        <v>0.12</v>
      </c>
      <c r="AE11" s="25">
        <v>0.12</v>
      </c>
      <c r="AF11" s="26">
        <v>0.12</v>
      </c>
      <c r="AG11" s="27"/>
      <c r="AH11" s="27"/>
      <c r="AI11" s="16"/>
      <c r="AJ11" s="18"/>
      <c r="AK11" s="18"/>
      <c r="AL11" s="18"/>
    </row>
    <row r="12" spans="1:38" ht="15" x14ac:dyDescent="0.25">
      <c r="A12" s="16"/>
      <c r="B12" s="28" t="s">
        <v>7</v>
      </c>
      <c r="C12" s="29">
        <v>0</v>
      </c>
      <c r="D12" s="30">
        <v>0</v>
      </c>
      <c r="E12" s="30">
        <v>0</v>
      </c>
      <c r="F12" s="30">
        <v>0</v>
      </c>
      <c r="G12" s="30">
        <v>0</v>
      </c>
      <c r="H12" s="30">
        <v>0.01</v>
      </c>
      <c r="I12" s="30">
        <v>0.02</v>
      </c>
      <c r="J12" s="30">
        <v>0.02</v>
      </c>
      <c r="K12" s="30">
        <v>0.03</v>
      </c>
      <c r="L12" s="30">
        <v>0.03</v>
      </c>
      <c r="M12" s="30">
        <v>0.03</v>
      </c>
      <c r="N12" s="30">
        <v>0.03</v>
      </c>
      <c r="O12" s="30">
        <v>0.03</v>
      </c>
      <c r="P12" s="30">
        <v>0.03</v>
      </c>
      <c r="Q12" s="30">
        <v>0.03</v>
      </c>
      <c r="R12" s="30">
        <v>0.03</v>
      </c>
      <c r="S12" s="30">
        <v>0.03</v>
      </c>
      <c r="T12" s="30">
        <v>0.03</v>
      </c>
      <c r="U12" s="30">
        <v>0.03</v>
      </c>
      <c r="V12" s="30">
        <v>0.03</v>
      </c>
      <c r="W12" s="30">
        <v>0.03</v>
      </c>
      <c r="X12" s="30">
        <v>0.03</v>
      </c>
      <c r="Y12" s="30">
        <v>0.03</v>
      </c>
      <c r="Z12" s="30">
        <v>0.03</v>
      </c>
      <c r="AA12" s="30">
        <v>0.03</v>
      </c>
      <c r="AB12" s="30">
        <v>0.03</v>
      </c>
      <c r="AC12" s="30">
        <v>0.03</v>
      </c>
      <c r="AD12" s="30">
        <v>0.03</v>
      </c>
      <c r="AE12" s="30">
        <v>0.03</v>
      </c>
      <c r="AF12" s="31">
        <v>0.03</v>
      </c>
      <c r="AG12" s="27"/>
      <c r="AH12" s="27"/>
      <c r="AI12" s="16"/>
      <c r="AJ12" s="18"/>
      <c r="AK12" s="18"/>
      <c r="AL12" s="18"/>
    </row>
    <row r="13" spans="1:38" ht="15" x14ac:dyDescent="0.25">
      <c r="A13" s="16"/>
      <c r="B13" s="28" t="s">
        <v>13</v>
      </c>
      <c r="C13" s="29">
        <v>0</v>
      </c>
      <c r="D13" s="30">
        <v>0</v>
      </c>
      <c r="E13" s="30">
        <v>0.01</v>
      </c>
      <c r="F13" s="30">
        <v>0.02</v>
      </c>
      <c r="G13" s="30">
        <v>0.03</v>
      </c>
      <c r="H13" s="30">
        <v>0.04</v>
      </c>
      <c r="I13" s="30">
        <v>0.05</v>
      </c>
      <c r="J13" s="30">
        <v>0.06</v>
      </c>
      <c r="K13" s="30">
        <v>7.0000000000000007E-2</v>
      </c>
      <c r="L13" s="30">
        <v>0.08</v>
      </c>
      <c r="M13" s="30">
        <v>0.08</v>
      </c>
      <c r="N13" s="30">
        <v>0.08</v>
      </c>
      <c r="O13" s="30">
        <v>0.08</v>
      </c>
      <c r="P13" s="30">
        <v>0.08</v>
      </c>
      <c r="Q13" s="30">
        <v>0.08</v>
      </c>
      <c r="R13" s="30">
        <v>0.08</v>
      </c>
      <c r="S13" s="30">
        <v>0.08</v>
      </c>
      <c r="T13" s="30">
        <v>0.08</v>
      </c>
      <c r="U13" s="30">
        <v>0.08</v>
      </c>
      <c r="V13" s="30">
        <v>0.08</v>
      </c>
      <c r="W13" s="30">
        <v>0.08</v>
      </c>
      <c r="X13" s="30">
        <v>0.08</v>
      </c>
      <c r="Y13" s="30">
        <v>0.08</v>
      </c>
      <c r="Z13" s="30">
        <v>0.08</v>
      </c>
      <c r="AA13" s="30">
        <v>0.08</v>
      </c>
      <c r="AB13" s="30">
        <v>0.08</v>
      </c>
      <c r="AC13" s="30">
        <v>0.08</v>
      </c>
      <c r="AD13" s="30">
        <v>0.08</v>
      </c>
      <c r="AE13" s="30">
        <v>0.08</v>
      </c>
      <c r="AF13" s="31">
        <v>0.08</v>
      </c>
      <c r="AG13" s="27"/>
      <c r="AH13" s="27"/>
      <c r="AI13" s="16"/>
      <c r="AJ13" s="18"/>
      <c r="AK13" s="18"/>
      <c r="AL13" s="18"/>
    </row>
    <row r="14" spans="1:38" ht="15" x14ac:dyDescent="0.25">
      <c r="A14" s="16"/>
      <c r="B14" s="28" t="s">
        <v>128</v>
      </c>
      <c r="C14" s="29">
        <v>0.31</v>
      </c>
      <c r="D14" s="30">
        <v>0.38</v>
      </c>
      <c r="E14" s="30">
        <v>0.43</v>
      </c>
      <c r="F14" s="30">
        <v>0.46</v>
      </c>
      <c r="G14" s="30">
        <v>0.5</v>
      </c>
      <c r="H14" s="30">
        <v>0.53</v>
      </c>
      <c r="I14" s="30">
        <v>0.56000000000000005</v>
      </c>
      <c r="J14" s="30">
        <v>0.56999999999999995</v>
      </c>
      <c r="K14" s="30">
        <v>0.59</v>
      </c>
      <c r="L14" s="30">
        <v>0.61</v>
      </c>
      <c r="M14" s="30">
        <v>0.61</v>
      </c>
      <c r="N14" s="30">
        <v>0.61</v>
      </c>
      <c r="O14" s="30">
        <v>0.61</v>
      </c>
      <c r="P14" s="30">
        <v>0.61</v>
      </c>
      <c r="Q14" s="30">
        <v>0.61</v>
      </c>
      <c r="R14" s="30">
        <v>0.61</v>
      </c>
      <c r="S14" s="30">
        <v>0.61</v>
      </c>
      <c r="T14" s="30">
        <v>0.61</v>
      </c>
      <c r="U14" s="30">
        <v>0.61</v>
      </c>
      <c r="V14" s="30">
        <v>0.61</v>
      </c>
      <c r="W14" s="30">
        <v>0.61</v>
      </c>
      <c r="X14" s="30">
        <v>0.61</v>
      </c>
      <c r="Y14" s="30">
        <v>0.61</v>
      </c>
      <c r="Z14" s="30">
        <v>0.61</v>
      </c>
      <c r="AA14" s="30">
        <v>0.61</v>
      </c>
      <c r="AB14" s="30">
        <v>0.61</v>
      </c>
      <c r="AC14" s="30">
        <v>0.61</v>
      </c>
      <c r="AD14" s="30">
        <v>0.61</v>
      </c>
      <c r="AE14" s="30">
        <v>0.61</v>
      </c>
      <c r="AF14" s="31">
        <v>0.61</v>
      </c>
      <c r="AG14" s="27"/>
      <c r="AH14" s="27"/>
      <c r="AI14" s="16"/>
      <c r="AJ14" s="18"/>
      <c r="AK14" s="18"/>
      <c r="AL14" s="18"/>
    </row>
    <row r="15" spans="1:38" ht="15" x14ac:dyDescent="0.25">
      <c r="A15" s="16"/>
      <c r="B15" s="32" t="s">
        <v>129</v>
      </c>
      <c r="C15" s="33">
        <v>0.05</v>
      </c>
      <c r="D15" s="34">
        <v>0.05</v>
      </c>
      <c r="E15" s="34">
        <v>0.05</v>
      </c>
      <c r="F15" s="34">
        <v>0.05</v>
      </c>
      <c r="G15" s="34">
        <v>0.05</v>
      </c>
      <c r="H15" s="34">
        <v>0.05</v>
      </c>
      <c r="I15" s="34">
        <v>0.05</v>
      </c>
      <c r="J15" s="34">
        <v>0.05</v>
      </c>
      <c r="K15" s="34">
        <v>0.05</v>
      </c>
      <c r="L15" s="34">
        <v>0.05</v>
      </c>
      <c r="M15" s="34">
        <v>0.05</v>
      </c>
      <c r="N15" s="34">
        <v>0.05</v>
      </c>
      <c r="O15" s="34">
        <v>0.05</v>
      </c>
      <c r="P15" s="34">
        <v>0.05</v>
      </c>
      <c r="Q15" s="34">
        <v>0.05</v>
      </c>
      <c r="R15" s="34">
        <v>0.05</v>
      </c>
      <c r="S15" s="34">
        <v>0.05</v>
      </c>
      <c r="T15" s="34">
        <v>0.05</v>
      </c>
      <c r="U15" s="34">
        <v>0.05</v>
      </c>
      <c r="V15" s="34">
        <v>0.05</v>
      </c>
      <c r="W15" s="34">
        <v>0.05</v>
      </c>
      <c r="X15" s="34">
        <v>0.05</v>
      </c>
      <c r="Y15" s="34">
        <v>0.05</v>
      </c>
      <c r="Z15" s="34">
        <v>0.05</v>
      </c>
      <c r="AA15" s="34">
        <v>0.05</v>
      </c>
      <c r="AB15" s="34">
        <v>0.05</v>
      </c>
      <c r="AC15" s="34">
        <v>0.05</v>
      </c>
      <c r="AD15" s="34">
        <v>0.05</v>
      </c>
      <c r="AE15" s="34">
        <v>0.05</v>
      </c>
      <c r="AF15" s="35">
        <v>0.05</v>
      </c>
      <c r="AG15" s="27"/>
      <c r="AH15" s="27"/>
      <c r="AI15" s="16"/>
      <c r="AJ15" s="18"/>
      <c r="AK15" s="18"/>
      <c r="AL15" s="18"/>
    </row>
    <row r="16" spans="1:38" ht="15" x14ac:dyDescent="0.25">
      <c r="A16" s="16"/>
      <c r="B16" s="36" t="s">
        <v>29</v>
      </c>
      <c r="C16" s="37">
        <v>0.24</v>
      </c>
      <c r="D16" s="38">
        <v>0.4</v>
      </c>
      <c r="E16" s="38">
        <v>0.45</v>
      </c>
      <c r="F16" s="38">
        <v>0.46</v>
      </c>
      <c r="G16" s="38">
        <v>0.49</v>
      </c>
      <c r="H16" s="38">
        <v>0.52</v>
      </c>
      <c r="I16" s="38">
        <v>0.53</v>
      </c>
      <c r="J16" s="38">
        <v>0.53</v>
      </c>
      <c r="K16" s="38">
        <v>0.5</v>
      </c>
      <c r="L16" s="38">
        <v>0.49</v>
      </c>
      <c r="M16" s="38">
        <v>0.49</v>
      </c>
      <c r="N16" s="38">
        <v>0.49</v>
      </c>
      <c r="O16" s="38">
        <v>0.49</v>
      </c>
      <c r="P16" s="38">
        <v>0.49</v>
      </c>
      <c r="Q16" s="38">
        <v>0.49</v>
      </c>
      <c r="R16" s="38">
        <v>0.49</v>
      </c>
      <c r="S16" s="38">
        <v>0.49</v>
      </c>
      <c r="T16" s="38">
        <v>0.49</v>
      </c>
      <c r="U16" s="38">
        <v>0.49</v>
      </c>
      <c r="V16" s="38">
        <v>0.49</v>
      </c>
      <c r="W16" s="38">
        <v>0.49</v>
      </c>
      <c r="X16" s="38">
        <v>0.49</v>
      </c>
      <c r="Y16" s="38">
        <v>0.49</v>
      </c>
      <c r="Z16" s="38">
        <v>0.49</v>
      </c>
      <c r="AA16" s="38">
        <v>0.49</v>
      </c>
      <c r="AB16" s="38">
        <v>0.49</v>
      </c>
      <c r="AC16" s="38">
        <v>0.49</v>
      </c>
      <c r="AD16" s="38">
        <v>0.49</v>
      </c>
      <c r="AE16" s="38">
        <v>0.49</v>
      </c>
      <c r="AF16" s="39">
        <v>0.49</v>
      </c>
      <c r="AG16" s="27"/>
      <c r="AH16" s="27"/>
      <c r="AI16" s="16"/>
      <c r="AJ16" s="18"/>
      <c r="AK16" s="18"/>
      <c r="AL16" s="18"/>
    </row>
    <row r="17" spans="1:38" ht="15" x14ac:dyDescent="0.25">
      <c r="A17" s="16"/>
      <c r="B17" s="28" t="s">
        <v>130</v>
      </c>
      <c r="C17" s="29">
        <v>0</v>
      </c>
      <c r="D17" s="30">
        <v>0</v>
      </c>
      <c r="E17" s="30">
        <v>0.01</v>
      </c>
      <c r="F17" s="30">
        <v>0.03</v>
      </c>
      <c r="G17" s="30">
        <v>0.04</v>
      </c>
      <c r="H17" s="30">
        <v>0.06</v>
      </c>
      <c r="I17" s="30">
        <v>0.08</v>
      </c>
      <c r="J17" s="30">
        <v>0.11</v>
      </c>
      <c r="K17" s="30">
        <v>0.12</v>
      </c>
      <c r="L17" s="30">
        <v>0.13</v>
      </c>
      <c r="M17" s="30">
        <v>0.13</v>
      </c>
      <c r="N17" s="30">
        <v>0.13</v>
      </c>
      <c r="O17" s="30">
        <v>0.13</v>
      </c>
      <c r="P17" s="30">
        <v>0.13</v>
      </c>
      <c r="Q17" s="30">
        <v>0.13</v>
      </c>
      <c r="R17" s="30">
        <v>0.13</v>
      </c>
      <c r="S17" s="30">
        <v>0.13</v>
      </c>
      <c r="T17" s="30">
        <v>0.13</v>
      </c>
      <c r="U17" s="30">
        <v>0.13</v>
      </c>
      <c r="V17" s="30">
        <v>0.13</v>
      </c>
      <c r="W17" s="30">
        <v>0.13</v>
      </c>
      <c r="X17" s="30">
        <v>0.13</v>
      </c>
      <c r="Y17" s="30">
        <v>0.13</v>
      </c>
      <c r="Z17" s="30">
        <v>0.13</v>
      </c>
      <c r="AA17" s="30">
        <v>0.13</v>
      </c>
      <c r="AB17" s="30">
        <v>0.13</v>
      </c>
      <c r="AC17" s="30">
        <v>0.13</v>
      </c>
      <c r="AD17" s="30">
        <v>0.13</v>
      </c>
      <c r="AE17" s="30">
        <v>0.13</v>
      </c>
      <c r="AF17" s="31">
        <v>0.13</v>
      </c>
      <c r="AG17" s="27"/>
      <c r="AH17" s="27"/>
      <c r="AI17" s="16"/>
      <c r="AJ17" s="18"/>
      <c r="AK17" s="18"/>
      <c r="AL17" s="18"/>
    </row>
    <row r="18" spans="1:38" ht="15" x14ac:dyDescent="0.25">
      <c r="A18" s="16"/>
      <c r="B18" s="28" t="s">
        <v>131</v>
      </c>
      <c r="C18" s="29">
        <v>0.01</v>
      </c>
      <c r="D18" s="30">
        <v>0</v>
      </c>
      <c r="E18" s="30">
        <v>0</v>
      </c>
      <c r="F18" s="30">
        <v>0</v>
      </c>
      <c r="G18" s="30">
        <v>0</v>
      </c>
      <c r="H18" s="30">
        <v>0</v>
      </c>
      <c r="I18" s="30">
        <v>0</v>
      </c>
      <c r="J18" s="30">
        <v>0</v>
      </c>
      <c r="K18" s="30">
        <v>0</v>
      </c>
      <c r="L18" s="30">
        <v>0</v>
      </c>
      <c r="M18" s="30">
        <v>0</v>
      </c>
      <c r="N18" s="30">
        <v>0</v>
      </c>
      <c r="O18" s="30">
        <v>0</v>
      </c>
      <c r="P18" s="30">
        <v>0</v>
      </c>
      <c r="Q18" s="30">
        <v>0</v>
      </c>
      <c r="R18" s="30">
        <v>0</v>
      </c>
      <c r="S18" s="30">
        <v>0</v>
      </c>
      <c r="T18" s="30">
        <v>0</v>
      </c>
      <c r="U18" s="30">
        <v>0</v>
      </c>
      <c r="V18" s="30">
        <v>0</v>
      </c>
      <c r="W18" s="30">
        <v>0</v>
      </c>
      <c r="X18" s="30">
        <v>0</v>
      </c>
      <c r="Y18" s="30">
        <v>0</v>
      </c>
      <c r="Z18" s="30">
        <v>0</v>
      </c>
      <c r="AA18" s="30">
        <v>0</v>
      </c>
      <c r="AB18" s="30">
        <v>0</v>
      </c>
      <c r="AC18" s="30">
        <v>0</v>
      </c>
      <c r="AD18" s="30">
        <v>0</v>
      </c>
      <c r="AE18" s="30">
        <v>0</v>
      </c>
      <c r="AF18" s="31">
        <v>0</v>
      </c>
      <c r="AG18" s="27"/>
      <c r="AH18" s="27"/>
      <c r="AI18" s="16"/>
      <c r="AJ18" s="18"/>
      <c r="AK18" s="18"/>
      <c r="AL18" s="18"/>
    </row>
    <row r="19" spans="1:38" ht="15" x14ac:dyDescent="0.25">
      <c r="A19" s="16"/>
      <c r="B19" s="28" t="s">
        <v>43</v>
      </c>
      <c r="C19" s="29">
        <v>0</v>
      </c>
      <c r="D19" s="30">
        <v>0</v>
      </c>
      <c r="E19" s="30">
        <v>0.01</v>
      </c>
      <c r="F19" s="30">
        <v>0.02</v>
      </c>
      <c r="G19" s="30">
        <v>0.03</v>
      </c>
      <c r="H19" s="30">
        <v>0.04</v>
      </c>
      <c r="I19" s="30">
        <v>0.05</v>
      </c>
      <c r="J19" s="30">
        <v>0.06</v>
      </c>
      <c r="K19" s="30">
        <v>7.0000000000000007E-2</v>
      </c>
      <c r="L19" s="30">
        <v>0.08</v>
      </c>
      <c r="M19" s="30">
        <v>0.08</v>
      </c>
      <c r="N19" s="30">
        <v>0.08</v>
      </c>
      <c r="O19" s="30">
        <v>0.08</v>
      </c>
      <c r="P19" s="30">
        <v>0.08</v>
      </c>
      <c r="Q19" s="30">
        <v>0.08</v>
      </c>
      <c r="R19" s="30">
        <v>0.08</v>
      </c>
      <c r="S19" s="30">
        <v>0.08</v>
      </c>
      <c r="T19" s="30">
        <v>0.08</v>
      </c>
      <c r="U19" s="30">
        <v>0.08</v>
      </c>
      <c r="V19" s="30">
        <v>0.08</v>
      </c>
      <c r="W19" s="30">
        <v>0.08</v>
      </c>
      <c r="X19" s="30">
        <v>0.08</v>
      </c>
      <c r="Y19" s="30">
        <v>0.08</v>
      </c>
      <c r="Z19" s="30">
        <v>0.08</v>
      </c>
      <c r="AA19" s="30">
        <v>0.08</v>
      </c>
      <c r="AB19" s="30">
        <v>0.08</v>
      </c>
      <c r="AC19" s="30">
        <v>0.08</v>
      </c>
      <c r="AD19" s="30">
        <v>0.08</v>
      </c>
      <c r="AE19" s="30">
        <v>0.08</v>
      </c>
      <c r="AF19" s="31">
        <v>0.08</v>
      </c>
      <c r="AG19" s="27"/>
      <c r="AH19" s="27"/>
      <c r="AI19" s="16"/>
      <c r="AJ19" s="18"/>
      <c r="AK19" s="18"/>
      <c r="AL19" s="18"/>
    </row>
    <row r="20" spans="1:38" ht="15" x14ac:dyDescent="0.25">
      <c r="A20" s="16"/>
      <c r="B20" s="32" t="s">
        <v>47</v>
      </c>
      <c r="C20" s="33">
        <v>0</v>
      </c>
      <c r="D20" s="34">
        <v>0</v>
      </c>
      <c r="E20" s="34">
        <v>0</v>
      </c>
      <c r="F20" s="34">
        <v>0</v>
      </c>
      <c r="G20" s="34">
        <v>0</v>
      </c>
      <c r="H20" s="34">
        <v>0</v>
      </c>
      <c r="I20" s="34">
        <v>0</v>
      </c>
      <c r="J20" s="34">
        <v>0</v>
      </c>
      <c r="K20" s="34">
        <v>0</v>
      </c>
      <c r="L20" s="34">
        <v>0</v>
      </c>
      <c r="M20" s="34">
        <v>0</v>
      </c>
      <c r="N20" s="34">
        <v>0</v>
      </c>
      <c r="O20" s="34">
        <v>0</v>
      </c>
      <c r="P20" s="34">
        <v>0</v>
      </c>
      <c r="Q20" s="34">
        <v>0</v>
      </c>
      <c r="R20" s="34">
        <v>0</v>
      </c>
      <c r="S20" s="34">
        <v>0</v>
      </c>
      <c r="T20" s="34">
        <v>0</v>
      </c>
      <c r="U20" s="34">
        <v>0</v>
      </c>
      <c r="V20" s="34">
        <v>0</v>
      </c>
      <c r="W20" s="34">
        <v>0</v>
      </c>
      <c r="X20" s="34">
        <v>0</v>
      </c>
      <c r="Y20" s="34">
        <v>0</v>
      </c>
      <c r="Z20" s="34">
        <v>0</v>
      </c>
      <c r="AA20" s="34">
        <v>0</v>
      </c>
      <c r="AB20" s="34">
        <v>0</v>
      </c>
      <c r="AC20" s="34">
        <v>0</v>
      </c>
      <c r="AD20" s="34">
        <v>0</v>
      </c>
      <c r="AE20" s="34">
        <v>0</v>
      </c>
      <c r="AF20" s="35">
        <v>0</v>
      </c>
      <c r="AG20" s="27"/>
      <c r="AH20" s="27"/>
      <c r="AI20" s="16"/>
      <c r="AJ20" s="18"/>
      <c r="AK20" s="18"/>
      <c r="AL20" s="18"/>
    </row>
    <row r="21" spans="1:38" ht="15" x14ac:dyDescent="0.25">
      <c r="A21" s="16"/>
      <c r="B21" s="28" t="s">
        <v>2</v>
      </c>
      <c r="C21" s="29">
        <v>0</v>
      </c>
      <c r="D21" s="30">
        <v>0</v>
      </c>
      <c r="E21" s="30">
        <v>0</v>
      </c>
      <c r="F21" s="30">
        <v>0</v>
      </c>
      <c r="G21" s="30">
        <v>0</v>
      </c>
      <c r="H21" s="30">
        <v>0</v>
      </c>
      <c r="I21" s="30">
        <v>0</v>
      </c>
      <c r="J21" s="30">
        <v>0.01</v>
      </c>
      <c r="K21" s="30">
        <v>0.02</v>
      </c>
      <c r="L21" s="30">
        <v>0.03</v>
      </c>
      <c r="M21" s="30">
        <v>0.03</v>
      </c>
      <c r="N21" s="30">
        <v>0.03</v>
      </c>
      <c r="O21" s="30">
        <v>0.03</v>
      </c>
      <c r="P21" s="30">
        <v>0.03</v>
      </c>
      <c r="Q21" s="30">
        <v>0.03</v>
      </c>
      <c r="R21" s="30">
        <v>0.03</v>
      </c>
      <c r="S21" s="30">
        <v>0.03</v>
      </c>
      <c r="T21" s="30">
        <v>0.03</v>
      </c>
      <c r="U21" s="30">
        <v>0.03</v>
      </c>
      <c r="V21" s="30">
        <v>0.03</v>
      </c>
      <c r="W21" s="30">
        <v>0.03</v>
      </c>
      <c r="X21" s="30">
        <v>0.03</v>
      </c>
      <c r="Y21" s="30">
        <v>0.03</v>
      </c>
      <c r="Z21" s="30">
        <v>0.03</v>
      </c>
      <c r="AA21" s="30">
        <v>0.03</v>
      </c>
      <c r="AB21" s="30">
        <v>0.03</v>
      </c>
      <c r="AC21" s="30">
        <v>0.03</v>
      </c>
      <c r="AD21" s="30">
        <v>0.03</v>
      </c>
      <c r="AE21" s="30">
        <v>0.03</v>
      </c>
      <c r="AF21" s="31">
        <v>0.03</v>
      </c>
      <c r="AG21" s="27"/>
      <c r="AH21" s="27"/>
      <c r="AI21" s="16"/>
      <c r="AJ21" s="18"/>
      <c r="AK21" s="18"/>
      <c r="AL21" s="18"/>
    </row>
    <row r="22" spans="1:38" ht="15" x14ac:dyDescent="0.25">
      <c r="A22" s="16"/>
      <c r="B22" s="28" t="s">
        <v>8</v>
      </c>
      <c r="C22" s="29">
        <v>0</v>
      </c>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1">
        <v>0</v>
      </c>
      <c r="AG22" s="27"/>
      <c r="AH22" s="27"/>
      <c r="AI22" s="16"/>
      <c r="AJ22" s="18"/>
      <c r="AK22" s="18"/>
      <c r="AL22" s="18"/>
    </row>
    <row r="23" spans="1:38" ht="15" x14ac:dyDescent="0.25">
      <c r="A23" s="16"/>
      <c r="B23" s="28" t="s">
        <v>14</v>
      </c>
      <c r="C23" s="29">
        <v>3.8</v>
      </c>
      <c r="D23" s="30">
        <v>2.36</v>
      </c>
      <c r="E23" s="30">
        <v>2.1</v>
      </c>
      <c r="F23" s="30">
        <v>1.83</v>
      </c>
      <c r="G23" s="30">
        <v>1.68</v>
      </c>
      <c r="H23" s="30">
        <v>1.65</v>
      </c>
      <c r="I23" s="30">
        <v>1.62</v>
      </c>
      <c r="J23" s="30">
        <v>1.67</v>
      </c>
      <c r="K23" s="30">
        <v>1.69</v>
      </c>
      <c r="L23" s="30">
        <v>1.71</v>
      </c>
      <c r="M23" s="30">
        <v>1.71</v>
      </c>
      <c r="N23" s="30">
        <v>1.71</v>
      </c>
      <c r="O23" s="30">
        <v>1.71</v>
      </c>
      <c r="P23" s="30">
        <v>1.71</v>
      </c>
      <c r="Q23" s="30">
        <v>1.71</v>
      </c>
      <c r="R23" s="30">
        <v>1.71</v>
      </c>
      <c r="S23" s="30">
        <v>1.71</v>
      </c>
      <c r="T23" s="30">
        <v>1.71</v>
      </c>
      <c r="U23" s="30">
        <v>1.71</v>
      </c>
      <c r="V23" s="30">
        <v>1.71</v>
      </c>
      <c r="W23" s="30">
        <v>1.71</v>
      </c>
      <c r="X23" s="30">
        <v>1.71</v>
      </c>
      <c r="Y23" s="30">
        <v>1.71</v>
      </c>
      <c r="Z23" s="30">
        <v>1.71</v>
      </c>
      <c r="AA23" s="30">
        <v>1.71</v>
      </c>
      <c r="AB23" s="30">
        <v>1.71</v>
      </c>
      <c r="AC23" s="30">
        <v>1.71</v>
      </c>
      <c r="AD23" s="30">
        <v>1.71</v>
      </c>
      <c r="AE23" s="30">
        <v>1.71</v>
      </c>
      <c r="AF23" s="31">
        <v>1.71</v>
      </c>
      <c r="AG23" s="27"/>
      <c r="AH23" s="27"/>
      <c r="AI23" s="16"/>
      <c r="AJ23" s="18"/>
      <c r="AK23" s="18"/>
      <c r="AL23" s="18"/>
    </row>
    <row r="24" spans="1:38" ht="15" x14ac:dyDescent="0.25">
      <c r="A24" s="16"/>
      <c r="B24" s="28" t="s">
        <v>132</v>
      </c>
      <c r="C24" s="29">
        <v>0.04</v>
      </c>
      <c r="D24" s="30">
        <v>0.04</v>
      </c>
      <c r="E24" s="30">
        <v>0.04</v>
      </c>
      <c r="F24" s="30">
        <v>0.04</v>
      </c>
      <c r="G24" s="30">
        <v>0.04</v>
      </c>
      <c r="H24" s="30">
        <v>0.04</v>
      </c>
      <c r="I24" s="30">
        <v>0.04</v>
      </c>
      <c r="J24" s="30">
        <v>0.02</v>
      </c>
      <c r="K24" s="30">
        <v>0.01</v>
      </c>
      <c r="L24" s="30">
        <v>0.04</v>
      </c>
      <c r="M24" s="30">
        <v>0.04</v>
      </c>
      <c r="N24" s="30">
        <v>0.04</v>
      </c>
      <c r="O24" s="30">
        <v>0.04</v>
      </c>
      <c r="P24" s="30">
        <v>0.04</v>
      </c>
      <c r="Q24" s="30">
        <v>0.04</v>
      </c>
      <c r="R24" s="30">
        <v>0.04</v>
      </c>
      <c r="S24" s="30">
        <v>0.04</v>
      </c>
      <c r="T24" s="30">
        <v>0.04</v>
      </c>
      <c r="U24" s="30">
        <v>0.04</v>
      </c>
      <c r="V24" s="30">
        <v>0.04</v>
      </c>
      <c r="W24" s="30">
        <v>0.04</v>
      </c>
      <c r="X24" s="30">
        <v>0.04</v>
      </c>
      <c r="Y24" s="30">
        <v>0.04</v>
      </c>
      <c r="Z24" s="30">
        <v>0.04</v>
      </c>
      <c r="AA24" s="30">
        <v>0.04</v>
      </c>
      <c r="AB24" s="30">
        <v>0.04</v>
      </c>
      <c r="AC24" s="30">
        <v>0.04</v>
      </c>
      <c r="AD24" s="30">
        <v>0.04</v>
      </c>
      <c r="AE24" s="30">
        <v>0.04</v>
      </c>
      <c r="AF24" s="31">
        <v>0.04</v>
      </c>
      <c r="AG24" s="27"/>
      <c r="AH24" s="27"/>
      <c r="AI24" s="16"/>
      <c r="AJ24" s="18"/>
      <c r="AK24" s="18"/>
      <c r="AL24" s="18"/>
    </row>
    <row r="25" spans="1:38" ht="15" x14ac:dyDescent="0.25">
      <c r="A25" s="16"/>
      <c r="B25" s="32" t="s">
        <v>133</v>
      </c>
      <c r="C25" s="33" t="s">
        <v>174</v>
      </c>
      <c r="D25" s="34" t="s">
        <v>174</v>
      </c>
      <c r="E25" s="34" t="s">
        <v>174</v>
      </c>
      <c r="F25" s="34" t="s">
        <v>174</v>
      </c>
      <c r="G25" s="34" t="s">
        <v>174</v>
      </c>
      <c r="H25" s="34" t="s">
        <v>174</v>
      </c>
      <c r="I25" s="34" t="s">
        <v>174</v>
      </c>
      <c r="J25" s="34" t="s">
        <v>174</v>
      </c>
      <c r="K25" s="34" t="s">
        <v>174</v>
      </c>
      <c r="L25" s="34" t="s">
        <v>174</v>
      </c>
      <c r="M25" s="34" t="s">
        <v>174</v>
      </c>
      <c r="N25" s="34" t="s">
        <v>174</v>
      </c>
      <c r="O25" s="34" t="s">
        <v>174</v>
      </c>
      <c r="P25" s="34" t="s">
        <v>174</v>
      </c>
      <c r="Q25" s="34" t="s">
        <v>174</v>
      </c>
      <c r="R25" s="34" t="s">
        <v>174</v>
      </c>
      <c r="S25" s="34" t="s">
        <v>174</v>
      </c>
      <c r="T25" s="34" t="s">
        <v>174</v>
      </c>
      <c r="U25" s="34" t="s">
        <v>174</v>
      </c>
      <c r="V25" s="34" t="s">
        <v>174</v>
      </c>
      <c r="W25" s="34" t="s">
        <v>174</v>
      </c>
      <c r="X25" s="34" t="s">
        <v>174</v>
      </c>
      <c r="Y25" s="34" t="s">
        <v>174</v>
      </c>
      <c r="Z25" s="34" t="s">
        <v>174</v>
      </c>
      <c r="AA25" s="34" t="s">
        <v>174</v>
      </c>
      <c r="AB25" s="34" t="s">
        <v>174</v>
      </c>
      <c r="AC25" s="34" t="s">
        <v>174</v>
      </c>
      <c r="AD25" s="34" t="s">
        <v>174</v>
      </c>
      <c r="AE25" s="34" t="s">
        <v>174</v>
      </c>
      <c r="AF25" s="35" t="s">
        <v>174</v>
      </c>
      <c r="AG25" s="27"/>
      <c r="AH25" s="27"/>
      <c r="AI25" s="16"/>
      <c r="AJ25" s="18"/>
      <c r="AK25" s="18"/>
      <c r="AL25" s="18"/>
    </row>
    <row r="26" spans="1:38" ht="15" x14ac:dyDescent="0.25">
      <c r="A26" s="16"/>
      <c r="B26" s="28" t="s">
        <v>30</v>
      </c>
      <c r="C26" s="29">
        <v>0.15</v>
      </c>
      <c r="D26" s="30">
        <v>0.22</v>
      </c>
      <c r="E26" s="30">
        <v>0.24</v>
      </c>
      <c r="F26" s="30">
        <v>0.25</v>
      </c>
      <c r="G26" s="30">
        <v>0.26</v>
      </c>
      <c r="H26" s="30">
        <v>0.27</v>
      </c>
      <c r="I26" s="30">
        <v>0.28000000000000003</v>
      </c>
      <c r="J26" s="30">
        <v>0.28999999999999998</v>
      </c>
      <c r="K26" s="30">
        <v>0.3</v>
      </c>
      <c r="L26" s="30">
        <v>0.3</v>
      </c>
      <c r="M26" s="30">
        <v>0.3</v>
      </c>
      <c r="N26" s="30">
        <v>0.3</v>
      </c>
      <c r="O26" s="30">
        <v>0.3</v>
      </c>
      <c r="P26" s="30">
        <v>0.3</v>
      </c>
      <c r="Q26" s="30">
        <v>0.3</v>
      </c>
      <c r="R26" s="30">
        <v>0.3</v>
      </c>
      <c r="S26" s="30">
        <v>0.3</v>
      </c>
      <c r="T26" s="30">
        <v>0.3</v>
      </c>
      <c r="U26" s="30">
        <v>0.3</v>
      </c>
      <c r="V26" s="30">
        <v>0.3</v>
      </c>
      <c r="W26" s="30">
        <v>0.3</v>
      </c>
      <c r="X26" s="30">
        <v>0.3</v>
      </c>
      <c r="Y26" s="30">
        <v>0.3</v>
      </c>
      <c r="Z26" s="30">
        <v>0.3</v>
      </c>
      <c r="AA26" s="30">
        <v>0.3</v>
      </c>
      <c r="AB26" s="30">
        <v>0.3</v>
      </c>
      <c r="AC26" s="30">
        <v>0.3</v>
      </c>
      <c r="AD26" s="30">
        <v>0.3</v>
      </c>
      <c r="AE26" s="30">
        <v>0.3</v>
      </c>
      <c r="AF26" s="31">
        <v>0.3</v>
      </c>
      <c r="AG26" s="27"/>
      <c r="AH26" s="27"/>
      <c r="AI26" s="16"/>
      <c r="AJ26" s="18"/>
      <c r="AK26" s="18"/>
      <c r="AL26" s="18"/>
    </row>
    <row r="27" spans="1:38" ht="15" x14ac:dyDescent="0.25">
      <c r="A27" s="16"/>
      <c r="B27" s="28" t="s">
        <v>35</v>
      </c>
      <c r="C27" s="29">
        <v>0.06</v>
      </c>
      <c r="D27" s="30">
        <v>0.14000000000000001</v>
      </c>
      <c r="E27" s="30">
        <v>0.19</v>
      </c>
      <c r="F27" s="30">
        <v>0.22</v>
      </c>
      <c r="G27" s="30">
        <v>0.24</v>
      </c>
      <c r="H27" s="30">
        <v>0.25</v>
      </c>
      <c r="I27" s="30">
        <v>0.27</v>
      </c>
      <c r="J27" s="30">
        <v>0.28000000000000003</v>
      </c>
      <c r="K27" s="30">
        <v>0.3</v>
      </c>
      <c r="L27" s="30">
        <v>0.31</v>
      </c>
      <c r="M27" s="30">
        <v>0.31</v>
      </c>
      <c r="N27" s="30">
        <v>0.31</v>
      </c>
      <c r="O27" s="30">
        <v>0.31</v>
      </c>
      <c r="P27" s="30">
        <v>0.31</v>
      </c>
      <c r="Q27" s="30">
        <v>0.31</v>
      </c>
      <c r="R27" s="30">
        <v>0.31</v>
      </c>
      <c r="S27" s="30">
        <v>0.31</v>
      </c>
      <c r="T27" s="30">
        <v>0.31</v>
      </c>
      <c r="U27" s="30">
        <v>0.31</v>
      </c>
      <c r="V27" s="30">
        <v>0.31</v>
      </c>
      <c r="W27" s="30">
        <v>0.31</v>
      </c>
      <c r="X27" s="30">
        <v>0.31</v>
      </c>
      <c r="Y27" s="30">
        <v>0.31</v>
      </c>
      <c r="Z27" s="30">
        <v>0.31</v>
      </c>
      <c r="AA27" s="30">
        <v>0.31</v>
      </c>
      <c r="AB27" s="30">
        <v>0.31</v>
      </c>
      <c r="AC27" s="30">
        <v>0.31</v>
      </c>
      <c r="AD27" s="30">
        <v>0.31</v>
      </c>
      <c r="AE27" s="30">
        <v>0.31</v>
      </c>
      <c r="AF27" s="31">
        <v>0.31</v>
      </c>
      <c r="AG27" s="27"/>
      <c r="AH27" s="27"/>
      <c r="AI27" s="16"/>
      <c r="AJ27" s="18"/>
      <c r="AK27" s="18"/>
      <c r="AL27" s="18"/>
    </row>
    <row r="28" spans="1:38" ht="15" x14ac:dyDescent="0.25">
      <c r="A28" s="16"/>
      <c r="B28" s="28" t="s">
        <v>134</v>
      </c>
      <c r="C28" s="29">
        <v>0.05</v>
      </c>
      <c r="D28" s="30">
        <v>0.1</v>
      </c>
      <c r="E28" s="30">
        <v>0.14000000000000001</v>
      </c>
      <c r="F28" s="30">
        <v>0.15</v>
      </c>
      <c r="G28" s="30">
        <v>0.17</v>
      </c>
      <c r="H28" s="30">
        <v>0.19</v>
      </c>
      <c r="I28" s="30">
        <v>0.2</v>
      </c>
      <c r="J28" s="30">
        <v>0.21</v>
      </c>
      <c r="K28" s="30">
        <v>0.22</v>
      </c>
      <c r="L28" s="30">
        <v>0.23</v>
      </c>
      <c r="M28" s="30">
        <v>0.23</v>
      </c>
      <c r="N28" s="30">
        <v>0.23</v>
      </c>
      <c r="O28" s="30">
        <v>0.23</v>
      </c>
      <c r="P28" s="30">
        <v>0.23</v>
      </c>
      <c r="Q28" s="30">
        <v>0.23</v>
      </c>
      <c r="R28" s="30">
        <v>0.23</v>
      </c>
      <c r="S28" s="30">
        <v>0.23</v>
      </c>
      <c r="T28" s="30">
        <v>0.23</v>
      </c>
      <c r="U28" s="30">
        <v>0.23</v>
      </c>
      <c r="V28" s="30">
        <v>0.23</v>
      </c>
      <c r="W28" s="30">
        <v>0.23</v>
      </c>
      <c r="X28" s="30">
        <v>0.23</v>
      </c>
      <c r="Y28" s="30">
        <v>0.23</v>
      </c>
      <c r="Z28" s="30">
        <v>0.23</v>
      </c>
      <c r="AA28" s="30">
        <v>0.23</v>
      </c>
      <c r="AB28" s="30">
        <v>0.23</v>
      </c>
      <c r="AC28" s="30">
        <v>0.23</v>
      </c>
      <c r="AD28" s="30">
        <v>0.23</v>
      </c>
      <c r="AE28" s="30">
        <v>0.23</v>
      </c>
      <c r="AF28" s="31">
        <v>0.23</v>
      </c>
      <c r="AG28" s="27"/>
      <c r="AH28" s="27"/>
      <c r="AI28" s="16"/>
      <c r="AJ28" s="18"/>
      <c r="AK28" s="18"/>
      <c r="AL28" s="18"/>
    </row>
    <row r="29" spans="1:38" ht="15" x14ac:dyDescent="0.25">
      <c r="A29" s="16"/>
      <c r="B29" s="28" t="s">
        <v>135</v>
      </c>
      <c r="C29" s="29">
        <v>0</v>
      </c>
      <c r="D29" s="30">
        <v>0</v>
      </c>
      <c r="E29" s="30">
        <v>0</v>
      </c>
      <c r="F29" s="30">
        <v>0</v>
      </c>
      <c r="G29" s="30">
        <v>0</v>
      </c>
      <c r="H29" s="30">
        <v>0</v>
      </c>
      <c r="I29" s="30">
        <v>0</v>
      </c>
      <c r="J29" s="30">
        <v>0</v>
      </c>
      <c r="K29" s="30">
        <v>0</v>
      </c>
      <c r="L29" s="30">
        <v>0</v>
      </c>
      <c r="M29" s="30">
        <v>0</v>
      </c>
      <c r="N29" s="30">
        <v>0</v>
      </c>
      <c r="O29" s="30">
        <v>0</v>
      </c>
      <c r="P29" s="30">
        <v>0</v>
      </c>
      <c r="Q29" s="30">
        <v>0</v>
      </c>
      <c r="R29" s="30">
        <v>0</v>
      </c>
      <c r="S29" s="30">
        <v>0</v>
      </c>
      <c r="T29" s="30">
        <v>0</v>
      </c>
      <c r="U29" s="30">
        <v>0</v>
      </c>
      <c r="V29" s="30">
        <v>0</v>
      </c>
      <c r="W29" s="30">
        <v>0</v>
      </c>
      <c r="X29" s="30">
        <v>0</v>
      </c>
      <c r="Y29" s="30">
        <v>0</v>
      </c>
      <c r="Z29" s="30">
        <v>0</v>
      </c>
      <c r="AA29" s="30">
        <v>0</v>
      </c>
      <c r="AB29" s="30">
        <v>0</v>
      </c>
      <c r="AC29" s="30">
        <v>0</v>
      </c>
      <c r="AD29" s="30">
        <v>0</v>
      </c>
      <c r="AE29" s="30">
        <v>0</v>
      </c>
      <c r="AF29" s="31">
        <v>0</v>
      </c>
      <c r="AG29" s="27"/>
      <c r="AH29" s="27"/>
      <c r="AI29" s="16"/>
      <c r="AJ29" s="18"/>
      <c r="AK29" s="18"/>
      <c r="AL29" s="18"/>
    </row>
    <row r="30" spans="1:38" ht="15" x14ac:dyDescent="0.25">
      <c r="A30" s="16"/>
      <c r="B30" s="32" t="s">
        <v>136</v>
      </c>
      <c r="C30" s="33">
        <v>0.05</v>
      </c>
      <c r="D30" s="34">
        <v>0.11</v>
      </c>
      <c r="E30" s="34">
        <v>0.14000000000000001</v>
      </c>
      <c r="F30" s="34">
        <v>0.16</v>
      </c>
      <c r="G30" s="34">
        <v>0.19</v>
      </c>
      <c r="H30" s="34">
        <v>0.2</v>
      </c>
      <c r="I30" s="34">
        <v>0.22</v>
      </c>
      <c r="J30" s="34">
        <v>0.23</v>
      </c>
      <c r="K30" s="34">
        <v>0.24</v>
      </c>
      <c r="L30" s="34">
        <v>0.25</v>
      </c>
      <c r="M30" s="34">
        <v>0.25</v>
      </c>
      <c r="N30" s="34">
        <v>0.25</v>
      </c>
      <c r="O30" s="34">
        <v>0.25</v>
      </c>
      <c r="P30" s="34">
        <v>0.25</v>
      </c>
      <c r="Q30" s="34">
        <v>0.25</v>
      </c>
      <c r="R30" s="34">
        <v>0.25</v>
      </c>
      <c r="S30" s="34">
        <v>0.25</v>
      </c>
      <c r="T30" s="34">
        <v>0.25</v>
      </c>
      <c r="U30" s="34">
        <v>0.25</v>
      </c>
      <c r="V30" s="34">
        <v>0.25</v>
      </c>
      <c r="W30" s="34">
        <v>0.25</v>
      </c>
      <c r="X30" s="34">
        <v>0.25</v>
      </c>
      <c r="Y30" s="34">
        <v>0.25</v>
      </c>
      <c r="Z30" s="34">
        <v>0.25</v>
      </c>
      <c r="AA30" s="34">
        <v>0.25</v>
      </c>
      <c r="AB30" s="34">
        <v>0.25</v>
      </c>
      <c r="AC30" s="34">
        <v>0.25</v>
      </c>
      <c r="AD30" s="34">
        <v>0.25</v>
      </c>
      <c r="AE30" s="34">
        <v>0.25</v>
      </c>
      <c r="AF30" s="35">
        <v>0.25</v>
      </c>
      <c r="AG30" s="27"/>
      <c r="AH30" s="27"/>
      <c r="AI30" s="16"/>
      <c r="AJ30" s="18"/>
      <c r="AK30" s="18"/>
      <c r="AL30" s="18"/>
    </row>
    <row r="31" spans="1:38" ht="15" x14ac:dyDescent="0.25">
      <c r="A31" s="16"/>
      <c r="B31" s="28" t="s">
        <v>3</v>
      </c>
      <c r="C31" s="29">
        <v>0</v>
      </c>
      <c r="D31" s="30">
        <v>0</v>
      </c>
      <c r="E31" s="30">
        <v>0</v>
      </c>
      <c r="F31" s="30">
        <v>0</v>
      </c>
      <c r="G31" s="30">
        <v>0</v>
      </c>
      <c r="H31" s="30">
        <v>0</v>
      </c>
      <c r="I31" s="30">
        <v>0</v>
      </c>
      <c r="J31" s="30">
        <v>0.01</v>
      </c>
      <c r="K31" s="30">
        <v>0.02</v>
      </c>
      <c r="L31" s="30">
        <v>0.02</v>
      </c>
      <c r="M31" s="30">
        <v>0.02</v>
      </c>
      <c r="N31" s="30">
        <v>0.02</v>
      </c>
      <c r="O31" s="30">
        <v>0.02</v>
      </c>
      <c r="P31" s="30">
        <v>0.02</v>
      </c>
      <c r="Q31" s="30">
        <v>0.02</v>
      </c>
      <c r="R31" s="30">
        <v>0.02</v>
      </c>
      <c r="S31" s="30">
        <v>0.02</v>
      </c>
      <c r="T31" s="30">
        <v>0.02</v>
      </c>
      <c r="U31" s="30">
        <v>0.02</v>
      </c>
      <c r="V31" s="30">
        <v>0.02</v>
      </c>
      <c r="W31" s="30">
        <v>0.02</v>
      </c>
      <c r="X31" s="30">
        <v>0.02</v>
      </c>
      <c r="Y31" s="30">
        <v>0.02</v>
      </c>
      <c r="Z31" s="30">
        <v>0.02</v>
      </c>
      <c r="AA31" s="30">
        <v>0.02</v>
      </c>
      <c r="AB31" s="30">
        <v>0.02</v>
      </c>
      <c r="AC31" s="30">
        <v>0.02</v>
      </c>
      <c r="AD31" s="30">
        <v>0.02</v>
      </c>
      <c r="AE31" s="30">
        <v>0.02</v>
      </c>
      <c r="AF31" s="31">
        <v>0.02</v>
      </c>
      <c r="AG31" s="27"/>
      <c r="AH31" s="27"/>
      <c r="AI31" s="16"/>
      <c r="AJ31" s="18"/>
      <c r="AK31" s="18"/>
      <c r="AL31" s="18"/>
    </row>
    <row r="32" spans="1:38" ht="15" x14ac:dyDescent="0.25">
      <c r="A32" s="16"/>
      <c r="B32" s="28" t="s">
        <v>9</v>
      </c>
      <c r="C32" s="29">
        <v>0.15</v>
      </c>
      <c r="D32" s="30">
        <v>0.22</v>
      </c>
      <c r="E32" s="30">
        <v>0.24</v>
      </c>
      <c r="F32" s="30">
        <v>0.25</v>
      </c>
      <c r="G32" s="30">
        <v>0.26</v>
      </c>
      <c r="H32" s="30">
        <v>0.27</v>
      </c>
      <c r="I32" s="30">
        <v>0.28000000000000003</v>
      </c>
      <c r="J32" s="30">
        <v>0.28999999999999998</v>
      </c>
      <c r="K32" s="30">
        <v>0.3</v>
      </c>
      <c r="L32" s="30">
        <v>0.3</v>
      </c>
      <c r="M32" s="30">
        <v>0.3</v>
      </c>
      <c r="N32" s="30">
        <v>0.3</v>
      </c>
      <c r="O32" s="30">
        <v>0.3</v>
      </c>
      <c r="P32" s="30">
        <v>0.3</v>
      </c>
      <c r="Q32" s="30">
        <v>0.3</v>
      </c>
      <c r="R32" s="30">
        <v>0.3</v>
      </c>
      <c r="S32" s="30">
        <v>0.3</v>
      </c>
      <c r="T32" s="30">
        <v>0.3</v>
      </c>
      <c r="U32" s="30">
        <v>0.3</v>
      </c>
      <c r="V32" s="30">
        <v>0.3</v>
      </c>
      <c r="W32" s="30">
        <v>0.3</v>
      </c>
      <c r="X32" s="30">
        <v>0.3</v>
      </c>
      <c r="Y32" s="30">
        <v>0.3</v>
      </c>
      <c r="Z32" s="30">
        <v>0.3</v>
      </c>
      <c r="AA32" s="30">
        <v>0.3</v>
      </c>
      <c r="AB32" s="30">
        <v>0.3</v>
      </c>
      <c r="AC32" s="30">
        <v>0.3</v>
      </c>
      <c r="AD32" s="30">
        <v>0.3</v>
      </c>
      <c r="AE32" s="30">
        <v>0.3</v>
      </c>
      <c r="AF32" s="31">
        <v>0.3</v>
      </c>
      <c r="AG32" s="27"/>
      <c r="AH32" s="27"/>
      <c r="AI32" s="16"/>
      <c r="AJ32" s="18"/>
      <c r="AK32" s="18"/>
      <c r="AL32" s="18"/>
    </row>
    <row r="33" spans="1:38" ht="15" x14ac:dyDescent="0.25">
      <c r="A33" s="16"/>
      <c r="B33" s="28" t="s">
        <v>15</v>
      </c>
      <c r="C33" s="29">
        <v>0</v>
      </c>
      <c r="D33" s="30">
        <v>0</v>
      </c>
      <c r="E33" s="30">
        <v>0</v>
      </c>
      <c r="F33" s="30">
        <v>0</v>
      </c>
      <c r="G33" s="30">
        <v>0</v>
      </c>
      <c r="H33" s="30">
        <v>0</v>
      </c>
      <c r="I33" s="30">
        <v>0</v>
      </c>
      <c r="J33" s="30">
        <v>0</v>
      </c>
      <c r="K33" s="30">
        <v>0</v>
      </c>
      <c r="L33" s="30">
        <v>0</v>
      </c>
      <c r="M33" s="30">
        <v>0</v>
      </c>
      <c r="N33" s="30">
        <v>0</v>
      </c>
      <c r="O33" s="30">
        <v>0</v>
      </c>
      <c r="P33" s="30">
        <v>0</v>
      </c>
      <c r="Q33" s="30">
        <v>0</v>
      </c>
      <c r="R33" s="30">
        <v>0</v>
      </c>
      <c r="S33" s="30">
        <v>0</v>
      </c>
      <c r="T33" s="30">
        <v>0</v>
      </c>
      <c r="U33" s="30">
        <v>0</v>
      </c>
      <c r="V33" s="30">
        <v>0</v>
      </c>
      <c r="W33" s="30">
        <v>0</v>
      </c>
      <c r="X33" s="30">
        <v>0</v>
      </c>
      <c r="Y33" s="30">
        <v>0</v>
      </c>
      <c r="Z33" s="30">
        <v>0</v>
      </c>
      <c r="AA33" s="30">
        <v>0</v>
      </c>
      <c r="AB33" s="30">
        <v>0</v>
      </c>
      <c r="AC33" s="30">
        <v>0</v>
      </c>
      <c r="AD33" s="30">
        <v>0</v>
      </c>
      <c r="AE33" s="30">
        <v>0</v>
      </c>
      <c r="AF33" s="31">
        <v>0</v>
      </c>
      <c r="AG33" s="27"/>
      <c r="AH33" s="27"/>
      <c r="AI33" s="16"/>
      <c r="AJ33" s="18"/>
      <c r="AK33" s="18"/>
      <c r="AL33" s="18"/>
    </row>
    <row r="34" spans="1:38" ht="15" x14ac:dyDescent="0.25">
      <c r="A34" s="16"/>
      <c r="B34" s="28" t="s">
        <v>137</v>
      </c>
      <c r="C34" s="29">
        <v>0</v>
      </c>
      <c r="D34" s="30">
        <v>0</v>
      </c>
      <c r="E34" s="30">
        <v>0</v>
      </c>
      <c r="F34" s="30">
        <v>0</v>
      </c>
      <c r="G34" s="30">
        <v>0</v>
      </c>
      <c r="H34" s="30">
        <v>0</v>
      </c>
      <c r="I34" s="30">
        <v>0</v>
      </c>
      <c r="J34" s="30">
        <v>0</v>
      </c>
      <c r="K34" s="30">
        <v>0</v>
      </c>
      <c r="L34" s="30">
        <v>0</v>
      </c>
      <c r="M34" s="30">
        <v>0</v>
      </c>
      <c r="N34" s="30">
        <v>0</v>
      </c>
      <c r="O34" s="30">
        <v>0</v>
      </c>
      <c r="P34" s="30">
        <v>0</v>
      </c>
      <c r="Q34" s="30">
        <v>0</v>
      </c>
      <c r="R34" s="30">
        <v>0</v>
      </c>
      <c r="S34" s="30">
        <v>0</v>
      </c>
      <c r="T34" s="30">
        <v>0</v>
      </c>
      <c r="U34" s="30">
        <v>0</v>
      </c>
      <c r="V34" s="30">
        <v>0</v>
      </c>
      <c r="W34" s="30">
        <v>0</v>
      </c>
      <c r="X34" s="30">
        <v>0</v>
      </c>
      <c r="Y34" s="30">
        <v>0</v>
      </c>
      <c r="Z34" s="30">
        <v>0</v>
      </c>
      <c r="AA34" s="30">
        <v>0</v>
      </c>
      <c r="AB34" s="30">
        <v>0</v>
      </c>
      <c r="AC34" s="30">
        <v>0</v>
      </c>
      <c r="AD34" s="30">
        <v>0</v>
      </c>
      <c r="AE34" s="30">
        <v>0</v>
      </c>
      <c r="AF34" s="31">
        <v>0</v>
      </c>
      <c r="AG34" s="27"/>
      <c r="AH34" s="27"/>
      <c r="AI34" s="16"/>
      <c r="AJ34" s="18"/>
      <c r="AK34" s="18"/>
      <c r="AL34" s="18"/>
    </row>
    <row r="35" spans="1:38" ht="15" x14ac:dyDescent="0.25">
      <c r="A35" s="16"/>
      <c r="B35" s="32" t="s">
        <v>138</v>
      </c>
      <c r="C35" s="33">
        <v>0.04</v>
      </c>
      <c r="D35" s="34">
        <v>0.04</v>
      </c>
      <c r="E35" s="34">
        <v>0.04</v>
      </c>
      <c r="F35" s="34">
        <v>0.04</v>
      </c>
      <c r="G35" s="34">
        <v>0.04</v>
      </c>
      <c r="H35" s="34">
        <v>0.04</v>
      </c>
      <c r="I35" s="34">
        <v>0.04</v>
      </c>
      <c r="J35" s="34">
        <v>0.04</v>
      </c>
      <c r="K35" s="34">
        <v>0.04</v>
      </c>
      <c r="L35" s="34">
        <v>0.04</v>
      </c>
      <c r="M35" s="34">
        <v>0.04</v>
      </c>
      <c r="N35" s="34">
        <v>0.04</v>
      </c>
      <c r="O35" s="34">
        <v>0.04</v>
      </c>
      <c r="P35" s="34">
        <v>0.04</v>
      </c>
      <c r="Q35" s="34">
        <v>0.04</v>
      </c>
      <c r="R35" s="34">
        <v>0.04</v>
      </c>
      <c r="S35" s="34">
        <v>0.04</v>
      </c>
      <c r="T35" s="34">
        <v>0.04</v>
      </c>
      <c r="U35" s="34">
        <v>0.04</v>
      </c>
      <c r="V35" s="34">
        <v>0.04</v>
      </c>
      <c r="W35" s="34">
        <v>0.04</v>
      </c>
      <c r="X35" s="34">
        <v>0.04</v>
      </c>
      <c r="Y35" s="34">
        <v>0.04</v>
      </c>
      <c r="Z35" s="34">
        <v>0.04</v>
      </c>
      <c r="AA35" s="34">
        <v>0.04</v>
      </c>
      <c r="AB35" s="34">
        <v>0.04</v>
      </c>
      <c r="AC35" s="34">
        <v>0.04</v>
      </c>
      <c r="AD35" s="34">
        <v>0.04</v>
      </c>
      <c r="AE35" s="34">
        <v>0.04</v>
      </c>
      <c r="AF35" s="35">
        <v>0.04</v>
      </c>
      <c r="AG35" s="27"/>
      <c r="AH35" s="27"/>
      <c r="AI35" s="16"/>
      <c r="AJ35" s="18"/>
      <c r="AK35" s="18"/>
      <c r="AL35" s="18"/>
    </row>
    <row r="36" spans="1:38" ht="15" x14ac:dyDescent="0.25">
      <c r="A36" s="16"/>
      <c r="B36" s="28" t="s">
        <v>31</v>
      </c>
      <c r="C36" s="29">
        <v>0.24</v>
      </c>
      <c r="D36" s="30">
        <v>0.4</v>
      </c>
      <c r="E36" s="30">
        <v>0.45</v>
      </c>
      <c r="F36" s="30">
        <v>0.46</v>
      </c>
      <c r="G36" s="30">
        <v>0.49</v>
      </c>
      <c r="H36" s="30">
        <v>0.52</v>
      </c>
      <c r="I36" s="30">
        <v>0.53</v>
      </c>
      <c r="J36" s="30">
        <v>0.53</v>
      </c>
      <c r="K36" s="30">
        <v>0.5</v>
      </c>
      <c r="L36" s="30">
        <v>0.49</v>
      </c>
      <c r="M36" s="30">
        <v>0.49</v>
      </c>
      <c r="N36" s="30">
        <v>0.49</v>
      </c>
      <c r="O36" s="30">
        <v>0.49</v>
      </c>
      <c r="P36" s="30">
        <v>0.49</v>
      </c>
      <c r="Q36" s="30">
        <v>0.49</v>
      </c>
      <c r="R36" s="30">
        <v>0.49</v>
      </c>
      <c r="S36" s="30">
        <v>0.49</v>
      </c>
      <c r="T36" s="30">
        <v>0.49</v>
      </c>
      <c r="U36" s="30">
        <v>0.49</v>
      </c>
      <c r="V36" s="30">
        <v>0.49</v>
      </c>
      <c r="W36" s="30">
        <v>0.49</v>
      </c>
      <c r="X36" s="30">
        <v>0.49</v>
      </c>
      <c r="Y36" s="30">
        <v>0.49</v>
      </c>
      <c r="Z36" s="30">
        <v>0.49</v>
      </c>
      <c r="AA36" s="30">
        <v>0.49</v>
      </c>
      <c r="AB36" s="30">
        <v>0.49</v>
      </c>
      <c r="AC36" s="30">
        <v>0.49</v>
      </c>
      <c r="AD36" s="30">
        <v>0.49</v>
      </c>
      <c r="AE36" s="30">
        <v>0.49</v>
      </c>
      <c r="AF36" s="31">
        <v>0.49</v>
      </c>
      <c r="AG36" s="27"/>
      <c r="AH36" s="27"/>
      <c r="AI36" s="16"/>
      <c r="AJ36" s="18"/>
      <c r="AK36" s="18"/>
      <c r="AL36" s="18"/>
    </row>
    <row r="37" spans="1:38" ht="15" x14ac:dyDescent="0.25">
      <c r="A37" s="16"/>
      <c r="B37" s="28" t="s">
        <v>139</v>
      </c>
      <c r="C37" s="29">
        <v>0.09</v>
      </c>
      <c r="D37" s="30">
        <v>0.16</v>
      </c>
      <c r="E37" s="30">
        <v>0.19</v>
      </c>
      <c r="F37" s="30">
        <v>0.2</v>
      </c>
      <c r="G37" s="30">
        <v>0.21</v>
      </c>
      <c r="H37" s="30">
        <v>0.22</v>
      </c>
      <c r="I37" s="30">
        <v>0.24</v>
      </c>
      <c r="J37" s="30">
        <v>0.25</v>
      </c>
      <c r="K37" s="30">
        <v>0.27</v>
      </c>
      <c r="L37" s="30">
        <v>0.24</v>
      </c>
      <c r="M37" s="30">
        <v>0.24</v>
      </c>
      <c r="N37" s="30">
        <v>0.24</v>
      </c>
      <c r="O37" s="30">
        <v>0.24</v>
      </c>
      <c r="P37" s="30">
        <v>0.24</v>
      </c>
      <c r="Q37" s="30">
        <v>0.24</v>
      </c>
      <c r="R37" s="30">
        <v>0.24</v>
      </c>
      <c r="S37" s="30">
        <v>0.24</v>
      </c>
      <c r="T37" s="30">
        <v>0.24</v>
      </c>
      <c r="U37" s="30">
        <v>0.24</v>
      </c>
      <c r="V37" s="30">
        <v>0.24</v>
      </c>
      <c r="W37" s="30">
        <v>0.24</v>
      </c>
      <c r="X37" s="30">
        <v>0.24</v>
      </c>
      <c r="Y37" s="30">
        <v>0.24</v>
      </c>
      <c r="Z37" s="30">
        <v>0.24</v>
      </c>
      <c r="AA37" s="30">
        <v>0.24</v>
      </c>
      <c r="AB37" s="30">
        <v>0.24</v>
      </c>
      <c r="AC37" s="30">
        <v>0.24</v>
      </c>
      <c r="AD37" s="30">
        <v>0.24</v>
      </c>
      <c r="AE37" s="30">
        <v>0.24</v>
      </c>
      <c r="AF37" s="31">
        <v>0.24</v>
      </c>
      <c r="AG37" s="27"/>
      <c r="AH37" s="27"/>
      <c r="AI37" s="16"/>
      <c r="AJ37" s="18"/>
      <c r="AK37" s="18"/>
      <c r="AL37" s="18"/>
    </row>
    <row r="38" spans="1:38" ht="15" x14ac:dyDescent="0.25">
      <c r="A38" s="16"/>
      <c r="B38" s="28" t="s">
        <v>140</v>
      </c>
      <c r="C38" s="29">
        <v>0</v>
      </c>
      <c r="D38" s="30">
        <v>0</v>
      </c>
      <c r="E38" s="30">
        <v>0</v>
      </c>
      <c r="F38" s="30">
        <v>0</v>
      </c>
      <c r="G38" s="30">
        <v>0.01</v>
      </c>
      <c r="H38" s="30">
        <v>0.05</v>
      </c>
      <c r="I38" s="30">
        <v>7.0000000000000007E-2</v>
      </c>
      <c r="J38" s="30">
        <v>0.11</v>
      </c>
      <c r="K38" s="30">
        <v>0.17</v>
      </c>
      <c r="L38" s="30">
        <v>0.17</v>
      </c>
      <c r="M38" s="30">
        <v>0.17</v>
      </c>
      <c r="N38" s="30">
        <v>0.17</v>
      </c>
      <c r="O38" s="30">
        <v>0.17</v>
      </c>
      <c r="P38" s="30">
        <v>0.17</v>
      </c>
      <c r="Q38" s="30">
        <v>0.17</v>
      </c>
      <c r="R38" s="30">
        <v>0.17</v>
      </c>
      <c r="S38" s="30">
        <v>0.17</v>
      </c>
      <c r="T38" s="30">
        <v>0.17</v>
      </c>
      <c r="U38" s="30">
        <v>0.17</v>
      </c>
      <c r="V38" s="30">
        <v>0.17</v>
      </c>
      <c r="W38" s="30">
        <v>0.17</v>
      </c>
      <c r="X38" s="30">
        <v>0.17</v>
      </c>
      <c r="Y38" s="30">
        <v>0.17</v>
      </c>
      <c r="Z38" s="30">
        <v>0.17</v>
      </c>
      <c r="AA38" s="30">
        <v>0.17</v>
      </c>
      <c r="AB38" s="30">
        <v>0.17</v>
      </c>
      <c r="AC38" s="30">
        <v>0.17</v>
      </c>
      <c r="AD38" s="30">
        <v>0.17</v>
      </c>
      <c r="AE38" s="30">
        <v>0.17</v>
      </c>
      <c r="AF38" s="31">
        <v>0.17</v>
      </c>
      <c r="AG38" s="27"/>
      <c r="AH38" s="27"/>
      <c r="AI38" s="16"/>
      <c r="AJ38" s="18"/>
      <c r="AK38" s="18"/>
      <c r="AL38" s="18"/>
    </row>
    <row r="39" spans="1:38" ht="15" x14ac:dyDescent="0.25">
      <c r="A39" s="16"/>
      <c r="B39" s="28" t="s">
        <v>44</v>
      </c>
      <c r="C39" s="29">
        <v>0.12</v>
      </c>
      <c r="D39" s="30">
        <v>0.15</v>
      </c>
      <c r="E39" s="30">
        <v>0.17</v>
      </c>
      <c r="F39" s="30">
        <v>0.19</v>
      </c>
      <c r="G39" s="30">
        <v>0.2</v>
      </c>
      <c r="H39" s="30">
        <v>0.21</v>
      </c>
      <c r="I39" s="30">
        <v>0.23</v>
      </c>
      <c r="J39" s="30">
        <v>0.24</v>
      </c>
      <c r="K39" s="30">
        <v>0.24</v>
      </c>
      <c r="L39" s="30">
        <v>0.25</v>
      </c>
      <c r="M39" s="30">
        <v>0.25</v>
      </c>
      <c r="N39" s="30">
        <v>0.25</v>
      </c>
      <c r="O39" s="30">
        <v>0.25</v>
      </c>
      <c r="P39" s="30">
        <v>0.25</v>
      </c>
      <c r="Q39" s="30">
        <v>0.25</v>
      </c>
      <c r="R39" s="30">
        <v>0.25</v>
      </c>
      <c r="S39" s="30">
        <v>0.25</v>
      </c>
      <c r="T39" s="30">
        <v>0.25</v>
      </c>
      <c r="U39" s="30">
        <v>0.25</v>
      </c>
      <c r="V39" s="30">
        <v>0.25</v>
      </c>
      <c r="W39" s="30">
        <v>0.25</v>
      </c>
      <c r="X39" s="30">
        <v>0.25</v>
      </c>
      <c r="Y39" s="30">
        <v>0.25</v>
      </c>
      <c r="Z39" s="30">
        <v>0.25</v>
      </c>
      <c r="AA39" s="30">
        <v>0.25</v>
      </c>
      <c r="AB39" s="30">
        <v>0.25</v>
      </c>
      <c r="AC39" s="30">
        <v>0.25</v>
      </c>
      <c r="AD39" s="30">
        <v>0.25</v>
      </c>
      <c r="AE39" s="30">
        <v>0.25</v>
      </c>
      <c r="AF39" s="31">
        <v>0.25</v>
      </c>
      <c r="AG39" s="27"/>
      <c r="AH39" s="27"/>
      <c r="AI39" s="16"/>
      <c r="AJ39" s="18"/>
      <c r="AK39" s="18"/>
      <c r="AL39" s="18"/>
    </row>
    <row r="40" spans="1:38" ht="15" x14ac:dyDescent="0.25">
      <c r="A40" s="16"/>
      <c r="B40" s="32" t="s">
        <v>48</v>
      </c>
      <c r="C40" s="33">
        <v>0.18</v>
      </c>
      <c r="D40" s="34">
        <v>0.21</v>
      </c>
      <c r="E40" s="34">
        <v>0.25</v>
      </c>
      <c r="F40" s="34">
        <v>0.28999999999999998</v>
      </c>
      <c r="G40" s="34">
        <v>0.32</v>
      </c>
      <c r="H40" s="34">
        <v>0.36</v>
      </c>
      <c r="I40" s="34">
        <v>0.37</v>
      </c>
      <c r="J40" s="34">
        <v>0.38</v>
      </c>
      <c r="K40" s="34">
        <v>0.39</v>
      </c>
      <c r="L40" s="34">
        <v>0.39</v>
      </c>
      <c r="M40" s="34">
        <v>0.39</v>
      </c>
      <c r="N40" s="34">
        <v>0.39</v>
      </c>
      <c r="O40" s="34">
        <v>0.39</v>
      </c>
      <c r="P40" s="34">
        <v>0.39</v>
      </c>
      <c r="Q40" s="34">
        <v>0.39</v>
      </c>
      <c r="R40" s="34">
        <v>0.39</v>
      </c>
      <c r="S40" s="34">
        <v>0.39</v>
      </c>
      <c r="T40" s="34">
        <v>0.39</v>
      </c>
      <c r="U40" s="34">
        <v>0.39</v>
      </c>
      <c r="V40" s="34">
        <v>0.39</v>
      </c>
      <c r="W40" s="34">
        <v>0.39</v>
      </c>
      <c r="X40" s="34">
        <v>0.39</v>
      </c>
      <c r="Y40" s="34">
        <v>0.39</v>
      </c>
      <c r="Z40" s="34">
        <v>0.39</v>
      </c>
      <c r="AA40" s="34">
        <v>0.39</v>
      </c>
      <c r="AB40" s="34">
        <v>0.39</v>
      </c>
      <c r="AC40" s="34">
        <v>0.39</v>
      </c>
      <c r="AD40" s="34">
        <v>0.39</v>
      </c>
      <c r="AE40" s="34">
        <v>0.39</v>
      </c>
      <c r="AF40" s="35">
        <v>0.39</v>
      </c>
      <c r="AG40" s="27"/>
      <c r="AH40" s="27"/>
      <c r="AI40" s="16"/>
      <c r="AJ40" s="18"/>
      <c r="AK40" s="18"/>
      <c r="AL40" s="18"/>
    </row>
    <row r="41" spans="1:38" ht="15" x14ac:dyDescent="0.25">
      <c r="A41" s="16"/>
      <c r="B41" s="28" t="s">
        <v>4</v>
      </c>
      <c r="C41" s="29">
        <v>0.05</v>
      </c>
      <c r="D41" s="30">
        <v>0.11</v>
      </c>
      <c r="E41" s="30">
        <v>0.14000000000000001</v>
      </c>
      <c r="F41" s="30">
        <v>0.16</v>
      </c>
      <c r="G41" s="30">
        <v>0.19</v>
      </c>
      <c r="H41" s="30">
        <v>0.2</v>
      </c>
      <c r="I41" s="30">
        <v>0.22</v>
      </c>
      <c r="J41" s="30">
        <v>0.23</v>
      </c>
      <c r="K41" s="30">
        <v>0.24</v>
      </c>
      <c r="L41" s="30">
        <v>0.25</v>
      </c>
      <c r="M41" s="30">
        <v>0.25</v>
      </c>
      <c r="N41" s="30">
        <v>0.25</v>
      </c>
      <c r="O41" s="30">
        <v>0.25</v>
      </c>
      <c r="P41" s="30">
        <v>0.25</v>
      </c>
      <c r="Q41" s="30">
        <v>0.25</v>
      </c>
      <c r="R41" s="30">
        <v>0.25</v>
      </c>
      <c r="S41" s="30">
        <v>0.25</v>
      </c>
      <c r="T41" s="30">
        <v>0.25</v>
      </c>
      <c r="U41" s="30">
        <v>0.25</v>
      </c>
      <c r="V41" s="30">
        <v>0.25</v>
      </c>
      <c r="W41" s="30">
        <v>0.25</v>
      </c>
      <c r="X41" s="30">
        <v>0.25</v>
      </c>
      <c r="Y41" s="30">
        <v>0.25</v>
      </c>
      <c r="Z41" s="30">
        <v>0.25</v>
      </c>
      <c r="AA41" s="30">
        <v>0.25</v>
      </c>
      <c r="AB41" s="30">
        <v>0.25</v>
      </c>
      <c r="AC41" s="30">
        <v>0.25</v>
      </c>
      <c r="AD41" s="30">
        <v>0.25</v>
      </c>
      <c r="AE41" s="30">
        <v>0.25</v>
      </c>
      <c r="AF41" s="31">
        <v>0.25</v>
      </c>
      <c r="AG41" s="27"/>
      <c r="AH41" s="27"/>
      <c r="AI41" s="16"/>
      <c r="AJ41" s="18"/>
      <c r="AK41" s="18"/>
      <c r="AL41" s="18"/>
    </row>
    <row r="42" spans="1:38" ht="15" x14ac:dyDescent="0.25">
      <c r="A42" s="16"/>
      <c r="B42" s="28" t="s">
        <v>141</v>
      </c>
      <c r="C42" s="29">
        <v>0</v>
      </c>
      <c r="D42" s="30">
        <v>0</v>
      </c>
      <c r="E42" s="30">
        <v>0</v>
      </c>
      <c r="F42" s="30">
        <v>0</v>
      </c>
      <c r="G42" s="30">
        <v>0</v>
      </c>
      <c r="H42" s="30">
        <v>0</v>
      </c>
      <c r="I42" s="30">
        <v>0</v>
      </c>
      <c r="J42" s="30">
        <v>0</v>
      </c>
      <c r="K42" s="30">
        <v>0</v>
      </c>
      <c r="L42" s="30">
        <v>0</v>
      </c>
      <c r="M42" s="30">
        <v>0</v>
      </c>
      <c r="N42" s="30">
        <v>0</v>
      </c>
      <c r="O42" s="30">
        <v>0</v>
      </c>
      <c r="P42" s="30">
        <v>0</v>
      </c>
      <c r="Q42" s="30">
        <v>0</v>
      </c>
      <c r="R42" s="30">
        <v>0</v>
      </c>
      <c r="S42" s="30">
        <v>0</v>
      </c>
      <c r="T42" s="30">
        <v>0</v>
      </c>
      <c r="U42" s="30">
        <v>0</v>
      </c>
      <c r="V42" s="30">
        <v>0</v>
      </c>
      <c r="W42" s="30">
        <v>0</v>
      </c>
      <c r="X42" s="30">
        <v>0</v>
      </c>
      <c r="Y42" s="30">
        <v>0</v>
      </c>
      <c r="Z42" s="30">
        <v>0</v>
      </c>
      <c r="AA42" s="30">
        <v>0</v>
      </c>
      <c r="AB42" s="30">
        <v>0</v>
      </c>
      <c r="AC42" s="30">
        <v>0</v>
      </c>
      <c r="AD42" s="30">
        <v>0</v>
      </c>
      <c r="AE42" s="30">
        <v>0</v>
      </c>
      <c r="AF42" s="31">
        <v>0</v>
      </c>
      <c r="AG42" s="27"/>
      <c r="AH42" s="27"/>
      <c r="AI42" s="16"/>
      <c r="AJ42" s="18"/>
      <c r="AK42" s="18"/>
      <c r="AL42" s="18"/>
    </row>
    <row r="43" spans="1:38" ht="15" x14ac:dyDescent="0.25">
      <c r="A43" s="16"/>
      <c r="B43" s="28" t="s">
        <v>142</v>
      </c>
      <c r="C43" s="29">
        <v>0</v>
      </c>
      <c r="D43" s="30">
        <v>0</v>
      </c>
      <c r="E43" s="30">
        <v>0</v>
      </c>
      <c r="F43" s="30">
        <v>0</v>
      </c>
      <c r="G43" s="30">
        <v>0</v>
      </c>
      <c r="H43" s="30">
        <v>0</v>
      </c>
      <c r="I43" s="30">
        <v>0</v>
      </c>
      <c r="J43" s="30">
        <v>0</v>
      </c>
      <c r="K43" s="30">
        <v>0</v>
      </c>
      <c r="L43" s="30">
        <v>0</v>
      </c>
      <c r="M43" s="30">
        <v>0</v>
      </c>
      <c r="N43" s="30">
        <v>0</v>
      </c>
      <c r="O43" s="30">
        <v>0</v>
      </c>
      <c r="P43" s="30">
        <v>0</v>
      </c>
      <c r="Q43" s="30">
        <v>0</v>
      </c>
      <c r="R43" s="30">
        <v>0</v>
      </c>
      <c r="S43" s="30">
        <v>0</v>
      </c>
      <c r="T43" s="30">
        <v>0</v>
      </c>
      <c r="U43" s="30">
        <v>0</v>
      </c>
      <c r="V43" s="30">
        <v>0</v>
      </c>
      <c r="W43" s="30">
        <v>0</v>
      </c>
      <c r="X43" s="30">
        <v>0</v>
      </c>
      <c r="Y43" s="30">
        <v>0</v>
      </c>
      <c r="Z43" s="30">
        <v>0</v>
      </c>
      <c r="AA43" s="30">
        <v>0</v>
      </c>
      <c r="AB43" s="30">
        <v>0</v>
      </c>
      <c r="AC43" s="30">
        <v>0</v>
      </c>
      <c r="AD43" s="30">
        <v>0</v>
      </c>
      <c r="AE43" s="30">
        <v>0</v>
      </c>
      <c r="AF43" s="31">
        <v>0</v>
      </c>
      <c r="AG43" s="27"/>
      <c r="AH43" s="27"/>
      <c r="AI43" s="16"/>
      <c r="AJ43" s="18"/>
      <c r="AK43" s="18"/>
      <c r="AL43" s="18"/>
    </row>
    <row r="44" spans="1:38" ht="15" x14ac:dyDescent="0.25">
      <c r="A44" s="16"/>
      <c r="B44" s="28" t="s">
        <v>143</v>
      </c>
      <c r="C44" s="29">
        <v>0</v>
      </c>
      <c r="D44" s="30">
        <v>0</v>
      </c>
      <c r="E44" s="30">
        <v>0</v>
      </c>
      <c r="F44" s="30">
        <v>0</v>
      </c>
      <c r="G44" s="30">
        <v>0</v>
      </c>
      <c r="H44" s="30">
        <v>0</v>
      </c>
      <c r="I44" s="30">
        <v>0</v>
      </c>
      <c r="J44" s="30">
        <v>0</v>
      </c>
      <c r="K44" s="30">
        <v>0</v>
      </c>
      <c r="L44" s="30">
        <v>0</v>
      </c>
      <c r="M44" s="30">
        <v>0</v>
      </c>
      <c r="N44" s="30">
        <v>0</v>
      </c>
      <c r="O44" s="30">
        <v>0</v>
      </c>
      <c r="P44" s="30">
        <v>0</v>
      </c>
      <c r="Q44" s="30">
        <v>0</v>
      </c>
      <c r="R44" s="30">
        <v>0</v>
      </c>
      <c r="S44" s="30">
        <v>0</v>
      </c>
      <c r="T44" s="30">
        <v>0</v>
      </c>
      <c r="U44" s="30">
        <v>0</v>
      </c>
      <c r="V44" s="30">
        <v>0</v>
      </c>
      <c r="W44" s="30">
        <v>0</v>
      </c>
      <c r="X44" s="30">
        <v>0</v>
      </c>
      <c r="Y44" s="30">
        <v>0</v>
      </c>
      <c r="Z44" s="30">
        <v>0</v>
      </c>
      <c r="AA44" s="30">
        <v>0</v>
      </c>
      <c r="AB44" s="30">
        <v>0</v>
      </c>
      <c r="AC44" s="30">
        <v>0</v>
      </c>
      <c r="AD44" s="30">
        <v>0</v>
      </c>
      <c r="AE44" s="30">
        <v>0</v>
      </c>
      <c r="AF44" s="31">
        <v>0</v>
      </c>
      <c r="AG44" s="27"/>
      <c r="AH44" s="27"/>
      <c r="AI44" s="16"/>
      <c r="AJ44" s="18"/>
      <c r="AK44" s="18"/>
      <c r="AL44" s="18"/>
    </row>
    <row r="45" spans="1:38" ht="15" x14ac:dyDescent="0.25">
      <c r="A45" s="16"/>
      <c r="B45" s="32" t="s">
        <v>144</v>
      </c>
      <c r="C45" s="33">
        <v>0</v>
      </c>
      <c r="D45" s="34">
        <v>0</v>
      </c>
      <c r="E45" s="34">
        <v>0</v>
      </c>
      <c r="F45" s="34">
        <v>0</v>
      </c>
      <c r="G45" s="34">
        <v>0</v>
      </c>
      <c r="H45" s="34">
        <v>0</v>
      </c>
      <c r="I45" s="34">
        <v>0</v>
      </c>
      <c r="J45" s="34">
        <v>0</v>
      </c>
      <c r="K45" s="34">
        <v>0</v>
      </c>
      <c r="L45" s="34">
        <v>0</v>
      </c>
      <c r="M45" s="34">
        <v>0</v>
      </c>
      <c r="N45" s="34">
        <v>0</v>
      </c>
      <c r="O45" s="34">
        <v>0</v>
      </c>
      <c r="P45" s="34">
        <v>0</v>
      </c>
      <c r="Q45" s="34">
        <v>0</v>
      </c>
      <c r="R45" s="34">
        <v>0</v>
      </c>
      <c r="S45" s="34">
        <v>0</v>
      </c>
      <c r="T45" s="34">
        <v>0</v>
      </c>
      <c r="U45" s="34">
        <v>0</v>
      </c>
      <c r="V45" s="34">
        <v>0</v>
      </c>
      <c r="W45" s="34">
        <v>0</v>
      </c>
      <c r="X45" s="34">
        <v>0</v>
      </c>
      <c r="Y45" s="34">
        <v>0</v>
      </c>
      <c r="Z45" s="34">
        <v>0</v>
      </c>
      <c r="AA45" s="34">
        <v>0</v>
      </c>
      <c r="AB45" s="34">
        <v>0</v>
      </c>
      <c r="AC45" s="34">
        <v>0</v>
      </c>
      <c r="AD45" s="34">
        <v>0</v>
      </c>
      <c r="AE45" s="34">
        <v>0</v>
      </c>
      <c r="AF45" s="35">
        <v>0</v>
      </c>
      <c r="AG45" s="27"/>
      <c r="AH45" s="27"/>
      <c r="AI45" s="16"/>
      <c r="AJ45" s="18"/>
      <c r="AK45" s="18"/>
      <c r="AL45" s="18"/>
    </row>
    <row r="46" spans="1:38" ht="15" x14ac:dyDescent="0.25">
      <c r="A46" s="16"/>
      <c r="B46" s="28" t="s">
        <v>145</v>
      </c>
      <c r="C46" s="29">
        <v>0.12</v>
      </c>
      <c r="D46" s="30">
        <v>0.12</v>
      </c>
      <c r="E46" s="30">
        <v>0.12</v>
      </c>
      <c r="F46" s="30">
        <v>0.12</v>
      </c>
      <c r="G46" s="30">
        <v>0.12</v>
      </c>
      <c r="H46" s="30">
        <v>0.12</v>
      </c>
      <c r="I46" s="30">
        <v>0.12</v>
      </c>
      <c r="J46" s="30">
        <v>0.12</v>
      </c>
      <c r="K46" s="30">
        <v>0.12</v>
      </c>
      <c r="L46" s="30">
        <v>0.12</v>
      </c>
      <c r="M46" s="30">
        <v>0.12</v>
      </c>
      <c r="N46" s="30">
        <v>0.12</v>
      </c>
      <c r="O46" s="30">
        <v>0.12</v>
      </c>
      <c r="P46" s="30">
        <v>0.12</v>
      </c>
      <c r="Q46" s="30">
        <v>0.12</v>
      </c>
      <c r="R46" s="30">
        <v>0.12</v>
      </c>
      <c r="S46" s="30">
        <v>0.12</v>
      </c>
      <c r="T46" s="30">
        <v>0.12</v>
      </c>
      <c r="U46" s="30">
        <v>0.12</v>
      </c>
      <c r="V46" s="30">
        <v>0.12</v>
      </c>
      <c r="W46" s="30">
        <v>0.12</v>
      </c>
      <c r="X46" s="30">
        <v>0.12</v>
      </c>
      <c r="Y46" s="30">
        <v>0.12</v>
      </c>
      <c r="Z46" s="30">
        <v>0.12</v>
      </c>
      <c r="AA46" s="30">
        <v>0.12</v>
      </c>
      <c r="AB46" s="30">
        <v>0.12</v>
      </c>
      <c r="AC46" s="30">
        <v>0.12</v>
      </c>
      <c r="AD46" s="30">
        <v>0.12</v>
      </c>
      <c r="AE46" s="30">
        <v>0.12</v>
      </c>
      <c r="AF46" s="31">
        <v>0.12</v>
      </c>
      <c r="AG46" s="27"/>
      <c r="AH46" s="27"/>
      <c r="AI46" s="16"/>
      <c r="AJ46" s="18"/>
      <c r="AK46" s="18"/>
      <c r="AL46" s="18"/>
    </row>
    <row r="47" spans="1:38" ht="15" x14ac:dyDescent="0.25">
      <c r="A47" s="16"/>
      <c r="B47" s="28" t="s">
        <v>146</v>
      </c>
      <c r="C47" s="29">
        <v>0</v>
      </c>
      <c r="D47" s="30">
        <v>0</v>
      </c>
      <c r="E47" s="30">
        <v>0</v>
      </c>
      <c r="F47" s="30">
        <v>0</v>
      </c>
      <c r="G47" s="30">
        <v>0</v>
      </c>
      <c r="H47" s="30">
        <v>0</v>
      </c>
      <c r="I47" s="30">
        <v>0</v>
      </c>
      <c r="J47" s="30">
        <v>0</v>
      </c>
      <c r="K47" s="30">
        <v>0</v>
      </c>
      <c r="L47" s="30">
        <v>0</v>
      </c>
      <c r="M47" s="30">
        <v>0</v>
      </c>
      <c r="N47" s="30">
        <v>0</v>
      </c>
      <c r="O47" s="30">
        <v>0</v>
      </c>
      <c r="P47" s="30">
        <v>0</v>
      </c>
      <c r="Q47" s="30">
        <v>0</v>
      </c>
      <c r="R47" s="30">
        <v>0</v>
      </c>
      <c r="S47" s="30">
        <v>0</v>
      </c>
      <c r="T47" s="30">
        <v>0</v>
      </c>
      <c r="U47" s="30">
        <v>0</v>
      </c>
      <c r="V47" s="30">
        <v>0</v>
      </c>
      <c r="W47" s="30">
        <v>0</v>
      </c>
      <c r="X47" s="30">
        <v>0</v>
      </c>
      <c r="Y47" s="30">
        <v>0</v>
      </c>
      <c r="Z47" s="30">
        <v>0</v>
      </c>
      <c r="AA47" s="30">
        <v>0</v>
      </c>
      <c r="AB47" s="30">
        <v>0</v>
      </c>
      <c r="AC47" s="30">
        <v>0</v>
      </c>
      <c r="AD47" s="30">
        <v>0</v>
      </c>
      <c r="AE47" s="30">
        <v>0</v>
      </c>
      <c r="AF47" s="31">
        <v>0</v>
      </c>
      <c r="AG47" s="27"/>
      <c r="AH47" s="27"/>
      <c r="AI47" s="16"/>
      <c r="AJ47" s="18"/>
      <c r="AK47" s="18"/>
      <c r="AL47" s="18"/>
    </row>
    <row r="48" spans="1:38" ht="15" x14ac:dyDescent="0.25">
      <c r="A48" s="16"/>
      <c r="B48" s="28" t="s">
        <v>147</v>
      </c>
      <c r="C48" s="29">
        <v>0.17</v>
      </c>
      <c r="D48" s="30">
        <v>0.19</v>
      </c>
      <c r="E48" s="30">
        <v>0.18</v>
      </c>
      <c r="F48" s="30">
        <v>0.17</v>
      </c>
      <c r="G48" s="30">
        <v>0.16</v>
      </c>
      <c r="H48" s="30">
        <v>0.15</v>
      </c>
      <c r="I48" s="30">
        <v>0.14000000000000001</v>
      </c>
      <c r="J48" s="30">
        <v>0.15</v>
      </c>
      <c r="K48" s="30">
        <v>0.16</v>
      </c>
      <c r="L48" s="30">
        <v>0.13</v>
      </c>
      <c r="M48" s="30">
        <v>0.13</v>
      </c>
      <c r="N48" s="30">
        <v>0.13</v>
      </c>
      <c r="O48" s="30">
        <v>0.13</v>
      </c>
      <c r="P48" s="30">
        <v>0.13</v>
      </c>
      <c r="Q48" s="30">
        <v>0.13</v>
      </c>
      <c r="R48" s="30">
        <v>0.13</v>
      </c>
      <c r="S48" s="30">
        <v>0.13</v>
      </c>
      <c r="T48" s="30">
        <v>0.13</v>
      </c>
      <c r="U48" s="30">
        <v>0.13</v>
      </c>
      <c r="V48" s="30">
        <v>0.13</v>
      </c>
      <c r="W48" s="30">
        <v>0.13</v>
      </c>
      <c r="X48" s="30">
        <v>0.13</v>
      </c>
      <c r="Y48" s="30">
        <v>0.13</v>
      </c>
      <c r="Z48" s="30">
        <v>0.13</v>
      </c>
      <c r="AA48" s="30">
        <v>0.13</v>
      </c>
      <c r="AB48" s="30">
        <v>0.13</v>
      </c>
      <c r="AC48" s="30">
        <v>0.13</v>
      </c>
      <c r="AD48" s="30">
        <v>0.13</v>
      </c>
      <c r="AE48" s="30">
        <v>0.13</v>
      </c>
      <c r="AF48" s="31">
        <v>0.13</v>
      </c>
      <c r="AG48" s="27"/>
      <c r="AH48" s="27"/>
      <c r="AI48" s="16"/>
      <c r="AJ48" s="18"/>
      <c r="AK48" s="18"/>
      <c r="AL48" s="18"/>
    </row>
    <row r="49" spans="1:38" ht="15" x14ac:dyDescent="0.25">
      <c r="A49" s="16"/>
      <c r="B49" s="28" t="s">
        <v>148</v>
      </c>
      <c r="C49" s="29">
        <v>0</v>
      </c>
      <c r="D49" s="30">
        <v>0</v>
      </c>
      <c r="E49" s="30">
        <v>0.02</v>
      </c>
      <c r="F49" s="30">
        <v>0.03</v>
      </c>
      <c r="G49" s="30">
        <v>0.03</v>
      </c>
      <c r="H49" s="30">
        <v>0.03</v>
      </c>
      <c r="I49" s="30">
        <v>0.04</v>
      </c>
      <c r="J49" s="30">
        <v>0.08</v>
      </c>
      <c r="K49" s="30">
        <v>0.05</v>
      </c>
      <c r="L49" s="30">
        <v>0.05</v>
      </c>
      <c r="M49" s="30">
        <v>0.05</v>
      </c>
      <c r="N49" s="30">
        <v>0.05</v>
      </c>
      <c r="O49" s="30">
        <v>0.05</v>
      </c>
      <c r="P49" s="30">
        <v>0.05</v>
      </c>
      <c r="Q49" s="30">
        <v>0.05</v>
      </c>
      <c r="R49" s="30">
        <v>0.05</v>
      </c>
      <c r="S49" s="30">
        <v>0.05</v>
      </c>
      <c r="T49" s="30">
        <v>0.05</v>
      </c>
      <c r="U49" s="30">
        <v>0.05</v>
      </c>
      <c r="V49" s="30">
        <v>0.05</v>
      </c>
      <c r="W49" s="30">
        <v>0.05</v>
      </c>
      <c r="X49" s="30">
        <v>0.05</v>
      </c>
      <c r="Y49" s="30">
        <v>0.05</v>
      </c>
      <c r="Z49" s="30">
        <v>0.05</v>
      </c>
      <c r="AA49" s="30">
        <v>0.05</v>
      </c>
      <c r="AB49" s="30">
        <v>0.05</v>
      </c>
      <c r="AC49" s="30">
        <v>0.05</v>
      </c>
      <c r="AD49" s="30">
        <v>0.05</v>
      </c>
      <c r="AE49" s="30">
        <v>0.05</v>
      </c>
      <c r="AF49" s="31">
        <v>0.05</v>
      </c>
      <c r="AG49" s="27"/>
      <c r="AH49" s="27"/>
      <c r="AI49" s="16"/>
      <c r="AJ49" s="18"/>
      <c r="AK49" s="18"/>
      <c r="AL49" s="18"/>
    </row>
    <row r="50" spans="1:38" ht="15" x14ac:dyDescent="0.25">
      <c r="A50" s="16"/>
      <c r="B50" s="32" t="s">
        <v>149</v>
      </c>
      <c r="C50" s="33">
        <v>0.11</v>
      </c>
      <c r="D50" s="34">
        <v>0.18</v>
      </c>
      <c r="E50" s="34">
        <v>0.28000000000000003</v>
      </c>
      <c r="F50" s="34">
        <v>0.36</v>
      </c>
      <c r="G50" s="34">
        <v>0.37</v>
      </c>
      <c r="H50" s="34">
        <v>0.4</v>
      </c>
      <c r="I50" s="34">
        <v>0.42</v>
      </c>
      <c r="J50" s="34">
        <v>0.4</v>
      </c>
      <c r="K50" s="34">
        <v>0.38</v>
      </c>
      <c r="L50" s="34">
        <v>0.4</v>
      </c>
      <c r="M50" s="34">
        <v>0.4</v>
      </c>
      <c r="N50" s="34">
        <v>0.4</v>
      </c>
      <c r="O50" s="34">
        <v>0.4</v>
      </c>
      <c r="P50" s="34">
        <v>0.4</v>
      </c>
      <c r="Q50" s="34">
        <v>0.4</v>
      </c>
      <c r="R50" s="34">
        <v>0.4</v>
      </c>
      <c r="S50" s="34">
        <v>0.4</v>
      </c>
      <c r="T50" s="34">
        <v>0.4</v>
      </c>
      <c r="U50" s="34">
        <v>0.4</v>
      </c>
      <c r="V50" s="34">
        <v>0.4</v>
      </c>
      <c r="W50" s="34">
        <v>0.4</v>
      </c>
      <c r="X50" s="34">
        <v>0.4</v>
      </c>
      <c r="Y50" s="34">
        <v>0.4</v>
      </c>
      <c r="Z50" s="34">
        <v>0.4</v>
      </c>
      <c r="AA50" s="34">
        <v>0.4</v>
      </c>
      <c r="AB50" s="34">
        <v>0.4</v>
      </c>
      <c r="AC50" s="34">
        <v>0.4</v>
      </c>
      <c r="AD50" s="34">
        <v>0.4</v>
      </c>
      <c r="AE50" s="34">
        <v>0.4</v>
      </c>
      <c r="AF50" s="35">
        <v>0.4</v>
      </c>
      <c r="AG50" s="27"/>
      <c r="AH50" s="27"/>
      <c r="AI50" s="16"/>
      <c r="AJ50" s="18"/>
      <c r="AK50" s="18"/>
      <c r="AL50" s="18"/>
    </row>
    <row r="51" spans="1:38" ht="15" x14ac:dyDescent="0.25">
      <c r="A51" s="16"/>
      <c r="B51" s="28" t="s">
        <v>150</v>
      </c>
      <c r="C51" s="29">
        <v>0</v>
      </c>
      <c r="D51" s="30">
        <v>0</v>
      </c>
      <c r="E51" s="30">
        <v>0</v>
      </c>
      <c r="F51" s="30">
        <v>0</v>
      </c>
      <c r="G51" s="30">
        <v>0</v>
      </c>
      <c r="H51" s="30">
        <v>0</v>
      </c>
      <c r="I51" s="30">
        <v>0</v>
      </c>
      <c r="J51" s="30">
        <v>0</v>
      </c>
      <c r="K51" s="30">
        <v>0</v>
      </c>
      <c r="L51" s="30">
        <v>0</v>
      </c>
      <c r="M51" s="30">
        <v>0</v>
      </c>
      <c r="N51" s="30">
        <v>0</v>
      </c>
      <c r="O51" s="30">
        <v>0</v>
      </c>
      <c r="P51" s="30">
        <v>0</v>
      </c>
      <c r="Q51" s="30">
        <v>0</v>
      </c>
      <c r="R51" s="30">
        <v>0</v>
      </c>
      <c r="S51" s="30">
        <v>0</v>
      </c>
      <c r="T51" s="30">
        <v>0</v>
      </c>
      <c r="U51" s="30">
        <v>0</v>
      </c>
      <c r="V51" s="30">
        <v>0</v>
      </c>
      <c r="W51" s="30">
        <v>0</v>
      </c>
      <c r="X51" s="30">
        <v>0</v>
      </c>
      <c r="Y51" s="30">
        <v>0</v>
      </c>
      <c r="Z51" s="30">
        <v>0</v>
      </c>
      <c r="AA51" s="30">
        <v>0</v>
      </c>
      <c r="AB51" s="30">
        <v>0</v>
      </c>
      <c r="AC51" s="30">
        <v>0</v>
      </c>
      <c r="AD51" s="30">
        <v>0</v>
      </c>
      <c r="AE51" s="30">
        <v>0</v>
      </c>
      <c r="AF51" s="31">
        <v>0</v>
      </c>
      <c r="AG51" s="27"/>
      <c r="AH51" s="27"/>
      <c r="AI51" s="16"/>
      <c r="AJ51" s="18"/>
      <c r="AK51" s="18"/>
      <c r="AL51" s="18"/>
    </row>
    <row r="52" spans="1:38" ht="15" x14ac:dyDescent="0.25">
      <c r="A52" s="16"/>
      <c r="B52" s="28" t="s">
        <v>151</v>
      </c>
      <c r="C52" s="29">
        <v>0.1</v>
      </c>
      <c r="D52" s="30">
        <v>0.1</v>
      </c>
      <c r="E52" s="30">
        <v>0.1</v>
      </c>
      <c r="F52" s="30">
        <v>0.1</v>
      </c>
      <c r="G52" s="30">
        <v>0.1</v>
      </c>
      <c r="H52" s="30">
        <v>0.1</v>
      </c>
      <c r="I52" s="30">
        <v>0.1</v>
      </c>
      <c r="J52" s="30">
        <v>0.1</v>
      </c>
      <c r="K52" s="30">
        <v>0.1</v>
      </c>
      <c r="L52" s="30">
        <v>0.1</v>
      </c>
      <c r="M52" s="30">
        <v>0.1</v>
      </c>
      <c r="N52" s="30">
        <v>0.1</v>
      </c>
      <c r="O52" s="30">
        <v>0.1</v>
      </c>
      <c r="P52" s="30">
        <v>0.1</v>
      </c>
      <c r="Q52" s="30">
        <v>0.1</v>
      </c>
      <c r="R52" s="30">
        <v>0.1</v>
      </c>
      <c r="S52" s="30">
        <v>0.1</v>
      </c>
      <c r="T52" s="30">
        <v>0.1</v>
      </c>
      <c r="U52" s="30">
        <v>0.1</v>
      </c>
      <c r="V52" s="30">
        <v>0.1</v>
      </c>
      <c r="W52" s="30">
        <v>0.1</v>
      </c>
      <c r="X52" s="30">
        <v>0.1</v>
      </c>
      <c r="Y52" s="30">
        <v>0.1</v>
      </c>
      <c r="Z52" s="30">
        <v>0.1</v>
      </c>
      <c r="AA52" s="30">
        <v>0.1</v>
      </c>
      <c r="AB52" s="30">
        <v>0.1</v>
      </c>
      <c r="AC52" s="30">
        <v>0.1</v>
      </c>
      <c r="AD52" s="30">
        <v>0.1</v>
      </c>
      <c r="AE52" s="30">
        <v>0.1</v>
      </c>
      <c r="AF52" s="31">
        <v>0.1</v>
      </c>
      <c r="AG52" s="27"/>
      <c r="AH52" s="27"/>
      <c r="AI52" s="16"/>
      <c r="AJ52" s="18"/>
      <c r="AK52" s="18"/>
      <c r="AL52" s="18"/>
    </row>
    <row r="53" spans="1:38" ht="15" x14ac:dyDescent="0.25">
      <c r="A53" s="16"/>
      <c r="B53" s="28" t="s">
        <v>152</v>
      </c>
      <c r="C53" s="29">
        <v>0</v>
      </c>
      <c r="D53" s="30">
        <v>0</v>
      </c>
      <c r="E53" s="30">
        <v>0</v>
      </c>
      <c r="F53" s="30">
        <v>0</v>
      </c>
      <c r="G53" s="30">
        <v>0</v>
      </c>
      <c r="H53" s="30">
        <v>0</v>
      </c>
      <c r="I53" s="30">
        <v>0</v>
      </c>
      <c r="J53" s="30">
        <v>0</v>
      </c>
      <c r="K53" s="30">
        <v>0</v>
      </c>
      <c r="L53" s="30">
        <v>0.01</v>
      </c>
      <c r="M53" s="30">
        <v>0.01</v>
      </c>
      <c r="N53" s="30">
        <v>0.01</v>
      </c>
      <c r="O53" s="30">
        <v>0.01</v>
      </c>
      <c r="P53" s="30">
        <v>0.01</v>
      </c>
      <c r="Q53" s="30">
        <v>0.01</v>
      </c>
      <c r="R53" s="30">
        <v>0.01</v>
      </c>
      <c r="S53" s="30">
        <v>0.01</v>
      </c>
      <c r="T53" s="30">
        <v>0.01</v>
      </c>
      <c r="U53" s="30">
        <v>0.01</v>
      </c>
      <c r="V53" s="30">
        <v>0.01</v>
      </c>
      <c r="W53" s="30">
        <v>0.01</v>
      </c>
      <c r="X53" s="30">
        <v>0.01</v>
      </c>
      <c r="Y53" s="30">
        <v>0.01</v>
      </c>
      <c r="Z53" s="30">
        <v>0.01</v>
      </c>
      <c r="AA53" s="30">
        <v>0.01</v>
      </c>
      <c r="AB53" s="30">
        <v>0.01</v>
      </c>
      <c r="AC53" s="30">
        <v>0.01</v>
      </c>
      <c r="AD53" s="30">
        <v>0.01</v>
      </c>
      <c r="AE53" s="30">
        <v>0.01</v>
      </c>
      <c r="AF53" s="31">
        <v>0.01</v>
      </c>
      <c r="AG53" s="27"/>
      <c r="AH53" s="27"/>
      <c r="AI53" s="16"/>
      <c r="AJ53" s="18"/>
      <c r="AK53" s="18"/>
      <c r="AL53" s="18"/>
    </row>
    <row r="54" spans="1:38" ht="15" x14ac:dyDescent="0.25">
      <c r="A54" s="16"/>
      <c r="B54" s="28" t="s">
        <v>153</v>
      </c>
      <c r="C54" s="29">
        <v>0</v>
      </c>
      <c r="D54" s="30">
        <v>0</v>
      </c>
      <c r="E54" s="30">
        <v>0</v>
      </c>
      <c r="F54" s="30">
        <v>0</v>
      </c>
      <c r="G54" s="30">
        <v>0</v>
      </c>
      <c r="H54" s="30">
        <v>0</v>
      </c>
      <c r="I54" s="30">
        <v>0</v>
      </c>
      <c r="J54" s="30">
        <v>0</v>
      </c>
      <c r="K54" s="30">
        <v>0</v>
      </c>
      <c r="L54" s="30">
        <v>0</v>
      </c>
      <c r="M54" s="30">
        <v>0</v>
      </c>
      <c r="N54" s="30">
        <v>0</v>
      </c>
      <c r="O54" s="30">
        <v>0</v>
      </c>
      <c r="P54" s="30">
        <v>0</v>
      </c>
      <c r="Q54" s="30">
        <v>0</v>
      </c>
      <c r="R54" s="30">
        <v>0</v>
      </c>
      <c r="S54" s="30">
        <v>0</v>
      </c>
      <c r="T54" s="30">
        <v>0</v>
      </c>
      <c r="U54" s="30">
        <v>0</v>
      </c>
      <c r="V54" s="30">
        <v>0</v>
      </c>
      <c r="W54" s="30">
        <v>0</v>
      </c>
      <c r="X54" s="30">
        <v>0</v>
      </c>
      <c r="Y54" s="30">
        <v>0</v>
      </c>
      <c r="Z54" s="30">
        <v>0</v>
      </c>
      <c r="AA54" s="30">
        <v>0</v>
      </c>
      <c r="AB54" s="30">
        <v>0</v>
      </c>
      <c r="AC54" s="30">
        <v>0</v>
      </c>
      <c r="AD54" s="30">
        <v>0</v>
      </c>
      <c r="AE54" s="30">
        <v>0</v>
      </c>
      <c r="AF54" s="31">
        <v>0</v>
      </c>
      <c r="AG54" s="27"/>
      <c r="AH54" s="27"/>
      <c r="AI54" s="16"/>
      <c r="AJ54" s="18"/>
      <c r="AK54" s="18"/>
      <c r="AL54" s="18"/>
    </row>
    <row r="55" spans="1:38" ht="15" x14ac:dyDescent="0.25">
      <c r="A55" s="16"/>
      <c r="B55" s="32" t="s">
        <v>154</v>
      </c>
      <c r="C55" s="33">
        <v>0.09</v>
      </c>
      <c r="D55" s="34">
        <v>0.09</v>
      </c>
      <c r="E55" s="34">
        <v>0.1</v>
      </c>
      <c r="F55" s="34">
        <v>0.1</v>
      </c>
      <c r="G55" s="34">
        <v>0.1</v>
      </c>
      <c r="H55" s="34">
        <v>0.1</v>
      </c>
      <c r="I55" s="34">
        <v>0.1</v>
      </c>
      <c r="J55" s="34">
        <v>0.1</v>
      </c>
      <c r="K55" s="34">
        <v>0.1</v>
      </c>
      <c r="L55" s="34">
        <v>0.1</v>
      </c>
      <c r="M55" s="34">
        <v>0.1</v>
      </c>
      <c r="N55" s="34">
        <v>0.1</v>
      </c>
      <c r="O55" s="34">
        <v>0.1</v>
      </c>
      <c r="P55" s="34">
        <v>0.1</v>
      </c>
      <c r="Q55" s="34">
        <v>0.1</v>
      </c>
      <c r="R55" s="34">
        <v>0.1</v>
      </c>
      <c r="S55" s="34">
        <v>0.1</v>
      </c>
      <c r="T55" s="34">
        <v>0.1</v>
      </c>
      <c r="U55" s="34">
        <v>0.1</v>
      </c>
      <c r="V55" s="34">
        <v>0.1</v>
      </c>
      <c r="W55" s="34">
        <v>0.1</v>
      </c>
      <c r="X55" s="34">
        <v>0.1</v>
      </c>
      <c r="Y55" s="34">
        <v>0.1</v>
      </c>
      <c r="Z55" s="34">
        <v>0.1</v>
      </c>
      <c r="AA55" s="34">
        <v>0.1</v>
      </c>
      <c r="AB55" s="34">
        <v>0.1</v>
      </c>
      <c r="AC55" s="34">
        <v>0.1</v>
      </c>
      <c r="AD55" s="34">
        <v>0.1</v>
      </c>
      <c r="AE55" s="34">
        <v>0.1</v>
      </c>
      <c r="AF55" s="35">
        <v>0.1</v>
      </c>
      <c r="AG55" s="27"/>
      <c r="AH55" s="27"/>
      <c r="AI55" s="16"/>
      <c r="AJ55" s="18"/>
      <c r="AK55" s="18"/>
      <c r="AL55" s="18"/>
    </row>
    <row r="56" spans="1:38" ht="15" x14ac:dyDescent="0.25">
      <c r="A56" s="16"/>
      <c r="B56" s="28" t="s">
        <v>155</v>
      </c>
      <c r="C56" s="29">
        <v>0</v>
      </c>
      <c r="D56" s="30">
        <v>0</v>
      </c>
      <c r="E56" s="30">
        <v>0</v>
      </c>
      <c r="F56" s="30">
        <v>0</v>
      </c>
      <c r="G56" s="30">
        <v>0</v>
      </c>
      <c r="H56" s="30">
        <v>0</v>
      </c>
      <c r="I56" s="30">
        <v>0</v>
      </c>
      <c r="J56" s="30">
        <v>0</v>
      </c>
      <c r="K56" s="30">
        <v>0</v>
      </c>
      <c r="L56" s="30">
        <v>0</v>
      </c>
      <c r="M56" s="30">
        <v>0</v>
      </c>
      <c r="N56" s="30">
        <v>0</v>
      </c>
      <c r="O56" s="30">
        <v>0</v>
      </c>
      <c r="P56" s="30">
        <v>0</v>
      </c>
      <c r="Q56" s="30">
        <v>0</v>
      </c>
      <c r="R56" s="30">
        <v>0</v>
      </c>
      <c r="S56" s="30">
        <v>0</v>
      </c>
      <c r="T56" s="30">
        <v>0</v>
      </c>
      <c r="U56" s="30">
        <v>0</v>
      </c>
      <c r="V56" s="30">
        <v>0</v>
      </c>
      <c r="W56" s="30">
        <v>0</v>
      </c>
      <c r="X56" s="30">
        <v>0</v>
      </c>
      <c r="Y56" s="30">
        <v>0</v>
      </c>
      <c r="Z56" s="30">
        <v>0</v>
      </c>
      <c r="AA56" s="30">
        <v>0</v>
      </c>
      <c r="AB56" s="30">
        <v>0</v>
      </c>
      <c r="AC56" s="30">
        <v>0</v>
      </c>
      <c r="AD56" s="30">
        <v>0</v>
      </c>
      <c r="AE56" s="30">
        <v>0</v>
      </c>
      <c r="AF56" s="31">
        <v>0</v>
      </c>
      <c r="AG56" s="27"/>
      <c r="AH56" s="27"/>
      <c r="AI56" s="16"/>
      <c r="AJ56" s="18"/>
      <c r="AK56" s="18"/>
      <c r="AL56" s="18"/>
    </row>
    <row r="57" spans="1:38" ht="15" x14ac:dyDescent="0.25">
      <c r="A57" s="16"/>
      <c r="B57" s="28" t="s">
        <v>156</v>
      </c>
      <c r="C57" s="29">
        <v>0</v>
      </c>
      <c r="D57" s="30">
        <v>0</v>
      </c>
      <c r="E57" s="30">
        <v>0</v>
      </c>
      <c r="F57" s="30">
        <v>0</v>
      </c>
      <c r="G57" s="30">
        <v>0</v>
      </c>
      <c r="H57" s="30">
        <v>0</v>
      </c>
      <c r="I57" s="30">
        <v>0</v>
      </c>
      <c r="J57" s="30">
        <v>0</v>
      </c>
      <c r="K57" s="30">
        <v>0</v>
      </c>
      <c r="L57" s="30">
        <v>0</v>
      </c>
      <c r="M57" s="30">
        <v>0</v>
      </c>
      <c r="N57" s="30">
        <v>0</v>
      </c>
      <c r="O57" s="30">
        <v>0</v>
      </c>
      <c r="P57" s="30">
        <v>0</v>
      </c>
      <c r="Q57" s="30">
        <v>0</v>
      </c>
      <c r="R57" s="30">
        <v>0</v>
      </c>
      <c r="S57" s="30">
        <v>0</v>
      </c>
      <c r="T57" s="30">
        <v>0</v>
      </c>
      <c r="U57" s="30">
        <v>0</v>
      </c>
      <c r="V57" s="30">
        <v>0</v>
      </c>
      <c r="W57" s="30">
        <v>0</v>
      </c>
      <c r="X57" s="30">
        <v>0</v>
      </c>
      <c r="Y57" s="30">
        <v>0</v>
      </c>
      <c r="Z57" s="30">
        <v>0</v>
      </c>
      <c r="AA57" s="30">
        <v>0</v>
      </c>
      <c r="AB57" s="30">
        <v>0</v>
      </c>
      <c r="AC57" s="30">
        <v>0</v>
      </c>
      <c r="AD57" s="30">
        <v>0</v>
      </c>
      <c r="AE57" s="30">
        <v>0</v>
      </c>
      <c r="AF57" s="31">
        <v>0</v>
      </c>
      <c r="AG57" s="27"/>
      <c r="AH57" s="27"/>
      <c r="AI57" s="16"/>
      <c r="AJ57" s="18"/>
      <c r="AK57" s="18"/>
      <c r="AL57" s="18"/>
    </row>
    <row r="58" spans="1:38" ht="15" x14ac:dyDescent="0.25">
      <c r="A58" s="16"/>
      <c r="B58" s="28" t="s">
        <v>157</v>
      </c>
      <c r="C58" s="29">
        <v>0.06</v>
      </c>
      <c r="D58" s="30">
        <v>0.08</v>
      </c>
      <c r="E58" s="30">
        <v>0.09</v>
      </c>
      <c r="F58" s="30">
        <v>0.09</v>
      </c>
      <c r="G58" s="30">
        <v>0.09</v>
      </c>
      <c r="H58" s="30">
        <v>0.1</v>
      </c>
      <c r="I58" s="30">
        <v>0.12</v>
      </c>
      <c r="J58" s="30">
        <v>0.13</v>
      </c>
      <c r="K58" s="30">
        <v>0.14000000000000001</v>
      </c>
      <c r="L58" s="30">
        <v>0.16</v>
      </c>
      <c r="M58" s="30">
        <v>0.16</v>
      </c>
      <c r="N58" s="30">
        <v>0.16</v>
      </c>
      <c r="O58" s="30">
        <v>0.16</v>
      </c>
      <c r="P58" s="30">
        <v>0.16</v>
      </c>
      <c r="Q58" s="30">
        <v>0.16</v>
      </c>
      <c r="R58" s="30">
        <v>0.16</v>
      </c>
      <c r="S58" s="30">
        <v>0.16</v>
      </c>
      <c r="T58" s="30">
        <v>0.16</v>
      </c>
      <c r="U58" s="30">
        <v>0.16</v>
      </c>
      <c r="V58" s="30">
        <v>0.16</v>
      </c>
      <c r="W58" s="30">
        <v>0.16</v>
      </c>
      <c r="X58" s="30">
        <v>0.16</v>
      </c>
      <c r="Y58" s="30">
        <v>0.16</v>
      </c>
      <c r="Z58" s="30">
        <v>0.16</v>
      </c>
      <c r="AA58" s="30">
        <v>0.16</v>
      </c>
      <c r="AB58" s="30">
        <v>0.16</v>
      </c>
      <c r="AC58" s="30">
        <v>0.16</v>
      </c>
      <c r="AD58" s="30">
        <v>0.16</v>
      </c>
      <c r="AE58" s="30">
        <v>0.16</v>
      </c>
      <c r="AF58" s="31">
        <v>0.16</v>
      </c>
      <c r="AG58" s="27"/>
      <c r="AH58" s="27"/>
      <c r="AI58" s="16"/>
      <c r="AJ58" s="18"/>
      <c r="AK58" s="18"/>
      <c r="AL58" s="18"/>
    </row>
    <row r="59" spans="1:38" ht="15" x14ac:dyDescent="0.25">
      <c r="A59" s="16"/>
      <c r="B59" s="28" t="s">
        <v>158</v>
      </c>
      <c r="C59" s="29">
        <v>0.09</v>
      </c>
      <c r="D59" s="30">
        <v>0.12</v>
      </c>
      <c r="E59" s="30">
        <v>0.12</v>
      </c>
      <c r="F59" s="30">
        <v>0.14000000000000001</v>
      </c>
      <c r="G59" s="30">
        <v>0.15</v>
      </c>
      <c r="H59" s="30">
        <v>0.15</v>
      </c>
      <c r="I59" s="30">
        <v>0.16</v>
      </c>
      <c r="J59" s="30">
        <v>0.16</v>
      </c>
      <c r="K59" s="30">
        <v>0.16</v>
      </c>
      <c r="L59" s="30">
        <v>0.16</v>
      </c>
      <c r="M59" s="30">
        <v>0.16</v>
      </c>
      <c r="N59" s="30">
        <v>0.16</v>
      </c>
      <c r="O59" s="30">
        <v>0.16</v>
      </c>
      <c r="P59" s="30">
        <v>0.16</v>
      </c>
      <c r="Q59" s="30">
        <v>0.16</v>
      </c>
      <c r="R59" s="30">
        <v>0.16</v>
      </c>
      <c r="S59" s="30">
        <v>0.16</v>
      </c>
      <c r="T59" s="30">
        <v>0.16</v>
      </c>
      <c r="U59" s="30">
        <v>0.16</v>
      </c>
      <c r="V59" s="30">
        <v>0.16</v>
      </c>
      <c r="W59" s="30">
        <v>0.16</v>
      </c>
      <c r="X59" s="30">
        <v>0.16</v>
      </c>
      <c r="Y59" s="30">
        <v>0.16</v>
      </c>
      <c r="Z59" s="30">
        <v>0.16</v>
      </c>
      <c r="AA59" s="30">
        <v>0.16</v>
      </c>
      <c r="AB59" s="30">
        <v>0.16</v>
      </c>
      <c r="AC59" s="30">
        <v>0.16</v>
      </c>
      <c r="AD59" s="30">
        <v>0.16</v>
      </c>
      <c r="AE59" s="30">
        <v>0.16</v>
      </c>
      <c r="AF59" s="31">
        <v>0.16</v>
      </c>
      <c r="AG59" s="27"/>
      <c r="AH59" s="27"/>
      <c r="AI59" s="16"/>
      <c r="AJ59" s="18"/>
      <c r="AK59" s="18"/>
      <c r="AL59" s="18"/>
    </row>
    <row r="60" spans="1:38" ht="15" x14ac:dyDescent="0.25">
      <c r="A60" s="16"/>
      <c r="B60" s="32" t="s">
        <v>159</v>
      </c>
      <c r="C60" s="33">
        <v>0.04</v>
      </c>
      <c r="D60" s="34">
        <v>0.04</v>
      </c>
      <c r="E60" s="34">
        <v>0.04</v>
      </c>
      <c r="F60" s="34">
        <v>0.04</v>
      </c>
      <c r="G60" s="34">
        <v>0.04</v>
      </c>
      <c r="H60" s="34">
        <v>0.04</v>
      </c>
      <c r="I60" s="34">
        <v>0.04</v>
      </c>
      <c r="J60" s="34">
        <v>0.04</v>
      </c>
      <c r="K60" s="34">
        <v>0.04</v>
      </c>
      <c r="L60" s="34">
        <v>0.04</v>
      </c>
      <c r="M60" s="34">
        <v>0.04</v>
      </c>
      <c r="N60" s="34">
        <v>0.04</v>
      </c>
      <c r="O60" s="34">
        <v>0.04</v>
      </c>
      <c r="P60" s="34">
        <v>0.04</v>
      </c>
      <c r="Q60" s="34">
        <v>0.04</v>
      </c>
      <c r="R60" s="34">
        <v>0.04</v>
      </c>
      <c r="S60" s="34">
        <v>0.04</v>
      </c>
      <c r="T60" s="34">
        <v>0.04</v>
      </c>
      <c r="U60" s="34">
        <v>0.04</v>
      </c>
      <c r="V60" s="34">
        <v>0.04</v>
      </c>
      <c r="W60" s="34">
        <v>0.04</v>
      </c>
      <c r="X60" s="34">
        <v>0.04</v>
      </c>
      <c r="Y60" s="34">
        <v>0.04</v>
      </c>
      <c r="Z60" s="34">
        <v>0.04</v>
      </c>
      <c r="AA60" s="34">
        <v>0.04</v>
      </c>
      <c r="AB60" s="34">
        <v>0.04</v>
      </c>
      <c r="AC60" s="34">
        <v>0.04</v>
      </c>
      <c r="AD60" s="34">
        <v>0.04</v>
      </c>
      <c r="AE60" s="34">
        <v>0.04</v>
      </c>
      <c r="AF60" s="35">
        <v>0.04</v>
      </c>
      <c r="AG60" s="27"/>
      <c r="AH60" s="27"/>
      <c r="AI60" s="16"/>
      <c r="AJ60" s="18"/>
      <c r="AK60" s="18"/>
      <c r="AL60" s="18"/>
    </row>
    <row r="61" spans="1:38" ht="15" x14ac:dyDescent="0.25">
      <c r="A61" s="16"/>
      <c r="B61" s="28" t="s">
        <v>160</v>
      </c>
      <c r="C61" s="29">
        <v>0.01</v>
      </c>
      <c r="D61" s="30">
        <v>0</v>
      </c>
      <c r="E61" s="30">
        <v>0</v>
      </c>
      <c r="F61" s="30">
        <v>0</v>
      </c>
      <c r="G61" s="30">
        <v>0</v>
      </c>
      <c r="H61" s="30">
        <v>0</v>
      </c>
      <c r="I61" s="30">
        <v>0</v>
      </c>
      <c r="J61" s="30">
        <v>0</v>
      </c>
      <c r="K61" s="30">
        <v>0</v>
      </c>
      <c r="L61" s="30">
        <v>0</v>
      </c>
      <c r="M61" s="30">
        <v>0</v>
      </c>
      <c r="N61" s="30">
        <v>0</v>
      </c>
      <c r="O61" s="30">
        <v>0</v>
      </c>
      <c r="P61" s="30">
        <v>0</v>
      </c>
      <c r="Q61" s="30">
        <v>0</v>
      </c>
      <c r="R61" s="30">
        <v>0</v>
      </c>
      <c r="S61" s="30">
        <v>0</v>
      </c>
      <c r="T61" s="30">
        <v>0</v>
      </c>
      <c r="U61" s="30">
        <v>0</v>
      </c>
      <c r="V61" s="30">
        <v>0</v>
      </c>
      <c r="W61" s="30">
        <v>0</v>
      </c>
      <c r="X61" s="30">
        <v>0</v>
      </c>
      <c r="Y61" s="30">
        <v>0</v>
      </c>
      <c r="Z61" s="30">
        <v>0</v>
      </c>
      <c r="AA61" s="30">
        <v>0</v>
      </c>
      <c r="AB61" s="30">
        <v>0</v>
      </c>
      <c r="AC61" s="30">
        <v>0</v>
      </c>
      <c r="AD61" s="30">
        <v>0</v>
      </c>
      <c r="AE61" s="30">
        <v>0</v>
      </c>
      <c r="AF61" s="31">
        <v>0</v>
      </c>
      <c r="AG61" s="27"/>
      <c r="AH61" s="27"/>
      <c r="AI61" s="16"/>
      <c r="AJ61" s="18"/>
      <c r="AK61" s="18"/>
      <c r="AL61" s="18"/>
    </row>
    <row r="62" spans="1:38" ht="15" x14ac:dyDescent="0.25">
      <c r="A62" s="16"/>
      <c r="B62" s="28" t="s">
        <v>161</v>
      </c>
      <c r="C62" s="29">
        <v>0</v>
      </c>
      <c r="D62" s="30">
        <v>0</v>
      </c>
      <c r="E62" s="30">
        <v>0</v>
      </c>
      <c r="F62" s="30">
        <v>0</v>
      </c>
      <c r="G62" s="30">
        <v>0</v>
      </c>
      <c r="H62" s="30">
        <v>0</v>
      </c>
      <c r="I62" s="30">
        <v>0</v>
      </c>
      <c r="J62" s="30">
        <v>0</v>
      </c>
      <c r="K62" s="30">
        <v>0</v>
      </c>
      <c r="L62" s="30">
        <v>0</v>
      </c>
      <c r="M62" s="30">
        <v>0</v>
      </c>
      <c r="N62" s="30">
        <v>0</v>
      </c>
      <c r="O62" s="30">
        <v>0</v>
      </c>
      <c r="P62" s="30">
        <v>0</v>
      </c>
      <c r="Q62" s="30">
        <v>0</v>
      </c>
      <c r="R62" s="30">
        <v>0</v>
      </c>
      <c r="S62" s="30">
        <v>0</v>
      </c>
      <c r="T62" s="30">
        <v>0</v>
      </c>
      <c r="U62" s="30">
        <v>0</v>
      </c>
      <c r="V62" s="30">
        <v>0</v>
      </c>
      <c r="W62" s="30">
        <v>0</v>
      </c>
      <c r="X62" s="30">
        <v>0</v>
      </c>
      <c r="Y62" s="30">
        <v>0</v>
      </c>
      <c r="Z62" s="30">
        <v>0</v>
      </c>
      <c r="AA62" s="30">
        <v>0</v>
      </c>
      <c r="AB62" s="30">
        <v>0</v>
      </c>
      <c r="AC62" s="30">
        <v>0</v>
      </c>
      <c r="AD62" s="30">
        <v>0</v>
      </c>
      <c r="AE62" s="30">
        <v>0</v>
      </c>
      <c r="AF62" s="31">
        <v>0</v>
      </c>
      <c r="AG62" s="27"/>
      <c r="AH62" s="27"/>
      <c r="AI62" s="16"/>
      <c r="AJ62" s="18"/>
      <c r="AK62" s="18"/>
      <c r="AL62" s="18"/>
    </row>
    <row r="63" spans="1:38" ht="15" x14ac:dyDescent="0.25">
      <c r="A63" s="16"/>
      <c r="B63" s="28" t="s">
        <v>162</v>
      </c>
      <c r="C63" s="29">
        <v>0</v>
      </c>
      <c r="D63" s="30">
        <v>0</v>
      </c>
      <c r="E63" s="30">
        <v>0</v>
      </c>
      <c r="F63" s="30">
        <v>0</v>
      </c>
      <c r="G63" s="30">
        <v>0</v>
      </c>
      <c r="H63" s="30">
        <v>0</v>
      </c>
      <c r="I63" s="30">
        <v>0</v>
      </c>
      <c r="J63" s="30">
        <v>0</v>
      </c>
      <c r="K63" s="30">
        <v>0</v>
      </c>
      <c r="L63" s="30">
        <v>0</v>
      </c>
      <c r="M63" s="30">
        <v>0</v>
      </c>
      <c r="N63" s="30">
        <v>0</v>
      </c>
      <c r="O63" s="30">
        <v>0</v>
      </c>
      <c r="P63" s="30">
        <v>0</v>
      </c>
      <c r="Q63" s="30">
        <v>0</v>
      </c>
      <c r="R63" s="30">
        <v>0</v>
      </c>
      <c r="S63" s="30">
        <v>0</v>
      </c>
      <c r="T63" s="30">
        <v>0</v>
      </c>
      <c r="U63" s="30">
        <v>0</v>
      </c>
      <c r="V63" s="30">
        <v>0</v>
      </c>
      <c r="W63" s="30">
        <v>0</v>
      </c>
      <c r="X63" s="30">
        <v>0</v>
      </c>
      <c r="Y63" s="30">
        <v>0</v>
      </c>
      <c r="Z63" s="30">
        <v>0</v>
      </c>
      <c r="AA63" s="30">
        <v>0</v>
      </c>
      <c r="AB63" s="30">
        <v>0</v>
      </c>
      <c r="AC63" s="30">
        <v>0</v>
      </c>
      <c r="AD63" s="30">
        <v>0</v>
      </c>
      <c r="AE63" s="30">
        <v>0</v>
      </c>
      <c r="AF63" s="31">
        <v>0</v>
      </c>
      <c r="AG63" s="27"/>
      <c r="AH63" s="27"/>
      <c r="AI63" s="16"/>
      <c r="AJ63" s="18"/>
      <c r="AK63" s="18"/>
      <c r="AL63" s="18"/>
    </row>
    <row r="64" spans="1:38" ht="15" x14ac:dyDescent="0.25">
      <c r="A64" s="15"/>
      <c r="B64" s="40"/>
      <c r="C64" s="41"/>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3"/>
      <c r="AG64" s="15"/>
      <c r="AH64" s="15"/>
      <c r="AI64" s="15"/>
    </row>
    <row r="65" spans="1:35" ht="15" x14ac:dyDescent="0.25">
      <c r="A65" s="15"/>
      <c r="B65" s="40"/>
      <c r="C65" s="41"/>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3"/>
      <c r="AG65" s="15"/>
      <c r="AH65" s="15"/>
      <c r="AI65" s="15"/>
    </row>
    <row r="66" spans="1:35" ht="15" x14ac:dyDescent="0.25">
      <c r="A66" s="15"/>
      <c r="B66" s="40"/>
      <c r="C66" s="41"/>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3"/>
      <c r="AG66" s="15"/>
      <c r="AH66" s="15"/>
      <c r="AI66" s="15"/>
    </row>
    <row r="67" spans="1:35" ht="15" x14ac:dyDescent="0.25">
      <c r="A67" s="15"/>
      <c r="B67" s="40"/>
      <c r="C67" s="41"/>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3"/>
      <c r="AG67" s="15"/>
      <c r="AH67" s="15"/>
      <c r="AI67" s="15"/>
    </row>
    <row r="68" spans="1:35" ht="15.75" thickBot="1" x14ac:dyDescent="0.3">
      <c r="A68" s="15"/>
      <c r="B68" s="44"/>
      <c r="C68" s="45"/>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7"/>
      <c r="AG68" s="15"/>
      <c r="AH68" s="15"/>
      <c r="AI68" s="15"/>
    </row>
    <row r="69" spans="1:35" ht="15" x14ac:dyDescent="0.25">
      <c r="A69" s="15"/>
      <c r="B69" s="15"/>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15"/>
      <c r="AH69" s="15"/>
      <c r="AI69" s="15"/>
    </row>
    <row r="70" spans="1:35" ht="15" x14ac:dyDescent="0.25">
      <c r="A70" s="15"/>
      <c r="B70" s="15"/>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15"/>
      <c r="AH70" s="15"/>
      <c r="AI70" s="15"/>
    </row>
    <row r="71" spans="1:35" ht="15" x14ac:dyDescent="0.25"/>
    <row r="72" spans="1:35" ht="15" x14ac:dyDescent="0.25"/>
    <row r="73" spans="1:35" ht="15" hidden="1" x14ac:dyDescent="0.25"/>
    <row r="74" spans="1:35" ht="15" hidden="1" x14ac:dyDescent="0.25"/>
    <row r="75" spans="1:35" ht="15" hidden="1" x14ac:dyDescent="0.25"/>
    <row r="76" spans="1:35" ht="15" hidden="1" x14ac:dyDescent="0.25"/>
    <row r="77" spans="1:35" ht="15" hidden="1" x14ac:dyDescent="0.25"/>
    <row r="78" spans="1:35" ht="15" hidden="1" x14ac:dyDescent="0.25"/>
    <row r="79" spans="1:35" ht="15" hidden="1" x14ac:dyDescent="0.25"/>
    <row r="80" spans="1:35" ht="15" hidden="1" x14ac:dyDescent="0.25"/>
    <row r="81" spans="3:32" ht="15" hidden="1" x14ac:dyDescent="0.25">
      <c r="C81"/>
      <c r="D81"/>
      <c r="E81"/>
      <c r="F81"/>
      <c r="G81"/>
      <c r="H81"/>
      <c r="I81"/>
      <c r="J81"/>
      <c r="K81"/>
      <c r="L81"/>
      <c r="M81"/>
      <c r="N81"/>
      <c r="O81"/>
      <c r="P81"/>
      <c r="Q81"/>
      <c r="R81"/>
      <c r="S81"/>
      <c r="T81"/>
      <c r="U81"/>
      <c r="V81"/>
      <c r="W81"/>
      <c r="X81"/>
      <c r="Y81"/>
      <c r="Z81"/>
      <c r="AA81"/>
      <c r="AB81"/>
      <c r="AC81"/>
      <c r="AD81"/>
      <c r="AE81"/>
      <c r="AF81"/>
    </row>
    <row r="82" spans="3:32" ht="15" hidden="1" x14ac:dyDescent="0.25">
      <c r="C82"/>
      <c r="D82"/>
      <c r="E82"/>
      <c r="F82"/>
      <c r="G82"/>
      <c r="H82"/>
      <c r="I82"/>
      <c r="J82"/>
      <c r="K82"/>
      <c r="L82"/>
      <c r="M82"/>
      <c r="N82"/>
      <c r="O82"/>
      <c r="P82"/>
      <c r="Q82"/>
      <c r="R82"/>
      <c r="S82"/>
      <c r="T82"/>
      <c r="U82"/>
      <c r="V82"/>
      <c r="W82"/>
      <c r="X82"/>
      <c r="Y82"/>
      <c r="Z82"/>
      <c r="AA82"/>
      <c r="AB82"/>
      <c r="AC82"/>
      <c r="AD82"/>
      <c r="AE82"/>
      <c r="AF82"/>
    </row>
    <row r="83" spans="3:32" ht="15" hidden="1" x14ac:dyDescent="0.25">
      <c r="C83"/>
      <c r="D83"/>
      <c r="E83"/>
      <c r="F83"/>
      <c r="G83"/>
      <c r="H83"/>
      <c r="I83"/>
      <c r="J83"/>
      <c r="K83"/>
      <c r="L83"/>
      <c r="M83"/>
      <c r="N83"/>
      <c r="O83"/>
      <c r="P83"/>
      <c r="Q83"/>
      <c r="R83"/>
      <c r="S83"/>
      <c r="T83"/>
      <c r="U83"/>
      <c r="V83"/>
      <c r="W83"/>
      <c r="X83"/>
      <c r="Y83"/>
      <c r="Z83"/>
      <c r="AA83"/>
      <c r="AB83"/>
      <c r="AC83"/>
      <c r="AD83"/>
      <c r="AE83"/>
      <c r="AF83"/>
    </row>
    <row r="84" spans="3:32" ht="15" hidden="1" x14ac:dyDescent="0.25">
      <c r="C84"/>
      <c r="D84"/>
      <c r="E84"/>
      <c r="F84"/>
      <c r="G84"/>
      <c r="H84"/>
      <c r="I84"/>
      <c r="J84"/>
      <c r="K84"/>
      <c r="L84"/>
      <c r="M84"/>
      <c r="N84"/>
      <c r="O84"/>
      <c r="P84"/>
      <c r="Q84"/>
      <c r="R84"/>
      <c r="S84"/>
      <c r="T84"/>
      <c r="U84"/>
      <c r="V84"/>
      <c r="W84"/>
      <c r="X84"/>
      <c r="Y84"/>
      <c r="Z84"/>
      <c r="AA84"/>
      <c r="AB84"/>
      <c r="AC84"/>
      <c r="AD84"/>
      <c r="AE84"/>
      <c r="AF84"/>
    </row>
    <row r="85" spans="3:32" ht="15" hidden="1" x14ac:dyDescent="0.25">
      <c r="C85"/>
      <c r="D85"/>
      <c r="E85"/>
      <c r="F85"/>
      <c r="G85"/>
      <c r="H85"/>
      <c r="I85"/>
      <c r="J85"/>
      <c r="K85"/>
      <c r="L85"/>
      <c r="M85"/>
      <c r="N85"/>
      <c r="O85"/>
      <c r="P85"/>
      <c r="Q85"/>
      <c r="R85"/>
      <c r="S85"/>
      <c r="T85"/>
      <c r="U85"/>
      <c r="V85"/>
      <c r="W85"/>
      <c r="X85"/>
      <c r="Y85"/>
      <c r="Z85"/>
      <c r="AA85"/>
      <c r="AB85"/>
      <c r="AC85"/>
      <c r="AD85"/>
      <c r="AE85"/>
      <c r="AF85"/>
    </row>
    <row r="86" spans="3:32" ht="15" hidden="1" x14ac:dyDescent="0.25">
      <c r="C86"/>
      <c r="D86"/>
      <c r="E86"/>
      <c r="F86"/>
      <c r="G86"/>
      <c r="H86"/>
      <c r="I86"/>
      <c r="J86"/>
      <c r="K86"/>
      <c r="L86"/>
      <c r="M86"/>
      <c r="N86"/>
      <c r="O86"/>
      <c r="P86"/>
      <c r="Q86"/>
      <c r="R86"/>
      <c r="S86"/>
      <c r="T86"/>
      <c r="U86"/>
      <c r="V86"/>
      <c r="W86"/>
      <c r="X86"/>
      <c r="Y86"/>
      <c r="Z86"/>
      <c r="AA86"/>
      <c r="AB86"/>
      <c r="AC86"/>
      <c r="AD86"/>
      <c r="AE86"/>
      <c r="AF86"/>
    </row>
    <row r="87" spans="3:32" ht="15" hidden="1" x14ac:dyDescent="0.25">
      <c r="C87"/>
      <c r="D87"/>
      <c r="E87"/>
      <c r="F87"/>
      <c r="G87"/>
      <c r="H87"/>
      <c r="I87"/>
      <c r="J87"/>
      <c r="K87"/>
      <c r="L87"/>
      <c r="M87"/>
      <c r="N87"/>
      <c r="O87"/>
      <c r="P87"/>
      <c r="Q87"/>
      <c r="R87"/>
      <c r="S87"/>
      <c r="T87"/>
      <c r="U87"/>
      <c r="V87"/>
      <c r="W87"/>
      <c r="X87"/>
      <c r="Y87"/>
      <c r="Z87"/>
      <c r="AA87"/>
      <c r="AB87"/>
      <c r="AC87"/>
      <c r="AD87"/>
      <c r="AE87"/>
      <c r="AF87"/>
    </row>
    <row r="88" spans="3:32" ht="15" hidden="1" x14ac:dyDescent="0.25">
      <c r="C88"/>
      <c r="D88"/>
      <c r="E88"/>
      <c r="F88"/>
      <c r="G88"/>
      <c r="H88"/>
      <c r="I88"/>
      <c r="J88"/>
      <c r="K88"/>
      <c r="L88"/>
      <c r="M88"/>
      <c r="N88"/>
      <c r="O88"/>
      <c r="P88"/>
      <c r="Q88"/>
      <c r="R88"/>
      <c r="S88"/>
      <c r="T88"/>
      <c r="U88"/>
      <c r="V88"/>
      <c r="W88"/>
      <c r="X88"/>
      <c r="Y88"/>
      <c r="Z88"/>
      <c r="AA88"/>
      <c r="AB88"/>
      <c r="AC88"/>
      <c r="AD88"/>
      <c r="AE88"/>
      <c r="AF88"/>
    </row>
    <row r="89" spans="3:32" ht="15" hidden="1" x14ac:dyDescent="0.25">
      <c r="C89"/>
      <c r="D89"/>
      <c r="E89"/>
      <c r="F89"/>
      <c r="G89"/>
      <c r="H89"/>
      <c r="I89"/>
      <c r="J89"/>
      <c r="K89"/>
      <c r="L89"/>
      <c r="M89"/>
      <c r="N89"/>
      <c r="O89"/>
      <c r="P89"/>
      <c r="Q89"/>
      <c r="R89"/>
      <c r="S89"/>
      <c r="T89"/>
      <c r="U89"/>
      <c r="V89"/>
      <c r="W89"/>
      <c r="X89"/>
      <c r="Y89"/>
      <c r="Z89"/>
      <c r="AA89"/>
      <c r="AB89"/>
      <c r="AC89"/>
      <c r="AD89"/>
      <c r="AE89"/>
      <c r="AF89"/>
    </row>
    <row r="90" spans="3:32" ht="15" hidden="1" x14ac:dyDescent="0.25">
      <c r="C90"/>
      <c r="D90"/>
      <c r="E90"/>
      <c r="F90"/>
      <c r="G90"/>
      <c r="H90"/>
      <c r="I90"/>
      <c r="J90"/>
      <c r="K90"/>
      <c r="L90"/>
      <c r="M90"/>
      <c r="N90"/>
      <c r="O90"/>
      <c r="P90"/>
      <c r="Q90"/>
      <c r="R90"/>
      <c r="S90"/>
      <c r="T90"/>
      <c r="U90"/>
      <c r="V90"/>
      <c r="W90"/>
      <c r="X90"/>
      <c r="Y90"/>
      <c r="Z90"/>
      <c r="AA90"/>
      <c r="AB90"/>
      <c r="AC90"/>
      <c r="AD90"/>
      <c r="AE90"/>
      <c r="AF90"/>
    </row>
    <row r="91" spans="3:32" ht="15" hidden="1" x14ac:dyDescent="0.25">
      <c r="C91"/>
      <c r="D91"/>
      <c r="E91"/>
      <c r="F91"/>
      <c r="G91"/>
      <c r="H91"/>
      <c r="I91"/>
      <c r="J91"/>
      <c r="K91"/>
      <c r="L91"/>
      <c r="M91"/>
      <c r="N91"/>
      <c r="O91"/>
      <c r="P91"/>
      <c r="Q91"/>
      <c r="R91"/>
      <c r="S91"/>
      <c r="T91"/>
      <c r="U91"/>
      <c r="V91"/>
      <c r="W91"/>
      <c r="X91"/>
      <c r="Y91"/>
      <c r="Z91"/>
      <c r="AA91"/>
      <c r="AB91"/>
      <c r="AC91"/>
      <c r="AD91"/>
      <c r="AE91"/>
      <c r="AF91"/>
    </row>
    <row r="92" spans="3:32" ht="15" hidden="1" x14ac:dyDescent="0.25">
      <c r="C92"/>
      <c r="D92"/>
      <c r="E92"/>
      <c r="F92"/>
      <c r="G92"/>
      <c r="H92"/>
      <c r="I92"/>
      <c r="J92"/>
      <c r="K92"/>
      <c r="L92"/>
      <c r="M92"/>
      <c r="N92"/>
      <c r="O92"/>
      <c r="P92"/>
      <c r="Q92"/>
      <c r="R92"/>
      <c r="S92"/>
      <c r="T92"/>
      <c r="U92"/>
      <c r="V92"/>
      <c r="W92"/>
      <c r="X92"/>
      <c r="Y92"/>
      <c r="Z92"/>
      <c r="AA92"/>
      <c r="AB92"/>
      <c r="AC92"/>
      <c r="AD92"/>
      <c r="AE92"/>
      <c r="AF92"/>
    </row>
    <row r="93" spans="3:32" ht="15" hidden="1" x14ac:dyDescent="0.25">
      <c r="C93"/>
      <c r="D93"/>
      <c r="E93"/>
      <c r="F93"/>
      <c r="G93"/>
      <c r="H93"/>
      <c r="I93"/>
      <c r="J93"/>
      <c r="K93"/>
      <c r="L93"/>
      <c r="M93"/>
      <c r="N93"/>
      <c r="O93"/>
      <c r="P93"/>
      <c r="Q93"/>
      <c r="R93"/>
      <c r="S93"/>
      <c r="T93"/>
      <c r="U93"/>
      <c r="V93"/>
      <c r="W93"/>
      <c r="X93"/>
      <c r="Y93"/>
      <c r="Z93"/>
      <c r="AA93"/>
      <c r="AB93"/>
      <c r="AC93"/>
      <c r="AD93"/>
      <c r="AE93"/>
      <c r="AF93"/>
    </row>
    <row r="94" spans="3:32" ht="15" hidden="1" x14ac:dyDescent="0.25">
      <c r="C94"/>
      <c r="D94"/>
      <c r="E94"/>
      <c r="F94"/>
      <c r="G94"/>
      <c r="H94"/>
      <c r="I94"/>
      <c r="J94"/>
      <c r="K94"/>
      <c r="L94"/>
      <c r="M94"/>
      <c r="N94"/>
      <c r="O94"/>
      <c r="P94"/>
      <c r="Q94"/>
      <c r="R94"/>
      <c r="S94"/>
      <c r="T94"/>
      <c r="U94"/>
      <c r="V94"/>
      <c r="W94"/>
      <c r="X94"/>
      <c r="Y94"/>
      <c r="Z94"/>
      <c r="AA94"/>
      <c r="AB94"/>
      <c r="AC94"/>
      <c r="AD94"/>
      <c r="AE94"/>
      <c r="AF94"/>
    </row>
    <row r="95" spans="3:32" ht="15" hidden="1" x14ac:dyDescent="0.25">
      <c r="C95"/>
      <c r="D95"/>
      <c r="E95"/>
      <c r="F95"/>
      <c r="G95"/>
      <c r="H95"/>
      <c r="I95"/>
      <c r="J95"/>
      <c r="K95"/>
      <c r="L95"/>
      <c r="M95"/>
      <c r="N95"/>
      <c r="O95"/>
      <c r="P95"/>
      <c r="Q95"/>
      <c r="R95"/>
      <c r="S95"/>
      <c r="T95"/>
      <c r="U95"/>
      <c r="V95"/>
      <c r="W95"/>
      <c r="X95"/>
      <c r="Y95"/>
      <c r="Z95"/>
      <c r="AA95"/>
      <c r="AB95"/>
      <c r="AC95"/>
      <c r="AD95"/>
      <c r="AE95"/>
      <c r="AF95"/>
    </row>
    <row r="96" spans="3:32" ht="15" hidden="1" x14ac:dyDescent="0.25">
      <c r="C96"/>
      <c r="D96"/>
      <c r="E96"/>
      <c r="F96"/>
      <c r="G96"/>
      <c r="H96"/>
      <c r="I96"/>
      <c r="J96"/>
      <c r="K96"/>
      <c r="L96"/>
      <c r="M96"/>
      <c r="N96"/>
      <c r="O96"/>
      <c r="P96"/>
      <c r="Q96"/>
      <c r="R96"/>
      <c r="S96"/>
      <c r="T96"/>
      <c r="U96"/>
      <c r="V96"/>
      <c r="W96"/>
      <c r="X96"/>
      <c r="Y96"/>
      <c r="Z96"/>
      <c r="AA96"/>
      <c r="AB96"/>
      <c r="AC96"/>
      <c r="AD96"/>
      <c r="AE96"/>
      <c r="AF96"/>
    </row>
    <row r="97" spans="3:32" ht="15" hidden="1" x14ac:dyDescent="0.25">
      <c r="C97"/>
      <c r="D97"/>
      <c r="E97"/>
      <c r="F97"/>
      <c r="G97"/>
      <c r="H97"/>
      <c r="I97"/>
      <c r="J97"/>
      <c r="K97"/>
      <c r="L97"/>
      <c r="M97"/>
      <c r="N97"/>
      <c r="O97"/>
      <c r="P97"/>
      <c r="Q97"/>
      <c r="R97"/>
      <c r="S97"/>
      <c r="T97"/>
      <c r="U97"/>
      <c r="V97"/>
      <c r="W97"/>
      <c r="X97"/>
      <c r="Y97"/>
      <c r="Z97"/>
      <c r="AA97"/>
      <c r="AB97"/>
      <c r="AC97"/>
      <c r="AD97"/>
      <c r="AE97"/>
      <c r="AF97"/>
    </row>
    <row r="98" spans="3:32" ht="15" hidden="1" x14ac:dyDescent="0.25">
      <c r="C98"/>
      <c r="D98"/>
      <c r="E98"/>
      <c r="F98"/>
      <c r="G98"/>
      <c r="H98"/>
      <c r="I98"/>
      <c r="J98"/>
      <c r="K98"/>
      <c r="L98"/>
      <c r="M98"/>
      <c r="N98"/>
      <c r="O98"/>
      <c r="P98"/>
      <c r="Q98"/>
      <c r="R98"/>
      <c r="S98"/>
      <c r="T98"/>
      <c r="U98"/>
      <c r="V98"/>
      <c r="W98"/>
      <c r="X98"/>
      <c r="Y98"/>
      <c r="Z98"/>
      <c r="AA98"/>
      <c r="AB98"/>
      <c r="AC98"/>
      <c r="AD98"/>
      <c r="AE98"/>
      <c r="AF98"/>
    </row>
    <row r="99" spans="3:32" ht="15" hidden="1" x14ac:dyDescent="0.25">
      <c r="C99"/>
      <c r="D99"/>
      <c r="E99"/>
      <c r="F99"/>
      <c r="G99"/>
      <c r="H99"/>
      <c r="I99"/>
      <c r="J99"/>
      <c r="K99"/>
      <c r="L99"/>
      <c r="M99"/>
      <c r="N99"/>
      <c r="O99"/>
      <c r="P99"/>
      <c r="Q99"/>
      <c r="R99"/>
      <c r="S99"/>
      <c r="T99"/>
      <c r="U99"/>
      <c r="V99"/>
      <c r="W99"/>
      <c r="X99"/>
      <c r="Y99"/>
      <c r="Z99"/>
      <c r="AA99"/>
      <c r="AB99"/>
      <c r="AC99"/>
      <c r="AD99"/>
      <c r="AE99"/>
      <c r="AF99"/>
    </row>
    <row r="100" spans="3:32" ht="15" hidden="1" x14ac:dyDescent="0.25">
      <c r="C100"/>
      <c r="D100"/>
      <c r="E100"/>
      <c r="F100"/>
      <c r="G100"/>
      <c r="H100"/>
      <c r="I100"/>
      <c r="J100"/>
      <c r="K100"/>
      <c r="L100"/>
      <c r="M100"/>
      <c r="N100"/>
      <c r="O100"/>
      <c r="P100"/>
      <c r="Q100"/>
      <c r="R100"/>
      <c r="S100"/>
      <c r="T100"/>
      <c r="U100"/>
      <c r="V100"/>
      <c r="W100"/>
      <c r="X100"/>
      <c r="Y100"/>
      <c r="Z100"/>
      <c r="AA100"/>
      <c r="AB100"/>
      <c r="AC100"/>
      <c r="AD100"/>
      <c r="AE100"/>
      <c r="AF100"/>
    </row>
    <row r="101" spans="3:32" ht="15" hidden="1" x14ac:dyDescent="0.25">
      <c r="C101"/>
      <c r="D101"/>
      <c r="E101"/>
      <c r="F101"/>
      <c r="G101"/>
      <c r="H101"/>
      <c r="I101"/>
      <c r="J101"/>
      <c r="K101"/>
      <c r="L101"/>
      <c r="M101"/>
      <c r="N101"/>
      <c r="O101"/>
      <c r="P101"/>
      <c r="Q101"/>
      <c r="R101"/>
      <c r="S101"/>
      <c r="T101"/>
      <c r="U101"/>
      <c r="V101"/>
      <c r="W101"/>
      <c r="X101"/>
      <c r="Y101"/>
      <c r="Z101"/>
      <c r="AA101"/>
      <c r="AB101"/>
      <c r="AC101"/>
      <c r="AD101"/>
      <c r="AE101"/>
      <c r="AF101"/>
    </row>
    <row r="102" spans="3:32" ht="15" hidden="1" x14ac:dyDescent="0.25">
      <c r="C102"/>
      <c r="D102"/>
      <c r="E102"/>
      <c r="F102"/>
      <c r="G102"/>
      <c r="H102"/>
      <c r="I102"/>
      <c r="J102"/>
      <c r="K102"/>
      <c r="L102"/>
      <c r="M102"/>
      <c r="N102"/>
      <c r="O102"/>
      <c r="P102"/>
      <c r="Q102"/>
      <c r="R102"/>
      <c r="S102"/>
      <c r="T102"/>
      <c r="U102"/>
      <c r="V102"/>
      <c r="W102"/>
      <c r="X102"/>
      <c r="Y102"/>
      <c r="Z102"/>
      <c r="AA102"/>
      <c r="AB102"/>
      <c r="AC102"/>
      <c r="AD102"/>
      <c r="AE102"/>
      <c r="AF102"/>
    </row>
    <row r="103" spans="3:32" ht="15" hidden="1" x14ac:dyDescent="0.25">
      <c r="C103"/>
      <c r="D103"/>
      <c r="E103"/>
      <c r="F103"/>
      <c r="G103"/>
      <c r="H103"/>
      <c r="I103"/>
      <c r="J103"/>
      <c r="K103"/>
      <c r="L103"/>
      <c r="M103"/>
      <c r="N103"/>
      <c r="O103"/>
      <c r="P103"/>
      <c r="Q103"/>
      <c r="R103"/>
      <c r="S103"/>
      <c r="T103"/>
      <c r="U103"/>
      <c r="V103"/>
      <c r="W103"/>
      <c r="X103"/>
      <c r="Y103"/>
      <c r="Z103"/>
      <c r="AA103"/>
      <c r="AB103"/>
      <c r="AC103"/>
      <c r="AD103"/>
      <c r="AE103"/>
      <c r="AF103"/>
    </row>
    <row r="104" spans="3:32" ht="15" hidden="1" x14ac:dyDescent="0.25">
      <c r="C104"/>
      <c r="D104"/>
      <c r="E104"/>
      <c r="F104"/>
      <c r="G104"/>
      <c r="H104"/>
      <c r="I104"/>
      <c r="J104"/>
      <c r="K104"/>
      <c r="L104"/>
      <c r="M104"/>
      <c r="N104"/>
      <c r="O104"/>
      <c r="P104"/>
      <c r="Q104"/>
      <c r="R104"/>
      <c r="S104"/>
      <c r="T104"/>
      <c r="U104"/>
      <c r="V104"/>
      <c r="W104"/>
      <c r="X104"/>
      <c r="Y104"/>
      <c r="Z104"/>
      <c r="AA104"/>
      <c r="AB104"/>
      <c r="AC104"/>
      <c r="AD104"/>
      <c r="AE104"/>
      <c r="AF104"/>
    </row>
    <row r="105" spans="3:32" ht="15" hidden="1" x14ac:dyDescent="0.25">
      <c r="C105"/>
      <c r="D105"/>
      <c r="E105"/>
      <c r="F105"/>
      <c r="G105"/>
      <c r="H105"/>
      <c r="I105"/>
      <c r="J105"/>
      <c r="K105"/>
      <c r="L105"/>
      <c r="M105"/>
      <c r="N105"/>
      <c r="O105"/>
      <c r="P105"/>
      <c r="Q105"/>
      <c r="R105"/>
      <c r="S105"/>
      <c r="T105"/>
      <c r="U105"/>
      <c r="V105"/>
      <c r="W105"/>
      <c r="X105"/>
      <c r="Y105"/>
      <c r="Z105"/>
      <c r="AA105"/>
      <c r="AB105"/>
      <c r="AC105"/>
      <c r="AD105"/>
      <c r="AE105"/>
      <c r="AF105"/>
    </row>
    <row r="106" spans="3:32" ht="15" hidden="1" x14ac:dyDescent="0.25">
      <c r="C106"/>
      <c r="D106"/>
      <c r="E106"/>
      <c r="F106"/>
      <c r="G106"/>
      <c r="H106"/>
      <c r="I106"/>
      <c r="J106"/>
      <c r="K106"/>
      <c r="L106"/>
      <c r="M106"/>
      <c r="N106"/>
      <c r="O106"/>
      <c r="P106"/>
      <c r="Q106"/>
      <c r="R106"/>
      <c r="S106"/>
      <c r="T106"/>
      <c r="U106"/>
      <c r="V106"/>
      <c r="W106"/>
      <c r="X106"/>
      <c r="Y106"/>
      <c r="Z106"/>
      <c r="AA106"/>
      <c r="AB106"/>
      <c r="AC106"/>
      <c r="AD106"/>
      <c r="AE106"/>
      <c r="AF106"/>
    </row>
    <row r="107" spans="3:32" ht="15" hidden="1" x14ac:dyDescent="0.25">
      <c r="C107"/>
      <c r="D107"/>
      <c r="E107"/>
      <c r="F107"/>
      <c r="G107"/>
      <c r="H107"/>
      <c r="I107"/>
      <c r="J107"/>
      <c r="K107"/>
      <c r="L107"/>
      <c r="M107"/>
      <c r="N107"/>
      <c r="O107"/>
      <c r="P107"/>
      <c r="Q107"/>
      <c r="R107"/>
      <c r="S107"/>
      <c r="T107"/>
      <c r="U107"/>
      <c r="V107"/>
      <c r="W107"/>
      <c r="X107"/>
      <c r="Y107"/>
      <c r="Z107"/>
      <c r="AA107"/>
      <c r="AB107"/>
      <c r="AC107"/>
      <c r="AD107"/>
      <c r="AE107"/>
      <c r="AF107"/>
    </row>
    <row r="108" spans="3:32" ht="15" hidden="1" x14ac:dyDescent="0.25">
      <c r="C108"/>
      <c r="D108"/>
      <c r="E108"/>
      <c r="F108"/>
      <c r="G108"/>
      <c r="H108"/>
      <c r="I108"/>
      <c r="J108"/>
      <c r="K108"/>
      <c r="L108"/>
      <c r="M108"/>
      <c r="N108"/>
      <c r="O108"/>
      <c r="P108"/>
      <c r="Q108"/>
      <c r="R108"/>
      <c r="S108"/>
      <c r="T108"/>
      <c r="U108"/>
      <c r="V108"/>
      <c r="W108"/>
      <c r="X108"/>
      <c r="Y108"/>
      <c r="Z108"/>
      <c r="AA108"/>
      <c r="AB108"/>
      <c r="AC108"/>
      <c r="AD108"/>
      <c r="AE108"/>
      <c r="AF108"/>
    </row>
    <row r="109" spans="3:32" ht="15" hidden="1" x14ac:dyDescent="0.25">
      <c r="C109"/>
      <c r="D109"/>
      <c r="E109"/>
      <c r="F109"/>
      <c r="G109"/>
      <c r="H109"/>
      <c r="I109"/>
      <c r="J109"/>
      <c r="K109"/>
      <c r="L109"/>
      <c r="M109"/>
      <c r="N109"/>
      <c r="O109"/>
      <c r="P109"/>
      <c r="Q109"/>
      <c r="R109"/>
      <c r="S109"/>
      <c r="T109"/>
      <c r="U109"/>
      <c r="V109"/>
      <c r="W109"/>
      <c r="X109"/>
      <c r="Y109"/>
      <c r="Z109"/>
      <c r="AA109"/>
      <c r="AB109"/>
      <c r="AC109"/>
      <c r="AD109"/>
      <c r="AE109"/>
      <c r="AF109"/>
    </row>
    <row r="110" spans="3:32" ht="15" hidden="1" x14ac:dyDescent="0.25">
      <c r="C110"/>
      <c r="D110"/>
      <c r="E110"/>
      <c r="F110"/>
      <c r="G110"/>
      <c r="H110"/>
      <c r="I110"/>
      <c r="J110"/>
      <c r="K110"/>
      <c r="L110"/>
      <c r="M110"/>
      <c r="N110"/>
      <c r="O110"/>
      <c r="P110"/>
      <c r="Q110"/>
      <c r="R110"/>
      <c r="S110"/>
      <c r="T110"/>
      <c r="U110"/>
      <c r="V110"/>
      <c r="W110"/>
      <c r="X110"/>
      <c r="Y110"/>
      <c r="Z110"/>
      <c r="AA110"/>
      <c r="AB110"/>
      <c r="AC110"/>
      <c r="AD110"/>
      <c r="AE110"/>
      <c r="AF110"/>
    </row>
    <row r="111" spans="3:32" ht="15" hidden="1" x14ac:dyDescent="0.25"/>
    <row r="112" spans="3:32" ht="15" hidden="1" x14ac:dyDescent="0.25"/>
  </sheetData>
  <mergeCells count="1">
    <mergeCell ref="G7:Z8"/>
  </mergeCells>
  <pageMargins left="0" right="0" top="0.74803149606299213" bottom="0.74803149606299213" header="0.31496062992125984" footer="0.31496062992125984"/>
  <pageSetup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v>
      </c>
      <c r="C10" s="12">
        <v>0</v>
      </c>
      <c r="D10" s="4">
        <v>1</v>
      </c>
      <c r="E10" s="4">
        <v>2</v>
      </c>
      <c r="F10" s="4">
        <v>3</v>
      </c>
      <c r="G10" s="4">
        <v>4</v>
      </c>
      <c r="H10" s="4">
        <v>5</v>
      </c>
      <c r="I10" s="4">
        <v>6</v>
      </c>
      <c r="J10" s="1"/>
      <c r="K10" s="1"/>
      <c r="L10" s="14" t="s">
        <v>1</v>
      </c>
      <c r="M10" s="4">
        <v>0</v>
      </c>
      <c r="N10" s="4">
        <v>1</v>
      </c>
      <c r="O10" s="4">
        <v>2</v>
      </c>
      <c r="P10" s="4">
        <v>3</v>
      </c>
      <c r="Q10" s="4">
        <v>4</v>
      </c>
      <c r="R10" s="4">
        <v>5</v>
      </c>
      <c r="S10" s="4">
        <v>6</v>
      </c>
      <c r="T10" s="1"/>
      <c r="U10" s="1"/>
      <c r="V10" s="14" t="s">
        <v>1</v>
      </c>
      <c r="W10" s="4">
        <v>0</v>
      </c>
      <c r="X10" s="4">
        <v>1</v>
      </c>
      <c r="Y10" s="4">
        <v>2</v>
      </c>
      <c r="Z10" s="4">
        <v>3</v>
      </c>
      <c r="AA10" s="4">
        <v>4</v>
      </c>
      <c r="AB10" s="4">
        <v>5</v>
      </c>
      <c r="AC10" s="4">
        <v>6</v>
      </c>
      <c r="AD10" s="1"/>
      <c r="AE10" s="1"/>
      <c r="AF10" s="14" t="s">
        <v>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2.35</v>
      </c>
      <c r="S11" s="82">
        <v>12.04</v>
      </c>
      <c r="T11" s="1"/>
      <c r="U11" s="141" t="s">
        <v>103</v>
      </c>
      <c r="V11" s="5">
        <v>1</v>
      </c>
      <c r="W11" s="82">
        <v>7.0000000000000007E-2</v>
      </c>
      <c r="X11" s="82">
        <v>0.2</v>
      </c>
      <c r="Y11" s="82">
        <v>0.44</v>
      </c>
      <c r="Z11" s="82">
        <v>1.1599999999999999</v>
      </c>
      <c r="AA11" s="82">
        <v>2.2999999999999998</v>
      </c>
      <c r="AB11" s="82">
        <v>5.41</v>
      </c>
      <c r="AC11" s="82">
        <v>12.04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2.33</v>
      </c>
      <c r="S12" s="83">
        <v>9.68</v>
      </c>
      <c r="T12" s="1"/>
      <c r="U12" s="1"/>
      <c r="V12" s="7">
        <v>2</v>
      </c>
      <c r="W12" s="83">
        <v>7.0000000000000007E-2</v>
      </c>
      <c r="X12" s="83">
        <v>0.2</v>
      </c>
      <c r="Y12" s="83">
        <v>0.44</v>
      </c>
      <c r="Z12" s="83">
        <v>1.1599999999999999</v>
      </c>
      <c r="AA12" s="83">
        <v>2.2999999999999998</v>
      </c>
      <c r="AB12" s="83">
        <v>5.41</v>
      </c>
      <c r="AC12" s="83">
        <v>9.68</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0.78</v>
      </c>
      <c r="R13" s="83">
        <v>2.27</v>
      </c>
      <c r="S13" s="83">
        <v>7.89</v>
      </c>
      <c r="T13" s="1"/>
      <c r="U13" s="1"/>
      <c r="V13" s="7">
        <v>3</v>
      </c>
      <c r="W13" s="83">
        <v>0.08</v>
      </c>
      <c r="X13" s="83">
        <v>0.22</v>
      </c>
      <c r="Y13" s="83">
        <v>0.45</v>
      </c>
      <c r="Z13" s="83">
        <v>1.1000000000000001</v>
      </c>
      <c r="AA13" s="83">
        <v>2.2599999999999998</v>
      </c>
      <c r="AB13" s="83">
        <v>5.37</v>
      </c>
      <c r="AC13" s="83">
        <v>7.89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0.06</v>
      </c>
      <c r="P14" s="83">
        <v>0.18</v>
      </c>
      <c r="Q14" s="83">
        <v>0.81</v>
      </c>
      <c r="R14" s="83">
        <v>2.19</v>
      </c>
      <c r="S14" s="83">
        <v>6.53</v>
      </c>
      <c r="T14" s="1"/>
      <c r="U14" s="1"/>
      <c r="V14" s="7">
        <v>4</v>
      </c>
      <c r="W14" s="83">
        <v>0.09</v>
      </c>
      <c r="X14" s="83">
        <v>0.25</v>
      </c>
      <c r="Y14" s="83">
        <v>0.48</v>
      </c>
      <c r="Z14" s="83">
        <v>1.1200000000000001</v>
      </c>
      <c r="AA14" s="83">
        <v>2.25</v>
      </c>
      <c r="AB14" s="83">
        <v>5.36</v>
      </c>
      <c r="AC14" s="83">
        <v>6.53</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0.82</v>
      </c>
      <c r="R15" s="83">
        <v>2.1</v>
      </c>
      <c r="S15" s="83">
        <v>5.48</v>
      </c>
      <c r="T15" s="1"/>
      <c r="U15" s="1"/>
      <c r="V15" s="7">
        <v>5</v>
      </c>
      <c r="W15" s="83">
        <v>0.1</v>
      </c>
      <c r="X15" s="83">
        <v>0.27</v>
      </c>
      <c r="Y15" s="83">
        <v>0.53</v>
      </c>
      <c r="Z15" s="83">
        <v>1.1499999999999999</v>
      </c>
      <c r="AA15" s="83">
        <v>2.25</v>
      </c>
      <c r="AB15" s="83">
        <v>5.36</v>
      </c>
      <c r="AC15" s="83">
        <v>5.48</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0.83</v>
      </c>
      <c r="R16" s="83">
        <v>2.0099999999999998</v>
      </c>
      <c r="S16" s="83">
        <v>4.67</v>
      </c>
      <c r="T16" s="1"/>
      <c r="U16" s="1"/>
      <c r="V16" s="7">
        <v>6</v>
      </c>
      <c r="W16" s="83">
        <v>0.11</v>
      </c>
      <c r="X16" s="83">
        <v>0.28999999999999998</v>
      </c>
      <c r="Y16" s="83">
        <v>0.56000000000000005</v>
      </c>
      <c r="Z16" s="83">
        <v>1.2</v>
      </c>
      <c r="AA16" s="83">
        <v>2.25</v>
      </c>
      <c r="AB16" s="83">
        <v>5.36</v>
      </c>
      <c r="AC16" s="83">
        <v>5.36</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7.0000000000000007E-2</v>
      </c>
      <c r="P17" s="83">
        <v>0.21</v>
      </c>
      <c r="Q17" s="83">
        <v>0.83</v>
      </c>
      <c r="R17" s="83">
        <v>1.91</v>
      </c>
      <c r="S17" s="83">
        <v>4.03</v>
      </c>
      <c r="T17" s="1"/>
      <c r="U17" s="1"/>
      <c r="V17" s="7">
        <v>7</v>
      </c>
      <c r="W17" s="83">
        <v>0.12</v>
      </c>
      <c r="X17" s="83">
        <v>0.32</v>
      </c>
      <c r="Y17" s="83">
        <v>0.57999999999999996</v>
      </c>
      <c r="Z17" s="83">
        <v>1.23</v>
      </c>
      <c r="AA17" s="83">
        <v>2.25</v>
      </c>
      <c r="AB17" s="83">
        <v>5.36</v>
      </c>
      <c r="AC17" s="83">
        <v>5.36</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0.83</v>
      </c>
      <c r="R18" s="83">
        <v>1.81</v>
      </c>
      <c r="S18" s="83">
        <v>3.52</v>
      </c>
      <c r="T18" s="1"/>
      <c r="U18" s="1"/>
      <c r="V18" s="7">
        <v>8</v>
      </c>
      <c r="W18" s="83">
        <v>0.12</v>
      </c>
      <c r="X18" s="83">
        <v>0.32</v>
      </c>
      <c r="Y18" s="83">
        <v>0.57999999999999996</v>
      </c>
      <c r="Z18" s="83">
        <v>1.22</v>
      </c>
      <c r="AA18" s="83">
        <v>2.25</v>
      </c>
      <c r="AB18" s="83">
        <v>5.36</v>
      </c>
      <c r="AC18" s="83">
        <v>5.36</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0.82</v>
      </c>
      <c r="R19" s="83">
        <v>1.72</v>
      </c>
      <c r="S19" s="83">
        <v>3.1</v>
      </c>
      <c r="T19" s="1"/>
      <c r="U19" s="1"/>
      <c r="V19" s="7">
        <v>9</v>
      </c>
      <c r="W19" s="83">
        <v>0.13</v>
      </c>
      <c r="X19" s="83">
        <v>0.33</v>
      </c>
      <c r="Y19" s="83">
        <v>0.57999999999999996</v>
      </c>
      <c r="Z19" s="83">
        <v>1.21</v>
      </c>
      <c r="AA19" s="83">
        <v>2.25</v>
      </c>
      <c r="AB19" s="83">
        <v>5.36</v>
      </c>
      <c r="AC19" s="83">
        <v>5.36</v>
      </c>
      <c r="AD19" s="1"/>
      <c r="AE19" s="1"/>
      <c r="AF19" s="7">
        <v>9</v>
      </c>
      <c r="AG19" s="83">
        <v>0.03</v>
      </c>
      <c r="AH19" s="83">
        <v>0.05</v>
      </c>
      <c r="AI19" s="83">
        <v>0.09</v>
      </c>
      <c r="AJ19" s="83">
        <v>0.08</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0.81</v>
      </c>
      <c r="R20" s="83">
        <v>1.63</v>
      </c>
      <c r="S20" s="83">
        <v>2.75</v>
      </c>
      <c r="T20" s="1"/>
      <c r="U20" s="1"/>
      <c r="V20" s="7">
        <v>10</v>
      </c>
      <c r="W20" s="83">
        <v>0.13</v>
      </c>
      <c r="X20" s="83">
        <v>0.34</v>
      </c>
      <c r="Y20" s="83">
        <v>0.57999999999999996</v>
      </c>
      <c r="Z20" s="83">
        <v>1.21</v>
      </c>
      <c r="AA20" s="83">
        <v>2.25</v>
      </c>
      <c r="AB20" s="83">
        <v>5.36</v>
      </c>
      <c r="AC20" s="83">
        <v>5.36</v>
      </c>
      <c r="AD20" s="1"/>
      <c r="AE20" s="1"/>
      <c r="AF20" s="7">
        <v>10</v>
      </c>
      <c r="AG20" s="83">
        <v>0.04</v>
      </c>
      <c r="AH20" s="83">
        <v>0.05</v>
      </c>
      <c r="AI20" s="83">
        <v>0.1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0.79</v>
      </c>
      <c r="R21" s="83">
        <v>1.54</v>
      </c>
      <c r="S21" s="83">
        <v>2.46</v>
      </c>
      <c r="T21" s="1"/>
      <c r="U21" s="1"/>
      <c r="V21" s="7">
        <v>11</v>
      </c>
      <c r="W21" s="83">
        <v>0.14000000000000001</v>
      </c>
      <c r="X21" s="83">
        <v>0.35</v>
      </c>
      <c r="Y21" s="83">
        <v>0.59</v>
      </c>
      <c r="Z21" s="83">
        <v>1.21</v>
      </c>
      <c r="AA21" s="83">
        <v>2.25</v>
      </c>
      <c r="AB21" s="83">
        <v>5.36</v>
      </c>
      <c r="AC21" s="83">
        <v>5.36</v>
      </c>
      <c r="AD21" s="1"/>
      <c r="AE21" s="1"/>
      <c r="AF21" s="7">
        <v>11</v>
      </c>
      <c r="AG21" s="83">
        <v>0.04</v>
      </c>
      <c r="AH21" s="83">
        <v>0.06</v>
      </c>
      <c r="AI21" s="83">
        <v>0.11</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1.46</v>
      </c>
      <c r="S22" s="83">
        <v>2.21</v>
      </c>
      <c r="T22" s="1"/>
      <c r="U22" s="1"/>
      <c r="V22" s="7">
        <v>12</v>
      </c>
      <c r="W22" s="83">
        <v>0.14000000000000001</v>
      </c>
      <c r="X22" s="83">
        <v>0.36</v>
      </c>
      <c r="Y22" s="83">
        <v>0.59</v>
      </c>
      <c r="Z22" s="83">
        <v>1.21</v>
      </c>
      <c r="AA22" s="83">
        <v>2.25</v>
      </c>
      <c r="AB22" s="83">
        <v>5.36</v>
      </c>
      <c r="AC22" s="83">
        <v>5.36</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0.09</v>
      </c>
      <c r="P23" s="83">
        <v>0.24</v>
      </c>
      <c r="Q23" s="83">
        <v>0.76</v>
      </c>
      <c r="R23" s="83">
        <v>1.38</v>
      </c>
      <c r="S23" s="83">
        <v>1.99</v>
      </c>
      <c r="T23" s="1"/>
      <c r="U23" s="1"/>
      <c r="V23" s="7">
        <v>13</v>
      </c>
      <c r="W23" s="83">
        <v>0.15</v>
      </c>
      <c r="X23" s="83">
        <v>0.37</v>
      </c>
      <c r="Y23" s="83">
        <v>0.59</v>
      </c>
      <c r="Z23" s="83">
        <v>1.21</v>
      </c>
      <c r="AA23" s="83">
        <v>2.25</v>
      </c>
      <c r="AB23" s="83">
        <v>5.36</v>
      </c>
      <c r="AC23" s="83">
        <v>5.36</v>
      </c>
      <c r="AD23" s="1"/>
      <c r="AE23" s="1"/>
      <c r="AF23" s="7">
        <v>13</v>
      </c>
      <c r="AG23" s="83">
        <v>0.06</v>
      </c>
      <c r="AH23" s="83">
        <v>7.0000000000000007E-2</v>
      </c>
      <c r="AI23" s="83">
        <v>0.14000000000000001</v>
      </c>
      <c r="AJ23" s="83">
        <v>0.13</v>
      </c>
      <c r="AK23" s="83">
        <v>0.27</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v>
      </c>
      <c r="S24" s="83">
        <v>1.81</v>
      </c>
      <c r="T24" s="1"/>
      <c r="U24" s="1"/>
      <c r="V24" s="7">
        <v>14</v>
      </c>
      <c r="W24" s="83">
        <v>0.15</v>
      </c>
      <c r="X24" s="83">
        <v>0.37</v>
      </c>
      <c r="Y24" s="83">
        <v>0.59</v>
      </c>
      <c r="Z24" s="83">
        <v>1.21</v>
      </c>
      <c r="AA24" s="83">
        <v>2.25</v>
      </c>
      <c r="AB24" s="83">
        <v>5.36</v>
      </c>
      <c r="AC24" s="83">
        <v>5.36</v>
      </c>
      <c r="AD24" s="1"/>
      <c r="AE24" s="1"/>
      <c r="AF24" s="7">
        <v>14</v>
      </c>
      <c r="AG24" s="83">
        <v>0.06</v>
      </c>
      <c r="AH24" s="83">
        <v>0.08</v>
      </c>
      <c r="AI24" s="83">
        <v>0.15</v>
      </c>
      <c r="AJ24" s="83">
        <v>0.14000000000000001</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1.23</v>
      </c>
      <c r="S25" s="83">
        <v>1.65</v>
      </c>
      <c r="T25" s="1"/>
      <c r="U25" s="1"/>
      <c r="V25" s="7">
        <v>15</v>
      </c>
      <c r="W25" s="83">
        <v>0.15</v>
      </c>
      <c r="X25" s="83">
        <v>0.37</v>
      </c>
      <c r="Y25" s="83">
        <v>0.59</v>
      </c>
      <c r="Z25" s="83">
        <v>1.21</v>
      </c>
      <c r="AA25" s="83">
        <v>2.25</v>
      </c>
      <c r="AB25" s="83">
        <v>5.36</v>
      </c>
      <c r="AC25" s="83">
        <v>5.36</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1.1599999999999999</v>
      </c>
      <c r="S26" s="83">
        <v>1.5</v>
      </c>
      <c r="T26" s="1"/>
      <c r="U26" s="1"/>
      <c r="V26" s="7">
        <v>16</v>
      </c>
      <c r="W26" s="83">
        <v>0.15</v>
      </c>
      <c r="X26" s="83">
        <v>0.37</v>
      </c>
      <c r="Y26" s="83">
        <v>0.59</v>
      </c>
      <c r="Z26" s="83">
        <v>1.21</v>
      </c>
      <c r="AA26" s="83">
        <v>2.25</v>
      </c>
      <c r="AB26" s="83">
        <v>5.36</v>
      </c>
      <c r="AC26" s="83">
        <v>5.36</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1.1000000000000001</v>
      </c>
      <c r="S27" s="83">
        <v>1.38</v>
      </c>
      <c r="T27" s="1"/>
      <c r="U27" s="1"/>
      <c r="V27" s="7">
        <v>17</v>
      </c>
      <c r="W27" s="83">
        <v>0.15</v>
      </c>
      <c r="X27" s="83">
        <v>0.37</v>
      </c>
      <c r="Y27" s="83">
        <v>0.59</v>
      </c>
      <c r="Z27" s="83">
        <v>1.21</v>
      </c>
      <c r="AA27" s="83">
        <v>2.25</v>
      </c>
      <c r="AB27" s="83">
        <v>5.36</v>
      </c>
      <c r="AC27" s="83">
        <v>5.36</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1.04</v>
      </c>
      <c r="S28" s="83">
        <v>1.26</v>
      </c>
      <c r="T28" s="1"/>
      <c r="U28" s="1"/>
      <c r="V28" s="7">
        <v>18</v>
      </c>
      <c r="W28" s="83">
        <v>0.15</v>
      </c>
      <c r="X28" s="83">
        <v>0.37</v>
      </c>
      <c r="Y28" s="83">
        <v>0.59</v>
      </c>
      <c r="Z28" s="83">
        <v>1.21</v>
      </c>
      <c r="AA28" s="83">
        <v>2.25</v>
      </c>
      <c r="AB28" s="83">
        <v>5.36</v>
      </c>
      <c r="AC28" s="83">
        <v>5.36</v>
      </c>
      <c r="AD28" s="1"/>
      <c r="AE28" s="1"/>
      <c r="AF28" s="7">
        <v>18</v>
      </c>
      <c r="AG28" s="83">
        <v>0.09</v>
      </c>
      <c r="AH28" s="83">
        <v>0.1</v>
      </c>
      <c r="AI28" s="83">
        <v>0.19</v>
      </c>
      <c r="AJ28" s="83">
        <v>0.2</v>
      </c>
      <c r="AK28" s="83">
        <v>0.42</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0.98</v>
      </c>
      <c r="S29" s="83">
        <v>1.1599999999999999</v>
      </c>
      <c r="T29" s="1"/>
      <c r="U29" s="1"/>
      <c r="V29" s="7">
        <v>19</v>
      </c>
      <c r="W29" s="83">
        <v>0.15</v>
      </c>
      <c r="X29" s="83">
        <v>0.37</v>
      </c>
      <c r="Y29" s="83">
        <v>0.59</v>
      </c>
      <c r="Z29" s="83">
        <v>1.21</v>
      </c>
      <c r="AA29" s="83">
        <v>2.25</v>
      </c>
      <c r="AB29" s="83">
        <v>5.36</v>
      </c>
      <c r="AC29" s="83">
        <v>5.36</v>
      </c>
      <c r="AD29" s="1"/>
      <c r="AE29" s="1"/>
      <c r="AF29" s="7">
        <v>19</v>
      </c>
      <c r="AG29" s="83">
        <v>0.09</v>
      </c>
      <c r="AH29" s="83">
        <v>0.1</v>
      </c>
      <c r="AI29" s="83">
        <v>0.2</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0.62</v>
      </c>
      <c r="R30" s="83">
        <v>0.93</v>
      </c>
      <c r="S30" s="83">
        <v>1.08</v>
      </c>
      <c r="T30" s="1"/>
      <c r="U30" s="1"/>
      <c r="V30" s="7">
        <v>20</v>
      </c>
      <c r="W30" s="83">
        <v>0.15</v>
      </c>
      <c r="X30" s="83">
        <v>0.37</v>
      </c>
      <c r="Y30" s="83">
        <v>0.59</v>
      </c>
      <c r="Z30" s="83">
        <v>1.21</v>
      </c>
      <c r="AA30" s="83">
        <v>2.25</v>
      </c>
      <c r="AB30" s="83">
        <v>5.36</v>
      </c>
      <c r="AC30" s="83">
        <v>5.36</v>
      </c>
      <c r="AD30" s="1"/>
      <c r="AE30" s="1"/>
      <c r="AF30" s="7">
        <v>20</v>
      </c>
      <c r="AG30" s="83">
        <v>0.1</v>
      </c>
      <c r="AH30" s="83">
        <v>0.11</v>
      </c>
      <c r="AI30" s="83">
        <v>0.21</v>
      </c>
      <c r="AJ30" s="83">
        <v>0.22</v>
      </c>
      <c r="AK30" s="83">
        <v>0.47</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0.05</v>
      </c>
      <c r="N31" s="83">
        <v>0.08</v>
      </c>
      <c r="O31" s="83">
        <v>0.12</v>
      </c>
      <c r="P31" s="83">
        <v>0.25</v>
      </c>
      <c r="Q31" s="83">
        <v>0.6</v>
      </c>
      <c r="R31" s="83">
        <v>0.88</v>
      </c>
      <c r="S31" s="83">
        <v>0.99</v>
      </c>
      <c r="T31" s="1"/>
      <c r="U31" s="1"/>
      <c r="V31" s="7">
        <v>21</v>
      </c>
      <c r="W31" s="83">
        <v>0.15</v>
      </c>
      <c r="X31" s="83">
        <v>0.37</v>
      </c>
      <c r="Y31" s="83">
        <v>0.59</v>
      </c>
      <c r="Z31" s="83">
        <v>1.21</v>
      </c>
      <c r="AA31" s="83">
        <v>2.25</v>
      </c>
      <c r="AB31" s="83">
        <v>5.36</v>
      </c>
      <c r="AC31" s="83">
        <v>5.36</v>
      </c>
      <c r="AD31" s="1"/>
      <c r="AE31" s="1"/>
      <c r="AF31" s="7">
        <v>21</v>
      </c>
      <c r="AG31" s="83">
        <v>0.1</v>
      </c>
      <c r="AH31" s="83">
        <v>0.12</v>
      </c>
      <c r="AI31" s="83">
        <v>0.22</v>
      </c>
      <c r="AJ31" s="83">
        <v>0.23</v>
      </c>
      <c r="AK31" s="83">
        <v>0.5</v>
      </c>
      <c r="AL31" s="83">
        <v>0.16</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0.84</v>
      </c>
      <c r="S32" s="83">
        <v>0.92</v>
      </c>
      <c r="T32" s="1"/>
      <c r="U32" s="1"/>
      <c r="V32" s="7">
        <v>22</v>
      </c>
      <c r="W32" s="83">
        <v>0.17</v>
      </c>
      <c r="X32" s="83">
        <v>0.37</v>
      </c>
      <c r="Y32" s="83">
        <v>0.59</v>
      </c>
      <c r="Z32" s="83">
        <v>1.21</v>
      </c>
      <c r="AA32" s="83">
        <v>2.25</v>
      </c>
      <c r="AB32" s="83">
        <v>5.36</v>
      </c>
      <c r="AC32" s="83">
        <v>5.36</v>
      </c>
      <c r="AD32" s="1"/>
      <c r="AE32" s="1"/>
      <c r="AF32" s="7">
        <v>22</v>
      </c>
      <c r="AG32" s="83">
        <v>0.11</v>
      </c>
      <c r="AH32" s="83">
        <v>0.12</v>
      </c>
      <c r="AI32" s="83">
        <v>0.23</v>
      </c>
      <c r="AJ32" s="83">
        <v>0.25</v>
      </c>
      <c r="AK32" s="83">
        <v>0.52</v>
      </c>
      <c r="AL32" s="83">
        <v>0.18</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0.79</v>
      </c>
      <c r="S33" s="83">
        <v>0.86</v>
      </c>
      <c r="T33" s="1"/>
      <c r="U33" s="1"/>
      <c r="V33" s="7">
        <v>23</v>
      </c>
      <c r="W33" s="83">
        <v>0.17</v>
      </c>
      <c r="X33" s="83">
        <v>0.37</v>
      </c>
      <c r="Y33" s="83">
        <v>0.59</v>
      </c>
      <c r="Z33" s="83">
        <v>1.21</v>
      </c>
      <c r="AA33" s="83">
        <v>2.25</v>
      </c>
      <c r="AB33" s="83">
        <v>5.36</v>
      </c>
      <c r="AC33" s="83">
        <v>5.36</v>
      </c>
      <c r="AD33" s="1"/>
      <c r="AE33" s="1"/>
      <c r="AF33" s="7">
        <v>23</v>
      </c>
      <c r="AG33" s="83">
        <v>0.11</v>
      </c>
      <c r="AH33" s="83">
        <v>0.13</v>
      </c>
      <c r="AI33" s="83">
        <v>0.24</v>
      </c>
      <c r="AJ33" s="83">
        <v>0.26</v>
      </c>
      <c r="AK33" s="83">
        <v>0.54</v>
      </c>
      <c r="AL33" s="83">
        <v>0.2</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0.54</v>
      </c>
      <c r="R34" s="83">
        <v>0.75</v>
      </c>
      <c r="S34" s="83">
        <v>0.8</v>
      </c>
      <c r="T34" s="1"/>
      <c r="U34" s="1"/>
      <c r="V34" s="7">
        <v>24</v>
      </c>
      <c r="W34" s="83">
        <v>0.18</v>
      </c>
      <c r="X34" s="83">
        <v>0.37</v>
      </c>
      <c r="Y34" s="83">
        <v>0.59</v>
      </c>
      <c r="Z34" s="83">
        <v>1.21</v>
      </c>
      <c r="AA34" s="83">
        <v>2.25</v>
      </c>
      <c r="AB34" s="83">
        <v>5.36</v>
      </c>
      <c r="AC34" s="83">
        <v>5.36</v>
      </c>
      <c r="AD34" s="1"/>
      <c r="AE34" s="1"/>
      <c r="AF34" s="7">
        <v>24</v>
      </c>
      <c r="AG34" s="83">
        <v>0.12</v>
      </c>
      <c r="AH34" s="83">
        <v>0.13</v>
      </c>
      <c r="AI34" s="83">
        <v>0.25</v>
      </c>
      <c r="AJ34" s="83">
        <v>0.27</v>
      </c>
      <c r="AK34" s="83">
        <v>0.56000000000000005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0.24</v>
      </c>
      <c r="Q35" s="83">
        <v>0.52</v>
      </c>
      <c r="R35" s="83">
        <v>0.72</v>
      </c>
      <c r="S35" s="83">
        <v>0.74</v>
      </c>
      <c r="T35" s="1"/>
      <c r="U35" s="1"/>
      <c r="V35" s="7">
        <v>25</v>
      </c>
      <c r="W35" s="83">
        <v>0.18</v>
      </c>
      <c r="X35" s="83">
        <v>0.37</v>
      </c>
      <c r="Y35" s="83">
        <v>0.59</v>
      </c>
      <c r="Z35" s="83">
        <v>1.21</v>
      </c>
      <c r="AA35" s="83">
        <v>2.25</v>
      </c>
      <c r="AB35" s="83">
        <v>5.36</v>
      </c>
      <c r="AC35" s="83">
        <v>5.36</v>
      </c>
      <c r="AD35" s="1"/>
      <c r="AE35" s="1"/>
      <c r="AF35" s="7">
        <v>25</v>
      </c>
      <c r="AG35" s="83">
        <v>0.12</v>
      </c>
      <c r="AH35" s="83">
        <v>0.14000000000000001</v>
      </c>
      <c r="AI35" s="83">
        <v>0.26</v>
      </c>
      <c r="AJ35" s="83">
        <v>0.28999999999999998</v>
      </c>
      <c r="AK35" s="83">
        <v>0.57999999999999996</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0.12</v>
      </c>
      <c r="P36" s="83">
        <v>0.24</v>
      </c>
      <c r="Q36" s="83">
        <v>0.5</v>
      </c>
      <c r="R36" s="83">
        <v>0.68</v>
      </c>
      <c r="S36" s="83">
        <v>0.69</v>
      </c>
      <c r="T36" s="1"/>
      <c r="U36" s="1"/>
      <c r="V36" s="7">
        <v>26</v>
      </c>
      <c r="W36" s="83">
        <v>0.19</v>
      </c>
      <c r="X36" s="83">
        <v>0.37</v>
      </c>
      <c r="Y36" s="83">
        <v>0.59</v>
      </c>
      <c r="Z36" s="83">
        <v>1.21</v>
      </c>
      <c r="AA36" s="83">
        <v>2.25</v>
      </c>
      <c r="AB36" s="83">
        <v>5.36</v>
      </c>
      <c r="AC36" s="83">
        <v>5.36</v>
      </c>
      <c r="AD36" s="1"/>
      <c r="AE36" s="1"/>
      <c r="AF36" s="7">
        <v>26</v>
      </c>
      <c r="AG36" s="83">
        <v>0.13</v>
      </c>
      <c r="AH36" s="83">
        <v>0.14000000000000001</v>
      </c>
      <c r="AI36" s="83">
        <v>0.27</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0.48</v>
      </c>
      <c r="R37" s="83">
        <v>0.65</v>
      </c>
      <c r="S37" s="83">
        <v>0.65</v>
      </c>
      <c r="T37" s="1"/>
      <c r="U37" s="1"/>
      <c r="V37" s="7">
        <v>27</v>
      </c>
      <c r="W37" s="83">
        <v>0.19</v>
      </c>
      <c r="X37" s="83">
        <v>0.37</v>
      </c>
      <c r="Y37" s="83">
        <v>0.59</v>
      </c>
      <c r="Z37" s="83">
        <v>1.21</v>
      </c>
      <c r="AA37" s="83">
        <v>2.25</v>
      </c>
      <c r="AB37" s="83">
        <v>5.36</v>
      </c>
      <c r="AC37" s="83">
        <v>5.36</v>
      </c>
      <c r="AD37" s="1"/>
      <c r="AE37" s="1"/>
      <c r="AF37" s="7">
        <v>27</v>
      </c>
      <c r="AG37" s="83">
        <v>0.13</v>
      </c>
      <c r="AH37" s="83">
        <v>0.15</v>
      </c>
      <c r="AI37" s="83">
        <v>0.28000000000000003</v>
      </c>
      <c r="AJ37" s="83">
        <v>0.31</v>
      </c>
      <c r="AK37" s="83">
        <v>0.62</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0.61</v>
      </c>
      <c r="S38" s="83">
        <v>0.6</v>
      </c>
      <c r="T38" s="1"/>
      <c r="U38" s="1"/>
      <c r="V38" s="7">
        <v>28</v>
      </c>
      <c r="W38" s="83">
        <v>0.21</v>
      </c>
      <c r="X38" s="83">
        <v>0.37</v>
      </c>
      <c r="Y38" s="83">
        <v>0.59</v>
      </c>
      <c r="Z38" s="83">
        <v>1.21</v>
      </c>
      <c r="AA38" s="83">
        <v>2.25</v>
      </c>
      <c r="AB38" s="83">
        <v>5.36</v>
      </c>
      <c r="AC38" s="83">
        <v>5.36</v>
      </c>
      <c r="AD38" s="1"/>
      <c r="AE38" s="1"/>
      <c r="AF38" s="7">
        <v>28</v>
      </c>
      <c r="AG38" s="83">
        <v>0.14000000000000001</v>
      </c>
      <c r="AH38" s="83">
        <v>0.16</v>
      </c>
      <c r="AI38" s="83">
        <v>0.28999999999999998</v>
      </c>
      <c r="AJ38" s="83">
        <v>0.33</v>
      </c>
      <c r="AK38" s="83">
        <v>0.63</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0.45</v>
      </c>
      <c r="R39" s="83">
        <v>0.57999999999999996</v>
      </c>
      <c r="S39" s="83">
        <v>0.56999999999999995</v>
      </c>
      <c r="T39" s="1"/>
      <c r="U39" s="1"/>
      <c r="V39" s="7">
        <v>29</v>
      </c>
      <c r="W39" s="83">
        <v>0.21</v>
      </c>
      <c r="X39" s="83">
        <v>0.37</v>
      </c>
      <c r="Y39" s="83">
        <v>0.59</v>
      </c>
      <c r="Z39" s="83">
        <v>1.21</v>
      </c>
      <c r="AA39" s="83">
        <v>2.25</v>
      </c>
      <c r="AB39" s="83">
        <v>5.36</v>
      </c>
      <c r="AC39" s="83">
        <v>5.36</v>
      </c>
      <c r="AD39" s="1"/>
      <c r="AE39" s="1"/>
      <c r="AF39" s="7">
        <v>29</v>
      </c>
      <c r="AG39" s="83">
        <v>0.14000000000000001</v>
      </c>
      <c r="AH39" s="83">
        <v>0.16</v>
      </c>
      <c r="AI39" s="83">
        <v>0.3</v>
      </c>
      <c r="AJ39" s="83">
        <v>0.34</v>
      </c>
      <c r="AK39" s="83">
        <v>0.65</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0.23</v>
      </c>
      <c r="Q40" s="84">
        <v>0.44</v>
      </c>
      <c r="R40" s="84">
        <v>0.55000000000000004</v>
      </c>
      <c r="S40" s="84">
        <v>0.53</v>
      </c>
      <c r="T40" s="1"/>
      <c r="U40" s="1"/>
      <c r="V40" s="9">
        <v>30</v>
      </c>
      <c r="W40" s="84">
        <v>0.22</v>
      </c>
      <c r="X40" s="84">
        <v>0.37</v>
      </c>
      <c r="Y40" s="84">
        <v>0.59</v>
      </c>
      <c r="Z40" s="84">
        <v>1.21</v>
      </c>
      <c r="AA40" s="84">
        <v>2.25</v>
      </c>
      <c r="AB40" s="84">
        <v>5.36</v>
      </c>
      <c r="AC40" s="84">
        <v>5.36</v>
      </c>
      <c r="AD40" s="1"/>
      <c r="AE40" s="1"/>
      <c r="AF40" s="9">
        <v>30</v>
      </c>
      <c r="AG40" s="84">
        <v>0.15</v>
      </c>
      <c r="AH40" s="84">
        <v>0.17</v>
      </c>
      <c r="AI40" s="84">
        <v>0.31</v>
      </c>
      <c r="AJ40" s="84">
        <v>0.35</v>
      </c>
      <c r="AK40" s="84">
        <v>0.66</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v>
      </c>
      <c r="C50" s="12">
        <v>0</v>
      </c>
      <c r="D50" s="4">
        <v>1</v>
      </c>
      <c r="E50" s="4">
        <v>2</v>
      </c>
      <c r="F50" s="4">
        <v>3</v>
      </c>
      <c r="G50" s="4">
        <v>4</v>
      </c>
      <c r="H50" s="4">
        <v>5</v>
      </c>
      <c r="I50" s="4">
        <v>6</v>
      </c>
      <c r="J50" s="1"/>
      <c r="K50" s="1"/>
      <c r="L50" s="14" t="s">
        <v>1</v>
      </c>
      <c r="M50" s="4">
        <v>0</v>
      </c>
      <c r="N50" s="4">
        <v>1</v>
      </c>
      <c r="O50" s="4">
        <v>2</v>
      </c>
      <c r="P50" s="4">
        <v>3</v>
      </c>
      <c r="Q50" s="4">
        <v>4</v>
      </c>
      <c r="R50" s="4">
        <v>5</v>
      </c>
      <c r="S50" s="4">
        <v>6</v>
      </c>
      <c r="T50" s="1"/>
      <c r="U50" s="1"/>
      <c r="V50" s="14" t="s">
        <v>1</v>
      </c>
      <c r="W50" s="4">
        <v>0</v>
      </c>
      <c r="X50" s="4">
        <v>1</v>
      </c>
      <c r="Y50" s="4">
        <v>2</v>
      </c>
      <c r="Z50" s="4">
        <v>3</v>
      </c>
      <c r="AA50" s="4">
        <v>4</v>
      </c>
      <c r="AB50" s="4">
        <v>5</v>
      </c>
      <c r="AC50" s="4">
        <v>6</v>
      </c>
      <c r="AD50" s="1"/>
      <c r="AE50" s="1"/>
      <c r="AF50" s="14" t="s">
        <v>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0.49</v>
      </c>
      <c r="R51" s="82">
        <v>3</v>
      </c>
      <c r="S51" s="82">
        <v>31.71</v>
      </c>
      <c r="T51" s="1"/>
      <c r="U51" s="140" t="s">
        <v>103</v>
      </c>
      <c r="V51" s="5">
        <v>1</v>
      </c>
      <c r="W51" s="82">
        <v>0.02</v>
      </c>
      <c r="X51" s="82">
        <v>0.15</v>
      </c>
      <c r="Y51" s="82">
        <v>0.21</v>
      </c>
      <c r="Z51" s="82">
        <v>0.43</v>
      </c>
      <c r="AA51" s="82">
        <v>1.62</v>
      </c>
      <c r="AB51" s="82">
        <v>3</v>
      </c>
      <c r="AC51" s="82">
        <v>31.71</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0.61</v>
      </c>
      <c r="R52" s="83">
        <v>3.44</v>
      </c>
      <c r="S52" s="83">
        <v>23.52</v>
      </c>
      <c r="T52" s="1"/>
      <c r="U52" s="1"/>
      <c r="V52" s="7">
        <v>2</v>
      </c>
      <c r="W52" s="83">
        <v>0.02</v>
      </c>
      <c r="X52" s="83">
        <v>0.15</v>
      </c>
      <c r="Y52" s="83">
        <v>0.21</v>
      </c>
      <c r="Z52" s="83">
        <v>0.43</v>
      </c>
      <c r="AA52" s="83">
        <v>1.62</v>
      </c>
      <c r="AB52" s="83">
        <v>3.44</v>
      </c>
      <c r="AC52" s="83">
        <v>23.52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0.04</v>
      </c>
      <c r="P53" s="83">
        <v>0.15</v>
      </c>
      <c r="Q53" s="83">
        <v>0.73</v>
      </c>
      <c r="R53" s="83">
        <v>3.6</v>
      </c>
      <c r="S53" s="83">
        <v>17.68</v>
      </c>
      <c r="T53" s="1"/>
      <c r="U53" s="1"/>
      <c r="V53" s="7">
        <v>3</v>
      </c>
      <c r="W53" s="83">
        <v>0.01</v>
      </c>
      <c r="X53" s="83">
        <v>0.15</v>
      </c>
      <c r="Y53" s="83">
        <v>0.23</v>
      </c>
      <c r="Z53" s="83">
        <v>0.48</v>
      </c>
      <c r="AA53" s="83">
        <v>1.57</v>
      </c>
      <c r="AB53" s="83">
        <v>3.6</v>
      </c>
      <c r="AC53" s="83">
        <v>17.68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0.16</v>
      </c>
      <c r="Q54" s="83">
        <v>0.82</v>
      </c>
      <c r="R54" s="83">
        <v>3.6</v>
      </c>
      <c r="S54" s="83">
        <v>13.61</v>
      </c>
      <c r="T54" s="1"/>
      <c r="U54" s="1"/>
      <c r="V54" s="7">
        <v>4</v>
      </c>
      <c r="W54" s="83">
        <v>0.01</v>
      </c>
      <c r="X54" s="83">
        <v>0.16</v>
      </c>
      <c r="Y54" s="83">
        <v>0.26</v>
      </c>
      <c r="Z54" s="83">
        <v>0.52</v>
      </c>
      <c r="AA54" s="83">
        <v>1.54</v>
      </c>
      <c r="AB54" s="83">
        <v>3.6</v>
      </c>
      <c r="AC54" s="83">
        <v>13.61</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0.91</v>
      </c>
      <c r="R55" s="83">
        <v>3.52</v>
      </c>
      <c r="S55" s="83">
        <v>10.75</v>
      </c>
      <c r="T55" s="1"/>
      <c r="U55" s="1"/>
      <c r="V55" s="7">
        <v>5</v>
      </c>
      <c r="W55" s="83">
        <v>0.02</v>
      </c>
      <c r="X55" s="83">
        <v>0.18</v>
      </c>
      <c r="Y55" s="83">
        <v>0.3</v>
      </c>
      <c r="Z55" s="83">
        <v>0.54</v>
      </c>
      <c r="AA55" s="83">
        <v>1.54</v>
      </c>
      <c r="AB55" s="83">
        <v>3.52</v>
      </c>
      <c r="AC55" s="83">
        <v>10.75</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0.97</v>
      </c>
      <c r="R56" s="83">
        <v>3.38</v>
      </c>
      <c r="S56" s="83">
        <v>8.6999999999999993</v>
      </c>
      <c r="T56" s="1"/>
      <c r="U56" s="1"/>
      <c r="V56" s="7">
        <v>6</v>
      </c>
      <c r="W56" s="83">
        <v>0.04</v>
      </c>
      <c r="X56" s="83">
        <v>0.2</v>
      </c>
      <c r="Y56" s="83">
        <v>0.32</v>
      </c>
      <c r="Z56" s="83">
        <v>0.56999999999999995</v>
      </c>
      <c r="AA56" s="83">
        <v>1.54</v>
      </c>
      <c r="AB56" s="83">
        <v>3.38</v>
      </c>
      <c r="AC56" s="83">
        <v>8.6999999999999993</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1.02</v>
      </c>
      <c r="R57" s="83">
        <v>3.22</v>
      </c>
      <c r="S57" s="83">
        <v>7.18</v>
      </c>
      <c r="T57" s="1"/>
      <c r="U57" s="1"/>
      <c r="V57" s="7">
        <v>7</v>
      </c>
      <c r="W57" s="83">
        <v>0.05</v>
      </c>
      <c r="X57" s="83">
        <v>0.23</v>
      </c>
      <c r="Y57" s="83">
        <v>0.34</v>
      </c>
      <c r="Z57" s="83">
        <v>0.59</v>
      </c>
      <c r="AA57" s="83">
        <v>1.54</v>
      </c>
      <c r="AB57" s="83">
        <v>3.22</v>
      </c>
      <c r="AC57" s="83">
        <v>7.18</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1.06</v>
      </c>
      <c r="R58" s="83">
        <v>3.05</v>
      </c>
      <c r="S58" s="83">
        <v>6.02</v>
      </c>
      <c r="T58" s="1"/>
      <c r="U58" s="1"/>
      <c r="V58" s="7">
        <v>8</v>
      </c>
      <c r="W58" s="83">
        <v>0.05</v>
      </c>
      <c r="X58" s="83">
        <v>0.24</v>
      </c>
      <c r="Y58" s="83">
        <v>0.35</v>
      </c>
      <c r="Z58" s="83">
        <v>0.61</v>
      </c>
      <c r="AA58" s="83">
        <v>1.54</v>
      </c>
      <c r="AB58" s="83">
        <v>3.05</v>
      </c>
      <c r="AC58" s="83">
        <v>6.02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0.08</v>
      </c>
      <c r="P59" s="83">
        <v>0.25</v>
      </c>
      <c r="Q59" s="83">
        <v>1.08</v>
      </c>
      <c r="R59" s="83">
        <v>2.88</v>
      </c>
      <c r="S59" s="83">
        <v>5.1100000000000003</v>
      </c>
      <c r="T59" s="1"/>
      <c r="U59" s="1"/>
      <c r="V59" s="7">
        <v>9</v>
      </c>
      <c r="W59" s="83">
        <v>0.06</v>
      </c>
      <c r="X59" s="83">
        <v>0.25</v>
      </c>
      <c r="Y59" s="83">
        <v>0.37</v>
      </c>
      <c r="Z59" s="83">
        <v>0.64</v>
      </c>
      <c r="AA59" s="83">
        <v>1.54</v>
      </c>
      <c r="AB59" s="83">
        <v>2.88</v>
      </c>
      <c r="AC59" s="83">
        <v>5.1100000000000003</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1.1000000000000001</v>
      </c>
      <c r="R60" s="83">
        <v>2.7</v>
      </c>
      <c r="S60" s="83">
        <v>4.4000000000000004</v>
      </c>
      <c r="T60" s="1"/>
      <c r="U60" s="1"/>
      <c r="V60" s="7">
        <v>10</v>
      </c>
      <c r="W60" s="83">
        <v>0.06</v>
      </c>
      <c r="X60" s="83">
        <v>0.26</v>
      </c>
      <c r="Y60" s="83">
        <v>0.38</v>
      </c>
      <c r="Z60" s="83">
        <v>0.66</v>
      </c>
      <c r="AA60" s="83">
        <v>1.54</v>
      </c>
      <c r="AB60" s="83">
        <v>2.7</v>
      </c>
      <c r="AC60" s="83">
        <v>4.4000000000000004</v>
      </c>
      <c r="AD60" s="1"/>
      <c r="AE60" s="1"/>
      <c r="AF60" s="7">
        <v>10</v>
      </c>
      <c r="AG60" s="83">
        <v>0.03</v>
      </c>
      <c r="AH60" s="83">
        <v>0.05</v>
      </c>
      <c r="AI60" s="83">
        <v>0.17</v>
      </c>
      <c r="AJ60" s="83">
        <v>7.0000000000000007E-2</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0.28000000000000003</v>
      </c>
      <c r="Q61" s="83">
        <v>1.1000000000000001</v>
      </c>
      <c r="R61" s="83">
        <v>2.54</v>
      </c>
      <c r="S61" s="83">
        <v>3.81</v>
      </c>
      <c r="T61" s="1"/>
      <c r="U61" s="1"/>
      <c r="V61" s="7">
        <v>11</v>
      </c>
      <c r="W61" s="83">
        <v>0.06</v>
      </c>
      <c r="X61" s="83">
        <v>0.26</v>
      </c>
      <c r="Y61" s="83">
        <v>0.39</v>
      </c>
      <c r="Z61" s="83">
        <v>0.67</v>
      </c>
      <c r="AA61" s="83">
        <v>1.54</v>
      </c>
      <c r="AB61" s="83">
        <v>2.54</v>
      </c>
      <c r="AC61" s="83">
        <v>3.81</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1.1000000000000001</v>
      </c>
      <c r="R62" s="83">
        <v>2.38</v>
      </c>
      <c r="S62" s="83">
        <v>3.33</v>
      </c>
      <c r="T62" s="1"/>
      <c r="U62" s="1"/>
      <c r="V62" s="7">
        <v>12</v>
      </c>
      <c r="W62" s="83">
        <v>0.06</v>
      </c>
      <c r="X62" s="83">
        <v>0.26</v>
      </c>
      <c r="Y62" s="83">
        <v>0.39</v>
      </c>
      <c r="Z62" s="83">
        <v>0.67</v>
      </c>
      <c r="AA62" s="83">
        <v>1.54</v>
      </c>
      <c r="AB62" s="83">
        <v>2.4900000000000002</v>
      </c>
      <c r="AC62" s="83">
        <v>3.33</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1.0900000000000001</v>
      </c>
      <c r="R63" s="83">
        <v>2.23</v>
      </c>
      <c r="S63" s="83">
        <v>2.93</v>
      </c>
      <c r="T63" s="1"/>
      <c r="U63" s="1"/>
      <c r="V63" s="7">
        <v>13</v>
      </c>
      <c r="W63" s="83">
        <v>0.06</v>
      </c>
      <c r="X63" s="83">
        <v>0.26</v>
      </c>
      <c r="Y63" s="83">
        <v>0.39</v>
      </c>
      <c r="Z63" s="83">
        <v>0.67</v>
      </c>
      <c r="AA63" s="83">
        <v>1.54</v>
      </c>
      <c r="AB63" s="83">
        <v>2.4900000000000002</v>
      </c>
      <c r="AC63" s="83">
        <v>2.93</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1.08</v>
      </c>
      <c r="R64" s="83">
        <v>2.08</v>
      </c>
      <c r="S64" s="83">
        <v>2.59</v>
      </c>
      <c r="T64" s="1"/>
      <c r="U64" s="1"/>
      <c r="V64" s="7">
        <v>14</v>
      </c>
      <c r="W64" s="83">
        <v>0.06</v>
      </c>
      <c r="X64" s="83">
        <v>0.26</v>
      </c>
      <c r="Y64" s="83">
        <v>0.39</v>
      </c>
      <c r="Z64" s="83">
        <v>0.67</v>
      </c>
      <c r="AA64" s="83">
        <v>1.54</v>
      </c>
      <c r="AB64" s="83">
        <v>2.4900000000000002</v>
      </c>
      <c r="AC64" s="83">
        <v>2.59</v>
      </c>
      <c r="AD64" s="1"/>
      <c r="AE64" s="1"/>
      <c r="AF64" s="7">
        <v>14</v>
      </c>
      <c r="AG64" s="83">
        <v>0.03</v>
      </c>
      <c r="AH64" s="83">
        <v>7.0000000000000007E-2</v>
      </c>
      <c r="AI64" s="83">
        <v>0.23</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1.06</v>
      </c>
      <c r="R65" s="83">
        <v>1.95</v>
      </c>
      <c r="S65" s="83">
        <v>2.2999999999999998</v>
      </c>
      <c r="T65" s="1"/>
      <c r="U65" s="1"/>
      <c r="V65" s="7">
        <v>15</v>
      </c>
      <c r="W65" s="83">
        <v>0.06</v>
      </c>
      <c r="X65" s="83">
        <v>0.26</v>
      </c>
      <c r="Y65" s="83">
        <v>0.39</v>
      </c>
      <c r="Z65" s="83">
        <v>0.67</v>
      </c>
      <c r="AA65" s="83">
        <v>1.54</v>
      </c>
      <c r="AB65" s="83">
        <v>2.4900000000000002</v>
      </c>
      <c r="AC65" s="83">
        <v>2.4900000000000002</v>
      </c>
      <c r="AD65" s="1"/>
      <c r="AE65" s="1"/>
      <c r="AF65" s="7">
        <v>15</v>
      </c>
      <c r="AG65" s="83">
        <v>0.03</v>
      </c>
      <c r="AH65" s="83">
        <v>7.0000000000000007E-2</v>
      </c>
      <c r="AI65" s="83">
        <v>0.25</v>
      </c>
      <c r="AJ65" s="83">
        <v>0.12</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1.04</v>
      </c>
      <c r="R66" s="83">
        <v>1.82</v>
      </c>
      <c r="S66" s="83">
        <v>2.06</v>
      </c>
      <c r="T66" s="1"/>
      <c r="U66" s="1"/>
      <c r="V66" s="7">
        <v>16</v>
      </c>
      <c r="W66" s="83">
        <v>0.06</v>
      </c>
      <c r="X66" s="83">
        <v>0.26</v>
      </c>
      <c r="Y66" s="83">
        <v>0.41</v>
      </c>
      <c r="Z66" s="83">
        <v>0.67</v>
      </c>
      <c r="AA66" s="83">
        <v>1.54</v>
      </c>
      <c r="AB66" s="83">
        <v>2.4900000000000002</v>
      </c>
      <c r="AC66" s="83">
        <v>2.4900000000000002</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1.02</v>
      </c>
      <c r="R67" s="83">
        <v>1.7</v>
      </c>
      <c r="S67" s="83">
        <v>1.84</v>
      </c>
      <c r="T67" s="1"/>
      <c r="U67" s="1"/>
      <c r="V67" s="7">
        <v>17</v>
      </c>
      <c r="W67" s="83">
        <v>0.06</v>
      </c>
      <c r="X67" s="83">
        <v>0.26</v>
      </c>
      <c r="Y67" s="83">
        <v>0.43</v>
      </c>
      <c r="Z67" s="83">
        <v>0.67</v>
      </c>
      <c r="AA67" s="83">
        <v>1.54</v>
      </c>
      <c r="AB67" s="83">
        <v>2.4900000000000002</v>
      </c>
      <c r="AC67" s="83">
        <v>2.4900000000000002</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0.15</v>
      </c>
      <c r="P68" s="83">
        <v>0.36</v>
      </c>
      <c r="Q68" s="83">
        <v>0.99</v>
      </c>
      <c r="R68" s="83">
        <v>1.59</v>
      </c>
      <c r="S68" s="83">
        <v>1.66</v>
      </c>
      <c r="T68" s="1"/>
      <c r="U68" s="1"/>
      <c r="V68" s="7">
        <v>18</v>
      </c>
      <c r="W68" s="83">
        <v>0.06</v>
      </c>
      <c r="X68" s="83">
        <v>0.26</v>
      </c>
      <c r="Y68" s="83">
        <v>0.45</v>
      </c>
      <c r="Z68" s="83">
        <v>0.67</v>
      </c>
      <c r="AA68" s="83">
        <v>1.54</v>
      </c>
      <c r="AB68" s="83">
        <v>2.4900000000000002</v>
      </c>
      <c r="AC68" s="83">
        <v>2.4900000000000002</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0.96</v>
      </c>
      <c r="R69" s="83">
        <v>1.49</v>
      </c>
      <c r="S69" s="83">
        <v>1.5</v>
      </c>
      <c r="T69" s="1"/>
      <c r="U69" s="1"/>
      <c r="V69" s="7">
        <v>19</v>
      </c>
      <c r="W69" s="83">
        <v>7.0000000000000007E-2</v>
      </c>
      <c r="X69" s="83">
        <v>0.26</v>
      </c>
      <c r="Y69" s="83">
        <v>0.47</v>
      </c>
      <c r="Z69" s="83">
        <v>0.67</v>
      </c>
      <c r="AA69" s="83">
        <v>1.54</v>
      </c>
      <c r="AB69" s="83">
        <v>2.4900000000000002</v>
      </c>
      <c r="AC69" s="83">
        <v>2.4900000000000002</v>
      </c>
      <c r="AD69" s="1"/>
      <c r="AE69" s="1"/>
      <c r="AF69" s="7">
        <v>19</v>
      </c>
      <c r="AG69" s="83">
        <v>0.04</v>
      </c>
      <c r="AH69" s="83">
        <v>0.08</v>
      </c>
      <c r="AI69" s="83">
        <v>0.31</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0.94</v>
      </c>
      <c r="R70" s="83">
        <v>1.4</v>
      </c>
      <c r="S70" s="83">
        <v>1.35</v>
      </c>
      <c r="T70" s="1"/>
      <c r="U70" s="1"/>
      <c r="V70" s="7">
        <v>20</v>
      </c>
      <c r="W70" s="83">
        <v>7.0000000000000007E-2</v>
      </c>
      <c r="X70" s="83">
        <v>0.26</v>
      </c>
      <c r="Y70" s="83">
        <v>0.5</v>
      </c>
      <c r="Z70" s="83">
        <v>0.67</v>
      </c>
      <c r="AA70" s="83">
        <v>1.54</v>
      </c>
      <c r="AB70" s="83">
        <v>2.4900000000000002</v>
      </c>
      <c r="AC70" s="83">
        <v>2.4900000000000002</v>
      </c>
      <c r="AD70" s="1"/>
      <c r="AE70" s="1"/>
      <c r="AF70" s="7">
        <v>20</v>
      </c>
      <c r="AG70" s="83">
        <v>0.04</v>
      </c>
      <c r="AH70" s="83">
        <v>0.09</v>
      </c>
      <c r="AI70" s="83">
        <v>0.33</v>
      </c>
      <c r="AJ70" s="83">
        <v>0.19</v>
      </c>
      <c r="AK70" s="83">
        <v>0.32</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0.37</v>
      </c>
      <c r="Q71" s="83">
        <v>0.91</v>
      </c>
      <c r="R71" s="83">
        <v>1.31</v>
      </c>
      <c r="S71" s="83">
        <v>1.23</v>
      </c>
      <c r="T71" s="1"/>
      <c r="U71" s="1"/>
      <c r="V71" s="7">
        <v>21</v>
      </c>
      <c r="W71" s="83">
        <v>7.0000000000000007E-2</v>
      </c>
      <c r="X71" s="83">
        <v>0.26</v>
      </c>
      <c r="Y71" s="83">
        <v>0.53</v>
      </c>
      <c r="Z71" s="83">
        <v>0.67</v>
      </c>
      <c r="AA71" s="83">
        <v>1.54</v>
      </c>
      <c r="AB71" s="83">
        <v>2.4900000000000002</v>
      </c>
      <c r="AC71" s="83">
        <v>2.4900000000000002</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1.23</v>
      </c>
      <c r="S72" s="83">
        <v>1.1200000000000001</v>
      </c>
      <c r="T72" s="1"/>
      <c r="U72" s="1"/>
      <c r="V72" s="7">
        <v>22</v>
      </c>
      <c r="W72" s="83">
        <v>0.08</v>
      </c>
      <c r="X72" s="83">
        <v>0.26</v>
      </c>
      <c r="Y72" s="83">
        <v>0.54</v>
      </c>
      <c r="Z72" s="83">
        <v>0.67</v>
      </c>
      <c r="AA72" s="83">
        <v>1.54</v>
      </c>
      <c r="AB72" s="83">
        <v>2.4900000000000002</v>
      </c>
      <c r="AC72" s="83">
        <v>2.4900000000000002</v>
      </c>
      <c r="AD72" s="1"/>
      <c r="AE72" s="1"/>
      <c r="AF72" s="7">
        <v>22</v>
      </c>
      <c r="AG72" s="83">
        <v>0.04</v>
      </c>
      <c r="AH72" s="83">
        <v>0.09</v>
      </c>
      <c r="AI72" s="83">
        <v>0.36</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0.37</v>
      </c>
      <c r="Q73" s="83">
        <v>0.85</v>
      </c>
      <c r="R73" s="83">
        <v>1.1499999999999999</v>
      </c>
      <c r="S73" s="83">
        <v>1.02</v>
      </c>
      <c r="T73" s="1"/>
      <c r="U73" s="1"/>
      <c r="V73" s="7">
        <v>23</v>
      </c>
      <c r="W73" s="83">
        <v>0.08</v>
      </c>
      <c r="X73" s="83">
        <v>0.26</v>
      </c>
      <c r="Y73" s="83">
        <v>0.56999999999999995</v>
      </c>
      <c r="Z73" s="83">
        <v>0.67</v>
      </c>
      <c r="AA73" s="83">
        <v>1.54</v>
      </c>
      <c r="AB73" s="83">
        <v>2.4900000000000002</v>
      </c>
      <c r="AC73" s="83">
        <v>2.4900000000000002</v>
      </c>
      <c r="AD73" s="1"/>
      <c r="AE73" s="1"/>
      <c r="AF73" s="7">
        <v>23</v>
      </c>
      <c r="AG73" s="83">
        <v>0.04</v>
      </c>
      <c r="AH73" s="83">
        <v>0.09</v>
      </c>
      <c r="AI73" s="83">
        <v>0.38</v>
      </c>
      <c r="AJ73" s="83">
        <v>0.24</v>
      </c>
      <c r="AK73" s="83">
        <v>0.46</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0.38</v>
      </c>
      <c r="Q74" s="83">
        <v>0.82</v>
      </c>
      <c r="R74" s="83">
        <v>1.08</v>
      </c>
      <c r="S74" s="83">
        <v>0.93</v>
      </c>
      <c r="T74" s="1"/>
      <c r="U74" s="1"/>
      <c r="V74" s="7">
        <v>24</v>
      </c>
      <c r="W74" s="83">
        <v>0.08</v>
      </c>
      <c r="X74" s="83">
        <v>0.26</v>
      </c>
      <c r="Y74" s="83">
        <v>0.59</v>
      </c>
      <c r="Z74" s="83">
        <v>0.67</v>
      </c>
      <c r="AA74" s="83">
        <v>1.54</v>
      </c>
      <c r="AB74" s="83">
        <v>2.4900000000000002</v>
      </c>
      <c r="AC74" s="83">
        <v>2.4900000000000002</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v>
      </c>
      <c r="O75" s="83">
        <v>0.2</v>
      </c>
      <c r="P75" s="83">
        <v>0.38</v>
      </c>
      <c r="Q75" s="83">
        <v>0.79</v>
      </c>
      <c r="R75" s="83">
        <v>1.01</v>
      </c>
      <c r="S75" s="83">
        <v>0.85</v>
      </c>
      <c r="T75" s="1"/>
      <c r="U75" s="1"/>
      <c r="V75" s="7">
        <v>25</v>
      </c>
      <c r="W75" s="83">
        <v>0.09</v>
      </c>
      <c r="X75" s="83">
        <v>0.26</v>
      </c>
      <c r="Y75" s="83">
        <v>0.62</v>
      </c>
      <c r="Z75" s="83">
        <v>0.67</v>
      </c>
      <c r="AA75" s="83">
        <v>1.54</v>
      </c>
      <c r="AB75" s="83">
        <v>2.4900000000000002</v>
      </c>
      <c r="AC75" s="83">
        <v>2.4900000000000002</v>
      </c>
      <c r="AD75" s="1"/>
      <c r="AE75" s="1"/>
      <c r="AF75" s="7">
        <v>25</v>
      </c>
      <c r="AG75" s="83">
        <v>0.04</v>
      </c>
      <c r="AH75" s="83">
        <v>0.1</v>
      </c>
      <c r="AI75" s="83">
        <v>0.42</v>
      </c>
      <c r="AJ75" s="83">
        <v>0.28000000000000003</v>
      </c>
      <c r="AK75" s="83">
        <v>0.55000000000000004</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v>
      </c>
      <c r="P76" s="83">
        <v>0.38</v>
      </c>
      <c r="Q76" s="83">
        <v>0.77</v>
      </c>
      <c r="R76" s="83">
        <v>0.95</v>
      </c>
      <c r="S76" s="83">
        <v>0.78</v>
      </c>
      <c r="T76" s="1"/>
      <c r="U76" s="1"/>
      <c r="V76" s="7">
        <v>26</v>
      </c>
      <c r="W76" s="83">
        <v>0.09</v>
      </c>
      <c r="X76" s="83">
        <v>0.26</v>
      </c>
      <c r="Y76" s="83">
        <v>0.64</v>
      </c>
      <c r="Z76" s="83">
        <v>0.68</v>
      </c>
      <c r="AA76" s="83">
        <v>1.54</v>
      </c>
      <c r="AB76" s="83">
        <v>2.4900000000000002</v>
      </c>
      <c r="AC76" s="83">
        <v>2.4900000000000002</v>
      </c>
      <c r="AD76" s="1"/>
      <c r="AE76" s="1"/>
      <c r="AF76" s="7">
        <v>26</v>
      </c>
      <c r="AG76" s="83">
        <v>0.04</v>
      </c>
      <c r="AH76" s="83">
        <v>0.1</v>
      </c>
      <c r="AI76" s="83">
        <v>0.44</v>
      </c>
      <c r="AJ76" s="83">
        <v>0.3</v>
      </c>
      <c r="AK76" s="83">
        <v>0.59</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0.74</v>
      </c>
      <c r="R77" s="83">
        <v>0.9</v>
      </c>
      <c r="S77" s="83">
        <v>0.72</v>
      </c>
      <c r="T77" s="1"/>
      <c r="U77" s="1"/>
      <c r="V77" s="7">
        <v>27</v>
      </c>
      <c r="W77" s="83">
        <v>0.1</v>
      </c>
      <c r="X77" s="83">
        <v>0.26</v>
      </c>
      <c r="Y77" s="83">
        <v>0.67</v>
      </c>
      <c r="Z77" s="83">
        <v>0.7</v>
      </c>
      <c r="AA77" s="83">
        <v>1.54</v>
      </c>
      <c r="AB77" s="83">
        <v>2.4900000000000002</v>
      </c>
      <c r="AC77" s="83">
        <v>2.4900000000000002</v>
      </c>
      <c r="AD77" s="1"/>
      <c r="AE77" s="1"/>
      <c r="AF77" s="7">
        <v>27</v>
      </c>
      <c r="AG77" s="83">
        <v>0.04</v>
      </c>
      <c r="AH77" s="83">
        <v>0.11</v>
      </c>
      <c r="AI77" s="83">
        <v>0.46</v>
      </c>
      <c r="AJ77" s="83">
        <v>0.32</v>
      </c>
      <c r="AK77" s="83">
        <v>0.63</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0.38</v>
      </c>
      <c r="Q78" s="83">
        <v>0.71</v>
      </c>
      <c r="R78" s="83">
        <v>0.84</v>
      </c>
      <c r="S78" s="83">
        <v>0.66</v>
      </c>
      <c r="T78" s="1"/>
      <c r="U78" s="1"/>
      <c r="V78" s="7">
        <v>28</v>
      </c>
      <c r="W78" s="83">
        <v>0.1</v>
      </c>
      <c r="X78" s="83">
        <v>0.26</v>
      </c>
      <c r="Y78" s="83">
        <v>0.69</v>
      </c>
      <c r="Z78" s="83">
        <v>0.72</v>
      </c>
      <c r="AA78" s="83">
        <v>1.54</v>
      </c>
      <c r="AB78" s="83">
        <v>2.4900000000000002</v>
      </c>
      <c r="AC78" s="83">
        <v>2.4900000000000002</v>
      </c>
      <c r="AD78" s="1"/>
      <c r="AE78" s="1"/>
      <c r="AF78" s="7">
        <v>28</v>
      </c>
      <c r="AG78" s="83">
        <v>0.04</v>
      </c>
      <c r="AH78" s="83">
        <v>0.11</v>
      </c>
      <c r="AI78" s="83">
        <v>0.48</v>
      </c>
      <c r="AJ78" s="83">
        <v>0.34</v>
      </c>
      <c r="AK78" s="83">
        <v>0.67</v>
      </c>
      <c r="AL78" s="83">
        <v>0.27</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0.37</v>
      </c>
      <c r="Q79" s="83">
        <v>0.69</v>
      </c>
      <c r="R79" s="83">
        <v>0.79</v>
      </c>
      <c r="S79" s="83">
        <v>0.61</v>
      </c>
      <c r="T79" s="1"/>
      <c r="U79" s="1"/>
      <c r="V79" s="7">
        <v>29</v>
      </c>
      <c r="W79" s="83">
        <v>0.1</v>
      </c>
      <c r="X79" s="83">
        <v>0.26</v>
      </c>
      <c r="Y79" s="83">
        <v>0.72</v>
      </c>
      <c r="Z79" s="83">
        <v>0.73</v>
      </c>
      <c r="AA79" s="83">
        <v>1.54</v>
      </c>
      <c r="AB79" s="83">
        <v>2.4900000000000002</v>
      </c>
      <c r="AC79" s="83">
        <v>2.4900000000000002</v>
      </c>
      <c r="AD79" s="1"/>
      <c r="AE79" s="1"/>
      <c r="AF79" s="7">
        <v>29</v>
      </c>
      <c r="AG79" s="83">
        <v>0.04</v>
      </c>
      <c r="AH79" s="83">
        <v>0.11</v>
      </c>
      <c r="AI79" s="83">
        <v>0.5</v>
      </c>
      <c r="AJ79" s="83">
        <v>0.36</v>
      </c>
      <c r="AK79" s="83">
        <v>0.71</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0.75</v>
      </c>
      <c r="S80" s="84">
        <v>0.56000000000000005</v>
      </c>
      <c r="T80" s="1"/>
      <c r="U80" s="1"/>
      <c r="V80" s="9">
        <v>30</v>
      </c>
      <c r="W80" s="84">
        <v>0.11</v>
      </c>
      <c r="X80" s="84">
        <v>0.26</v>
      </c>
      <c r="Y80" s="84">
        <v>0.74</v>
      </c>
      <c r="Z80" s="84">
        <v>0.75</v>
      </c>
      <c r="AA80" s="84">
        <v>1.54</v>
      </c>
      <c r="AB80" s="84">
        <v>2.4900000000000002</v>
      </c>
      <c r="AC80" s="84">
        <v>2.4900000000000002</v>
      </c>
      <c r="AD80" s="1"/>
      <c r="AE80" s="1"/>
      <c r="AF80" s="9">
        <v>30</v>
      </c>
      <c r="AG80" s="84">
        <v>0.04</v>
      </c>
      <c r="AH80" s="84">
        <v>0.12</v>
      </c>
      <c r="AI80" s="84">
        <v>0.52</v>
      </c>
      <c r="AJ80" s="84">
        <v>0.38</v>
      </c>
      <c r="AK80" s="84">
        <v>0.75</v>
      </c>
      <c r="AL80" s="84">
        <v>0.32</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19</v>
      </c>
      <c r="C10" s="12">
        <v>0</v>
      </c>
      <c r="D10" s="4">
        <v>1</v>
      </c>
      <c r="E10" s="4">
        <v>2</v>
      </c>
      <c r="F10" s="4">
        <v>3</v>
      </c>
      <c r="G10" s="4">
        <v>4</v>
      </c>
      <c r="H10" s="4">
        <v>5</v>
      </c>
      <c r="I10" s="4">
        <v>6</v>
      </c>
      <c r="J10" s="1"/>
      <c r="K10" s="1"/>
      <c r="L10" s="14" t="s">
        <v>19</v>
      </c>
      <c r="M10" s="4">
        <v>0</v>
      </c>
      <c r="N10" s="4">
        <v>1</v>
      </c>
      <c r="O10" s="4">
        <v>2</v>
      </c>
      <c r="P10" s="4">
        <v>3</v>
      </c>
      <c r="Q10" s="4">
        <v>4</v>
      </c>
      <c r="R10" s="4">
        <v>5</v>
      </c>
      <c r="S10" s="4">
        <v>6</v>
      </c>
      <c r="T10" s="1"/>
      <c r="U10" s="1"/>
      <c r="V10" s="14" t="s">
        <v>19</v>
      </c>
      <c r="W10" s="4">
        <v>0</v>
      </c>
      <c r="X10" s="4">
        <v>1</v>
      </c>
      <c r="Y10" s="4">
        <v>2</v>
      </c>
      <c r="Z10" s="4">
        <v>3</v>
      </c>
      <c r="AA10" s="4">
        <v>4</v>
      </c>
      <c r="AB10" s="4">
        <v>5</v>
      </c>
      <c r="AC10" s="4">
        <v>6</v>
      </c>
      <c r="AD10" s="1"/>
      <c r="AE10" s="1"/>
      <c r="AF10" s="14" t="s">
        <v>19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2.35</v>
      </c>
      <c r="S11" s="82">
        <v>12.03</v>
      </c>
      <c r="T11" s="1"/>
      <c r="U11" s="141" t="s">
        <v>103</v>
      </c>
      <c r="V11" s="5">
        <v>1</v>
      </c>
      <c r="W11" s="82">
        <v>0.06</v>
      </c>
      <c r="X11" s="82">
        <v>0.19</v>
      </c>
      <c r="Y11" s="82">
        <v>0.43</v>
      </c>
      <c r="Z11" s="82">
        <v>1.1599999999999999</v>
      </c>
      <c r="AA11" s="82">
        <v>2.29</v>
      </c>
      <c r="AB11" s="82">
        <v>5.4</v>
      </c>
      <c r="AC11" s="82">
        <v>12.03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2.33</v>
      </c>
      <c r="S12" s="83">
        <v>9.67</v>
      </c>
      <c r="T12" s="1"/>
      <c r="U12" s="1"/>
      <c r="V12" s="7">
        <v>2</v>
      </c>
      <c r="W12" s="83">
        <v>0.06</v>
      </c>
      <c r="X12" s="83">
        <v>0.19</v>
      </c>
      <c r="Y12" s="83">
        <v>0.43</v>
      </c>
      <c r="Z12" s="83">
        <v>1.1599999999999999</v>
      </c>
      <c r="AA12" s="83">
        <v>2.29</v>
      </c>
      <c r="AB12" s="83">
        <v>5.4</v>
      </c>
      <c r="AC12" s="83">
        <v>9.67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0.78</v>
      </c>
      <c r="R13" s="83">
        <v>2.27</v>
      </c>
      <c r="S13" s="83">
        <v>7.88</v>
      </c>
      <c r="T13" s="1"/>
      <c r="U13" s="1"/>
      <c r="V13" s="7">
        <v>3</v>
      </c>
      <c r="W13" s="83">
        <v>7.0000000000000007E-2</v>
      </c>
      <c r="X13" s="83">
        <v>0.21</v>
      </c>
      <c r="Y13" s="83">
        <v>0.44</v>
      </c>
      <c r="Z13" s="83">
        <v>1.0900000000000001</v>
      </c>
      <c r="AA13" s="83">
        <v>2.25</v>
      </c>
      <c r="AB13" s="83">
        <v>5.36</v>
      </c>
      <c r="AC13" s="83">
        <v>7.88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0.06</v>
      </c>
      <c r="P14" s="83">
        <v>0.18</v>
      </c>
      <c r="Q14" s="83">
        <v>0.81</v>
      </c>
      <c r="R14" s="83">
        <v>2.19</v>
      </c>
      <c r="S14" s="83">
        <v>6.52</v>
      </c>
      <c r="T14" s="1"/>
      <c r="U14" s="1"/>
      <c r="V14" s="7">
        <v>4</v>
      </c>
      <c r="W14" s="83">
        <v>0.08</v>
      </c>
      <c r="X14" s="83">
        <v>0.24</v>
      </c>
      <c r="Y14" s="83">
        <v>0.47</v>
      </c>
      <c r="Z14" s="83">
        <v>1.1100000000000001</v>
      </c>
      <c r="AA14" s="83">
        <v>2.2400000000000002</v>
      </c>
      <c r="AB14" s="83">
        <v>5.35</v>
      </c>
      <c r="AC14" s="83">
        <v>6.52</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0.82</v>
      </c>
      <c r="R15" s="83">
        <v>2.1</v>
      </c>
      <c r="S15" s="83">
        <v>5.48</v>
      </c>
      <c r="T15" s="1"/>
      <c r="U15" s="1"/>
      <c r="V15" s="7">
        <v>5</v>
      </c>
      <c r="W15" s="83">
        <v>0.09</v>
      </c>
      <c r="X15" s="83">
        <v>0.26</v>
      </c>
      <c r="Y15" s="83">
        <v>0.52</v>
      </c>
      <c r="Z15" s="83">
        <v>1.1499999999999999</v>
      </c>
      <c r="AA15" s="83">
        <v>2.2400000000000002</v>
      </c>
      <c r="AB15" s="83">
        <v>5.35</v>
      </c>
      <c r="AC15" s="83">
        <v>5.48</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0.83</v>
      </c>
      <c r="R16" s="83">
        <v>2.0099999999999998</v>
      </c>
      <c r="S16" s="83">
        <v>4.67</v>
      </c>
      <c r="T16" s="1"/>
      <c r="U16" s="1"/>
      <c r="V16" s="7">
        <v>6</v>
      </c>
      <c r="W16" s="83">
        <v>0.1</v>
      </c>
      <c r="X16" s="83">
        <v>0.28000000000000003</v>
      </c>
      <c r="Y16" s="83">
        <v>0.55000000000000004</v>
      </c>
      <c r="Z16" s="83">
        <v>1.19</v>
      </c>
      <c r="AA16" s="83">
        <v>2.2400000000000002</v>
      </c>
      <c r="AB16" s="83">
        <v>5.35</v>
      </c>
      <c r="AC16" s="83">
        <v>5.35</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7.0000000000000007E-2</v>
      </c>
      <c r="P17" s="83">
        <v>0.21</v>
      </c>
      <c r="Q17" s="83">
        <v>0.83</v>
      </c>
      <c r="R17" s="83">
        <v>1.91</v>
      </c>
      <c r="S17" s="83">
        <v>4.03</v>
      </c>
      <c r="T17" s="1"/>
      <c r="U17" s="1"/>
      <c r="V17" s="7">
        <v>7</v>
      </c>
      <c r="W17" s="83">
        <v>0.12</v>
      </c>
      <c r="X17" s="83">
        <v>0.31</v>
      </c>
      <c r="Y17" s="83">
        <v>0.56999999999999995</v>
      </c>
      <c r="Z17" s="83">
        <v>1.22</v>
      </c>
      <c r="AA17" s="83">
        <v>2.2400000000000002</v>
      </c>
      <c r="AB17" s="83">
        <v>5.35</v>
      </c>
      <c r="AC17" s="83">
        <v>5.35</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0.83</v>
      </c>
      <c r="R18" s="83">
        <v>1.81</v>
      </c>
      <c r="S18" s="83">
        <v>3.52</v>
      </c>
      <c r="T18" s="1"/>
      <c r="U18" s="1"/>
      <c r="V18" s="7">
        <v>8</v>
      </c>
      <c r="W18" s="83">
        <v>0.12</v>
      </c>
      <c r="X18" s="83">
        <v>0.31</v>
      </c>
      <c r="Y18" s="83">
        <v>0.56999999999999995</v>
      </c>
      <c r="Z18" s="83">
        <v>1.21</v>
      </c>
      <c r="AA18" s="83">
        <v>2.2400000000000002</v>
      </c>
      <c r="AB18" s="83">
        <v>5.35</v>
      </c>
      <c r="AC18" s="83">
        <v>5.35</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0.82</v>
      </c>
      <c r="R19" s="83">
        <v>1.72</v>
      </c>
      <c r="S19" s="83">
        <v>3.1</v>
      </c>
      <c r="T19" s="1"/>
      <c r="U19" s="1"/>
      <c r="V19" s="7">
        <v>9</v>
      </c>
      <c r="W19" s="83">
        <v>0.12</v>
      </c>
      <c r="X19" s="83">
        <v>0.32</v>
      </c>
      <c r="Y19" s="83">
        <v>0.56999999999999995</v>
      </c>
      <c r="Z19" s="83">
        <v>1.2</v>
      </c>
      <c r="AA19" s="83">
        <v>2.2400000000000002</v>
      </c>
      <c r="AB19" s="83">
        <v>5.35</v>
      </c>
      <c r="AC19" s="83">
        <v>5.35</v>
      </c>
      <c r="AD19" s="1"/>
      <c r="AE19" s="1"/>
      <c r="AF19" s="7">
        <v>9</v>
      </c>
      <c r="AG19" s="83">
        <v>0.03</v>
      </c>
      <c r="AH19" s="83">
        <v>0.05</v>
      </c>
      <c r="AI19" s="83">
        <v>0.09</v>
      </c>
      <c r="AJ19" s="83">
        <v>0.08</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0.81</v>
      </c>
      <c r="R20" s="83">
        <v>1.62</v>
      </c>
      <c r="S20" s="83">
        <v>2.75</v>
      </c>
      <c r="T20" s="1"/>
      <c r="U20" s="1"/>
      <c r="V20" s="7">
        <v>10</v>
      </c>
      <c r="W20" s="83">
        <v>0.12</v>
      </c>
      <c r="X20" s="83">
        <v>0.33</v>
      </c>
      <c r="Y20" s="83">
        <v>0.56999999999999995</v>
      </c>
      <c r="Z20" s="83">
        <v>1.2</v>
      </c>
      <c r="AA20" s="83">
        <v>2.2400000000000002</v>
      </c>
      <c r="AB20" s="83">
        <v>5.35</v>
      </c>
      <c r="AC20" s="83">
        <v>5.35</v>
      </c>
      <c r="AD20" s="1"/>
      <c r="AE20" s="1"/>
      <c r="AF20" s="7">
        <v>10</v>
      </c>
      <c r="AG20" s="83">
        <v>0.04</v>
      </c>
      <c r="AH20" s="83">
        <v>0.05</v>
      </c>
      <c r="AI20" s="83">
        <v>0.1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0.79</v>
      </c>
      <c r="R21" s="83">
        <v>1.54</v>
      </c>
      <c r="S21" s="83">
        <v>2.4500000000000002</v>
      </c>
      <c r="T21" s="1"/>
      <c r="U21" s="1"/>
      <c r="V21" s="7">
        <v>11</v>
      </c>
      <c r="W21" s="83">
        <v>0.13</v>
      </c>
      <c r="X21" s="83">
        <v>0.35</v>
      </c>
      <c r="Y21" s="83">
        <v>0.57999999999999996</v>
      </c>
      <c r="Z21" s="83">
        <v>1.2</v>
      </c>
      <c r="AA21" s="83">
        <v>2.2400000000000002</v>
      </c>
      <c r="AB21" s="83">
        <v>5.35</v>
      </c>
      <c r="AC21" s="83">
        <v>5.35</v>
      </c>
      <c r="AD21" s="1"/>
      <c r="AE21" s="1"/>
      <c r="AF21" s="7">
        <v>11</v>
      </c>
      <c r="AG21" s="83">
        <v>0.04</v>
      </c>
      <c r="AH21" s="83">
        <v>0.06</v>
      </c>
      <c r="AI21" s="83">
        <v>0.11</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1.45</v>
      </c>
      <c r="S22" s="83">
        <v>2.21</v>
      </c>
      <c r="T22" s="1"/>
      <c r="U22" s="1"/>
      <c r="V22" s="7">
        <v>12</v>
      </c>
      <c r="W22" s="83">
        <v>0.13</v>
      </c>
      <c r="X22" s="83">
        <v>0.35</v>
      </c>
      <c r="Y22" s="83">
        <v>0.57999999999999996</v>
      </c>
      <c r="Z22" s="83">
        <v>1.2</v>
      </c>
      <c r="AA22" s="83">
        <v>2.2400000000000002</v>
      </c>
      <c r="AB22" s="83">
        <v>5.35</v>
      </c>
      <c r="AC22" s="83">
        <v>5.35</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0.09</v>
      </c>
      <c r="P23" s="83">
        <v>0.24</v>
      </c>
      <c r="Q23" s="83">
        <v>0.76</v>
      </c>
      <c r="R23" s="83">
        <v>1.38</v>
      </c>
      <c r="S23" s="83">
        <v>1.99</v>
      </c>
      <c r="T23" s="1"/>
      <c r="U23" s="1"/>
      <c r="V23" s="7">
        <v>13</v>
      </c>
      <c r="W23" s="83">
        <v>0.14000000000000001</v>
      </c>
      <c r="X23" s="83">
        <v>0.36</v>
      </c>
      <c r="Y23" s="83">
        <v>0.57999999999999996</v>
      </c>
      <c r="Z23" s="83">
        <v>1.2</v>
      </c>
      <c r="AA23" s="83">
        <v>2.2400000000000002</v>
      </c>
      <c r="AB23" s="83">
        <v>5.35</v>
      </c>
      <c r="AC23" s="83">
        <v>5.35</v>
      </c>
      <c r="AD23" s="1"/>
      <c r="AE23" s="1"/>
      <c r="AF23" s="7">
        <v>13</v>
      </c>
      <c r="AG23" s="83">
        <v>0.06</v>
      </c>
      <c r="AH23" s="83">
        <v>7.0000000000000007E-2</v>
      </c>
      <c r="AI23" s="83">
        <v>0.14000000000000001</v>
      </c>
      <c r="AJ23" s="83">
        <v>0.13</v>
      </c>
      <c r="AK23" s="83">
        <v>0.27</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v>
      </c>
      <c r="S24" s="83">
        <v>1.81</v>
      </c>
      <c r="T24" s="1"/>
      <c r="U24" s="1"/>
      <c r="V24" s="7">
        <v>14</v>
      </c>
      <c r="W24" s="83">
        <v>0.14000000000000001</v>
      </c>
      <c r="X24" s="83">
        <v>0.36</v>
      </c>
      <c r="Y24" s="83">
        <v>0.57999999999999996</v>
      </c>
      <c r="Z24" s="83">
        <v>1.2</v>
      </c>
      <c r="AA24" s="83">
        <v>2.2400000000000002</v>
      </c>
      <c r="AB24" s="83">
        <v>5.35</v>
      </c>
      <c r="AC24" s="83">
        <v>5.35</v>
      </c>
      <c r="AD24" s="1"/>
      <c r="AE24" s="1"/>
      <c r="AF24" s="7">
        <v>14</v>
      </c>
      <c r="AG24" s="83">
        <v>0.06</v>
      </c>
      <c r="AH24" s="83">
        <v>0.08</v>
      </c>
      <c r="AI24" s="83">
        <v>0.15</v>
      </c>
      <c r="AJ24" s="83">
        <v>0.14000000000000001</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1.23</v>
      </c>
      <c r="S25" s="83">
        <v>1.64</v>
      </c>
      <c r="T25" s="1"/>
      <c r="U25" s="1"/>
      <c r="V25" s="7">
        <v>15</v>
      </c>
      <c r="W25" s="83">
        <v>0.14000000000000001</v>
      </c>
      <c r="X25" s="83">
        <v>0.36</v>
      </c>
      <c r="Y25" s="83">
        <v>0.57999999999999996</v>
      </c>
      <c r="Z25" s="83">
        <v>1.2</v>
      </c>
      <c r="AA25" s="83">
        <v>2.2400000000000002</v>
      </c>
      <c r="AB25" s="83">
        <v>5.35</v>
      </c>
      <c r="AC25" s="83">
        <v>5.35</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1.1599999999999999</v>
      </c>
      <c r="S26" s="83">
        <v>1.5</v>
      </c>
      <c r="T26" s="1"/>
      <c r="U26" s="1"/>
      <c r="V26" s="7">
        <v>16</v>
      </c>
      <c r="W26" s="83">
        <v>0.14000000000000001</v>
      </c>
      <c r="X26" s="83">
        <v>0.36</v>
      </c>
      <c r="Y26" s="83">
        <v>0.57999999999999996</v>
      </c>
      <c r="Z26" s="83">
        <v>1.2</v>
      </c>
      <c r="AA26" s="83">
        <v>2.2400000000000002</v>
      </c>
      <c r="AB26" s="83">
        <v>5.35</v>
      </c>
      <c r="AC26" s="83">
        <v>5.35</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1.1000000000000001</v>
      </c>
      <c r="S27" s="83">
        <v>1.38</v>
      </c>
      <c r="T27" s="1"/>
      <c r="U27" s="1"/>
      <c r="V27" s="7">
        <v>17</v>
      </c>
      <c r="W27" s="83">
        <v>0.14000000000000001</v>
      </c>
      <c r="X27" s="83">
        <v>0.36</v>
      </c>
      <c r="Y27" s="83">
        <v>0.57999999999999996</v>
      </c>
      <c r="Z27" s="83">
        <v>1.2</v>
      </c>
      <c r="AA27" s="83">
        <v>2.2400000000000002</v>
      </c>
      <c r="AB27" s="83">
        <v>5.35</v>
      </c>
      <c r="AC27" s="83">
        <v>5.35</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1.04</v>
      </c>
      <c r="S28" s="83">
        <v>1.26</v>
      </c>
      <c r="T28" s="1"/>
      <c r="U28" s="1"/>
      <c r="V28" s="7">
        <v>18</v>
      </c>
      <c r="W28" s="83">
        <v>0.14000000000000001</v>
      </c>
      <c r="X28" s="83">
        <v>0.36</v>
      </c>
      <c r="Y28" s="83">
        <v>0.57999999999999996</v>
      </c>
      <c r="Z28" s="83">
        <v>1.2</v>
      </c>
      <c r="AA28" s="83">
        <v>2.2400000000000002</v>
      </c>
      <c r="AB28" s="83">
        <v>5.35</v>
      </c>
      <c r="AC28" s="83">
        <v>5.35</v>
      </c>
      <c r="AD28" s="1"/>
      <c r="AE28" s="1"/>
      <c r="AF28" s="7">
        <v>18</v>
      </c>
      <c r="AG28" s="83">
        <v>0.08</v>
      </c>
      <c r="AH28" s="83">
        <v>0.1</v>
      </c>
      <c r="AI28" s="83">
        <v>0.19</v>
      </c>
      <c r="AJ28" s="83">
        <v>0.2</v>
      </c>
      <c r="AK28" s="83">
        <v>0.42</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0.98</v>
      </c>
      <c r="S29" s="83">
        <v>1.1599999999999999</v>
      </c>
      <c r="T29" s="1"/>
      <c r="U29" s="1"/>
      <c r="V29" s="7">
        <v>19</v>
      </c>
      <c r="W29" s="83">
        <v>0.14000000000000001</v>
      </c>
      <c r="X29" s="83">
        <v>0.36</v>
      </c>
      <c r="Y29" s="83">
        <v>0.57999999999999996</v>
      </c>
      <c r="Z29" s="83">
        <v>1.2</v>
      </c>
      <c r="AA29" s="83">
        <v>2.2400000000000002</v>
      </c>
      <c r="AB29" s="83">
        <v>5.35</v>
      </c>
      <c r="AC29" s="83">
        <v>5.35</v>
      </c>
      <c r="AD29" s="1"/>
      <c r="AE29" s="1"/>
      <c r="AF29" s="7">
        <v>19</v>
      </c>
      <c r="AG29" s="83">
        <v>0.09</v>
      </c>
      <c r="AH29" s="83">
        <v>0.1</v>
      </c>
      <c r="AI29" s="83">
        <v>0.2</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0.61</v>
      </c>
      <c r="R30" s="83">
        <v>0.93</v>
      </c>
      <c r="S30" s="83">
        <v>1.07</v>
      </c>
      <c r="T30" s="1"/>
      <c r="U30" s="1"/>
      <c r="V30" s="7">
        <v>20</v>
      </c>
      <c r="W30" s="83">
        <v>0.15</v>
      </c>
      <c r="X30" s="83">
        <v>0.36</v>
      </c>
      <c r="Y30" s="83">
        <v>0.57999999999999996</v>
      </c>
      <c r="Z30" s="83">
        <v>1.2</v>
      </c>
      <c r="AA30" s="83">
        <v>2.2400000000000002</v>
      </c>
      <c r="AB30" s="83">
        <v>5.35</v>
      </c>
      <c r="AC30" s="83">
        <v>5.35</v>
      </c>
      <c r="AD30" s="1"/>
      <c r="AE30" s="1"/>
      <c r="AF30" s="7">
        <v>20</v>
      </c>
      <c r="AG30" s="83">
        <v>0.1</v>
      </c>
      <c r="AH30" s="83">
        <v>0.11</v>
      </c>
      <c r="AI30" s="83">
        <v>0.21</v>
      </c>
      <c r="AJ30" s="83">
        <v>0.22</v>
      </c>
      <c r="AK30" s="83">
        <v>0.47</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0.05</v>
      </c>
      <c r="N31" s="83">
        <v>0.08</v>
      </c>
      <c r="O31" s="83">
        <v>0.12</v>
      </c>
      <c r="P31" s="83">
        <v>0.25</v>
      </c>
      <c r="Q31" s="83">
        <v>0.59</v>
      </c>
      <c r="R31" s="83">
        <v>0.88</v>
      </c>
      <c r="S31" s="83">
        <v>0.99</v>
      </c>
      <c r="T31" s="1"/>
      <c r="U31" s="1"/>
      <c r="V31" s="7">
        <v>21</v>
      </c>
      <c r="W31" s="83">
        <v>0.15</v>
      </c>
      <c r="X31" s="83">
        <v>0.36</v>
      </c>
      <c r="Y31" s="83">
        <v>0.57999999999999996</v>
      </c>
      <c r="Z31" s="83">
        <v>1.2</v>
      </c>
      <c r="AA31" s="83">
        <v>2.2400000000000002</v>
      </c>
      <c r="AB31" s="83">
        <v>5.35</v>
      </c>
      <c r="AC31" s="83">
        <v>5.35</v>
      </c>
      <c r="AD31" s="1"/>
      <c r="AE31" s="1"/>
      <c r="AF31" s="7">
        <v>21</v>
      </c>
      <c r="AG31" s="83">
        <v>0.1</v>
      </c>
      <c r="AH31" s="83">
        <v>0.12</v>
      </c>
      <c r="AI31" s="83">
        <v>0.22</v>
      </c>
      <c r="AJ31" s="83">
        <v>0.23</v>
      </c>
      <c r="AK31" s="83">
        <v>0.5</v>
      </c>
      <c r="AL31" s="83">
        <v>0.16</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0.84</v>
      </c>
      <c r="S32" s="83">
        <v>0.92</v>
      </c>
      <c r="T32" s="1"/>
      <c r="U32" s="1"/>
      <c r="V32" s="7">
        <v>22</v>
      </c>
      <c r="W32" s="83">
        <v>0.17</v>
      </c>
      <c r="X32" s="83">
        <v>0.36</v>
      </c>
      <c r="Y32" s="83">
        <v>0.57999999999999996</v>
      </c>
      <c r="Z32" s="83">
        <v>1.2</v>
      </c>
      <c r="AA32" s="83">
        <v>2.2400000000000002</v>
      </c>
      <c r="AB32" s="83">
        <v>5.35</v>
      </c>
      <c r="AC32" s="83">
        <v>5.35</v>
      </c>
      <c r="AD32" s="1"/>
      <c r="AE32" s="1"/>
      <c r="AF32" s="7">
        <v>22</v>
      </c>
      <c r="AG32" s="83">
        <v>0.11</v>
      </c>
      <c r="AH32" s="83">
        <v>0.12</v>
      </c>
      <c r="AI32" s="83">
        <v>0.23</v>
      </c>
      <c r="AJ32" s="83">
        <v>0.25</v>
      </c>
      <c r="AK32" s="83">
        <v>0.52</v>
      </c>
      <c r="AL32" s="83">
        <v>0.18</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0.79</v>
      </c>
      <c r="S33" s="83">
        <v>0.86</v>
      </c>
      <c r="T33" s="1"/>
      <c r="U33" s="1"/>
      <c r="V33" s="7">
        <v>23</v>
      </c>
      <c r="W33" s="83">
        <v>0.17</v>
      </c>
      <c r="X33" s="83">
        <v>0.36</v>
      </c>
      <c r="Y33" s="83">
        <v>0.57999999999999996</v>
      </c>
      <c r="Z33" s="83">
        <v>1.2</v>
      </c>
      <c r="AA33" s="83">
        <v>2.2400000000000002</v>
      </c>
      <c r="AB33" s="83">
        <v>5.35</v>
      </c>
      <c r="AC33" s="83">
        <v>5.35</v>
      </c>
      <c r="AD33" s="1"/>
      <c r="AE33" s="1"/>
      <c r="AF33" s="7">
        <v>23</v>
      </c>
      <c r="AG33" s="83">
        <v>0.11</v>
      </c>
      <c r="AH33" s="83">
        <v>0.13</v>
      </c>
      <c r="AI33" s="83">
        <v>0.24</v>
      </c>
      <c r="AJ33" s="83">
        <v>0.26</v>
      </c>
      <c r="AK33" s="83">
        <v>0.54</v>
      </c>
      <c r="AL33" s="83">
        <v>0.2</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0.54</v>
      </c>
      <c r="R34" s="83">
        <v>0.75</v>
      </c>
      <c r="S34" s="83">
        <v>0.8</v>
      </c>
      <c r="T34" s="1"/>
      <c r="U34" s="1"/>
      <c r="V34" s="7">
        <v>24</v>
      </c>
      <c r="W34" s="83">
        <v>0.18</v>
      </c>
      <c r="X34" s="83">
        <v>0.36</v>
      </c>
      <c r="Y34" s="83">
        <v>0.57999999999999996</v>
      </c>
      <c r="Z34" s="83">
        <v>1.2</v>
      </c>
      <c r="AA34" s="83">
        <v>2.2400000000000002</v>
      </c>
      <c r="AB34" s="83">
        <v>5.35</v>
      </c>
      <c r="AC34" s="83">
        <v>5.35</v>
      </c>
      <c r="AD34" s="1"/>
      <c r="AE34" s="1"/>
      <c r="AF34" s="7">
        <v>24</v>
      </c>
      <c r="AG34" s="83">
        <v>0.12</v>
      </c>
      <c r="AH34" s="83">
        <v>0.13</v>
      </c>
      <c r="AI34" s="83">
        <v>0.25</v>
      </c>
      <c r="AJ34" s="83">
        <v>0.27</v>
      </c>
      <c r="AK34" s="83">
        <v>0.56000000000000005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0.24</v>
      </c>
      <c r="Q35" s="83">
        <v>0.52</v>
      </c>
      <c r="R35" s="83">
        <v>0.71</v>
      </c>
      <c r="S35" s="83">
        <v>0.74</v>
      </c>
      <c r="T35" s="1"/>
      <c r="U35" s="1"/>
      <c r="V35" s="7">
        <v>25</v>
      </c>
      <c r="W35" s="83">
        <v>0.18</v>
      </c>
      <c r="X35" s="83">
        <v>0.36</v>
      </c>
      <c r="Y35" s="83">
        <v>0.57999999999999996</v>
      </c>
      <c r="Z35" s="83">
        <v>1.2</v>
      </c>
      <c r="AA35" s="83">
        <v>2.2400000000000002</v>
      </c>
      <c r="AB35" s="83">
        <v>5.35</v>
      </c>
      <c r="AC35" s="83">
        <v>5.35</v>
      </c>
      <c r="AD35" s="1"/>
      <c r="AE35" s="1"/>
      <c r="AF35" s="7">
        <v>25</v>
      </c>
      <c r="AG35" s="83">
        <v>0.12</v>
      </c>
      <c r="AH35" s="83">
        <v>0.14000000000000001</v>
      </c>
      <c r="AI35" s="83">
        <v>0.26</v>
      </c>
      <c r="AJ35" s="83">
        <v>0.28999999999999998</v>
      </c>
      <c r="AK35" s="83">
        <v>0.57999999999999996</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0.12</v>
      </c>
      <c r="P36" s="83">
        <v>0.24</v>
      </c>
      <c r="Q36" s="83">
        <v>0.5</v>
      </c>
      <c r="R36" s="83">
        <v>0.68</v>
      </c>
      <c r="S36" s="83">
        <v>0.69</v>
      </c>
      <c r="T36" s="1"/>
      <c r="U36" s="1"/>
      <c r="V36" s="7">
        <v>26</v>
      </c>
      <c r="W36" s="83">
        <v>0.19</v>
      </c>
      <c r="X36" s="83">
        <v>0.36</v>
      </c>
      <c r="Y36" s="83">
        <v>0.57999999999999996</v>
      </c>
      <c r="Z36" s="83">
        <v>1.2</v>
      </c>
      <c r="AA36" s="83">
        <v>2.2400000000000002</v>
      </c>
      <c r="AB36" s="83">
        <v>5.35</v>
      </c>
      <c r="AC36" s="83">
        <v>5.35</v>
      </c>
      <c r="AD36" s="1"/>
      <c r="AE36" s="1"/>
      <c r="AF36" s="7">
        <v>26</v>
      </c>
      <c r="AG36" s="83">
        <v>0.13</v>
      </c>
      <c r="AH36" s="83">
        <v>0.14000000000000001</v>
      </c>
      <c r="AI36" s="83">
        <v>0.27</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0.48</v>
      </c>
      <c r="R37" s="83">
        <v>0.64</v>
      </c>
      <c r="S37" s="83">
        <v>0.65</v>
      </c>
      <c r="T37" s="1"/>
      <c r="U37" s="1"/>
      <c r="V37" s="7">
        <v>27</v>
      </c>
      <c r="W37" s="83">
        <v>0.19</v>
      </c>
      <c r="X37" s="83">
        <v>0.36</v>
      </c>
      <c r="Y37" s="83">
        <v>0.57999999999999996</v>
      </c>
      <c r="Z37" s="83">
        <v>1.2</v>
      </c>
      <c r="AA37" s="83">
        <v>2.2400000000000002</v>
      </c>
      <c r="AB37" s="83">
        <v>5.35</v>
      </c>
      <c r="AC37" s="83">
        <v>5.35</v>
      </c>
      <c r="AD37" s="1"/>
      <c r="AE37" s="1"/>
      <c r="AF37" s="7">
        <v>27</v>
      </c>
      <c r="AG37" s="83">
        <v>0.13</v>
      </c>
      <c r="AH37" s="83">
        <v>0.15</v>
      </c>
      <c r="AI37" s="83">
        <v>0.28000000000000003</v>
      </c>
      <c r="AJ37" s="83">
        <v>0.31</v>
      </c>
      <c r="AK37" s="83">
        <v>0.62</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0.61</v>
      </c>
      <c r="S38" s="83">
        <v>0.6</v>
      </c>
      <c r="T38" s="1"/>
      <c r="U38" s="1"/>
      <c r="V38" s="7">
        <v>28</v>
      </c>
      <c r="W38" s="83">
        <v>0.21</v>
      </c>
      <c r="X38" s="83">
        <v>0.36</v>
      </c>
      <c r="Y38" s="83">
        <v>0.57999999999999996</v>
      </c>
      <c r="Z38" s="83">
        <v>1.2</v>
      </c>
      <c r="AA38" s="83">
        <v>2.2400000000000002</v>
      </c>
      <c r="AB38" s="83">
        <v>5.35</v>
      </c>
      <c r="AC38" s="83">
        <v>5.35</v>
      </c>
      <c r="AD38" s="1"/>
      <c r="AE38" s="1"/>
      <c r="AF38" s="7">
        <v>28</v>
      </c>
      <c r="AG38" s="83">
        <v>0.14000000000000001</v>
      </c>
      <c r="AH38" s="83">
        <v>0.16</v>
      </c>
      <c r="AI38" s="83">
        <v>0.28999999999999998</v>
      </c>
      <c r="AJ38" s="83">
        <v>0.33</v>
      </c>
      <c r="AK38" s="83">
        <v>0.63</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0.45</v>
      </c>
      <c r="R39" s="83">
        <v>0.57999999999999996</v>
      </c>
      <c r="S39" s="83">
        <v>0.56999999999999995</v>
      </c>
      <c r="T39" s="1"/>
      <c r="U39" s="1"/>
      <c r="V39" s="7">
        <v>29</v>
      </c>
      <c r="W39" s="83">
        <v>0.21</v>
      </c>
      <c r="X39" s="83">
        <v>0.36</v>
      </c>
      <c r="Y39" s="83">
        <v>0.57999999999999996</v>
      </c>
      <c r="Z39" s="83">
        <v>1.2</v>
      </c>
      <c r="AA39" s="83">
        <v>2.2400000000000002</v>
      </c>
      <c r="AB39" s="83">
        <v>5.35</v>
      </c>
      <c r="AC39" s="83">
        <v>5.35</v>
      </c>
      <c r="AD39" s="1"/>
      <c r="AE39" s="1"/>
      <c r="AF39" s="7">
        <v>29</v>
      </c>
      <c r="AG39" s="83">
        <v>0.14000000000000001</v>
      </c>
      <c r="AH39" s="83">
        <v>0.16</v>
      </c>
      <c r="AI39" s="83">
        <v>0.3</v>
      </c>
      <c r="AJ39" s="83">
        <v>0.34</v>
      </c>
      <c r="AK39" s="83">
        <v>0.65</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0.23</v>
      </c>
      <c r="Q40" s="84">
        <v>0.44</v>
      </c>
      <c r="R40" s="84">
        <v>0.55000000000000004</v>
      </c>
      <c r="S40" s="84">
        <v>0.53</v>
      </c>
      <c r="T40" s="1"/>
      <c r="U40" s="1"/>
      <c r="V40" s="9">
        <v>30</v>
      </c>
      <c r="W40" s="84">
        <v>0.22</v>
      </c>
      <c r="X40" s="84">
        <v>0.36</v>
      </c>
      <c r="Y40" s="84">
        <v>0.57999999999999996</v>
      </c>
      <c r="Z40" s="84">
        <v>1.2</v>
      </c>
      <c r="AA40" s="84">
        <v>2.2400000000000002</v>
      </c>
      <c r="AB40" s="84">
        <v>5.35</v>
      </c>
      <c r="AC40" s="84">
        <v>5.35</v>
      </c>
      <c r="AD40" s="1"/>
      <c r="AE40" s="1"/>
      <c r="AF40" s="9">
        <v>30</v>
      </c>
      <c r="AG40" s="84">
        <v>0.15</v>
      </c>
      <c r="AH40" s="84">
        <v>0.17</v>
      </c>
      <c r="AI40" s="84">
        <v>0.31</v>
      </c>
      <c r="AJ40" s="84">
        <v>0.35</v>
      </c>
      <c r="AK40" s="84">
        <v>0.66</v>
      </c>
      <c r="AL40" s="84">
        <v>0.31</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19</v>
      </c>
      <c r="C50" s="12">
        <v>0</v>
      </c>
      <c r="D50" s="4">
        <v>1</v>
      </c>
      <c r="E50" s="4">
        <v>2</v>
      </c>
      <c r="F50" s="4">
        <v>3</v>
      </c>
      <c r="G50" s="4">
        <v>4</v>
      </c>
      <c r="H50" s="4">
        <v>5</v>
      </c>
      <c r="I50" s="4">
        <v>6</v>
      </c>
      <c r="J50" s="1"/>
      <c r="K50" s="1"/>
      <c r="L50" s="14" t="s">
        <v>19</v>
      </c>
      <c r="M50" s="4">
        <v>0</v>
      </c>
      <c r="N50" s="4">
        <v>1</v>
      </c>
      <c r="O50" s="4">
        <v>2</v>
      </c>
      <c r="P50" s="4">
        <v>3</v>
      </c>
      <c r="Q50" s="4">
        <v>4</v>
      </c>
      <c r="R50" s="4">
        <v>5</v>
      </c>
      <c r="S50" s="4">
        <v>6</v>
      </c>
      <c r="T50" s="1"/>
      <c r="U50" s="1"/>
      <c r="V50" s="14" t="s">
        <v>19</v>
      </c>
      <c r="W50" s="4">
        <v>0</v>
      </c>
      <c r="X50" s="4">
        <v>1</v>
      </c>
      <c r="Y50" s="4">
        <v>2</v>
      </c>
      <c r="Z50" s="4">
        <v>3</v>
      </c>
      <c r="AA50" s="4">
        <v>4</v>
      </c>
      <c r="AB50" s="4">
        <v>5</v>
      </c>
      <c r="AC50" s="4">
        <v>6</v>
      </c>
      <c r="AD50" s="1"/>
      <c r="AE50" s="1"/>
      <c r="AF50" s="14" t="s">
        <v>19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0.49</v>
      </c>
      <c r="R51" s="82">
        <v>3</v>
      </c>
      <c r="S51" s="82">
        <v>31.68</v>
      </c>
      <c r="T51" s="1"/>
      <c r="U51" s="140" t="s">
        <v>103</v>
      </c>
      <c r="V51" s="5">
        <v>1</v>
      </c>
      <c r="W51" s="82">
        <v>0.01</v>
      </c>
      <c r="X51" s="82">
        <v>0.14000000000000001</v>
      </c>
      <c r="Y51" s="82">
        <v>0.2</v>
      </c>
      <c r="Z51" s="82">
        <v>0.42</v>
      </c>
      <c r="AA51" s="82">
        <v>1.61</v>
      </c>
      <c r="AB51" s="82">
        <v>3</v>
      </c>
      <c r="AC51" s="82">
        <v>31.68</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0.61</v>
      </c>
      <c r="R52" s="83">
        <v>3.43</v>
      </c>
      <c r="S52" s="83">
        <v>23.5</v>
      </c>
      <c r="T52" s="1"/>
      <c r="U52" s="1"/>
      <c r="V52" s="7">
        <v>2</v>
      </c>
      <c r="W52" s="83">
        <v>0.01</v>
      </c>
      <c r="X52" s="83">
        <v>0.14000000000000001</v>
      </c>
      <c r="Y52" s="83">
        <v>0.2</v>
      </c>
      <c r="Z52" s="83">
        <v>0.42</v>
      </c>
      <c r="AA52" s="83">
        <v>1.61</v>
      </c>
      <c r="AB52" s="83">
        <v>3.43</v>
      </c>
      <c r="AC52" s="83">
        <v>23.5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0.04</v>
      </c>
      <c r="P53" s="83">
        <v>0.15</v>
      </c>
      <c r="Q53" s="83">
        <v>0.72</v>
      </c>
      <c r="R53" s="83">
        <v>3.6</v>
      </c>
      <c r="S53" s="83">
        <v>17.670000000000002</v>
      </c>
      <c r="T53" s="1"/>
      <c r="U53" s="1"/>
      <c r="V53" s="7">
        <v>3</v>
      </c>
      <c r="W53" s="83">
        <v>0.01</v>
      </c>
      <c r="X53" s="83">
        <v>0.14000000000000001</v>
      </c>
      <c r="Y53" s="83">
        <v>0.23</v>
      </c>
      <c r="Z53" s="83">
        <v>0.47</v>
      </c>
      <c r="AA53" s="83">
        <v>1.56</v>
      </c>
      <c r="AB53" s="83">
        <v>3.6</v>
      </c>
      <c r="AC53" s="83">
        <v>17.670000000000002</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0.16</v>
      </c>
      <c r="Q54" s="83">
        <v>0.82</v>
      </c>
      <c r="R54" s="83">
        <v>3.6</v>
      </c>
      <c r="S54" s="83">
        <v>13.6</v>
      </c>
      <c r="T54" s="1"/>
      <c r="U54" s="1"/>
      <c r="V54" s="7">
        <v>4</v>
      </c>
      <c r="W54" s="83">
        <v>0.01</v>
      </c>
      <c r="X54" s="83">
        <v>0.15</v>
      </c>
      <c r="Y54" s="83">
        <v>0.25</v>
      </c>
      <c r="Z54" s="83">
        <v>0.51</v>
      </c>
      <c r="AA54" s="83">
        <v>1.54</v>
      </c>
      <c r="AB54" s="83">
        <v>3.6</v>
      </c>
      <c r="AC54" s="83">
        <v>13.6</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0.91</v>
      </c>
      <c r="R55" s="83">
        <v>3.51</v>
      </c>
      <c r="S55" s="83">
        <v>10.75</v>
      </c>
      <c r="T55" s="1"/>
      <c r="U55" s="1"/>
      <c r="V55" s="7">
        <v>5</v>
      </c>
      <c r="W55" s="83">
        <v>0.01</v>
      </c>
      <c r="X55" s="83">
        <v>0.17</v>
      </c>
      <c r="Y55" s="83">
        <v>0.28999999999999998</v>
      </c>
      <c r="Z55" s="83">
        <v>0.53</v>
      </c>
      <c r="AA55" s="83">
        <v>1.54</v>
      </c>
      <c r="AB55" s="83">
        <v>3.51</v>
      </c>
      <c r="AC55" s="83">
        <v>10.75</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0.97</v>
      </c>
      <c r="R56" s="83">
        <v>3.38</v>
      </c>
      <c r="S56" s="83">
        <v>8.69</v>
      </c>
      <c r="T56" s="1"/>
      <c r="U56" s="1"/>
      <c r="V56" s="7">
        <v>6</v>
      </c>
      <c r="W56" s="83">
        <v>0.03</v>
      </c>
      <c r="X56" s="83">
        <v>0.2</v>
      </c>
      <c r="Y56" s="83">
        <v>0.31</v>
      </c>
      <c r="Z56" s="83">
        <v>0.56000000000000005</v>
      </c>
      <c r="AA56" s="83">
        <v>1.54</v>
      </c>
      <c r="AB56" s="83">
        <v>3.38</v>
      </c>
      <c r="AC56" s="83">
        <v>8.69</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1.02</v>
      </c>
      <c r="R57" s="83">
        <v>3.22</v>
      </c>
      <c r="S57" s="83">
        <v>7.17</v>
      </c>
      <c r="T57" s="1"/>
      <c r="U57" s="1"/>
      <c r="V57" s="7">
        <v>7</v>
      </c>
      <c r="W57" s="83">
        <v>0.04</v>
      </c>
      <c r="X57" s="83">
        <v>0.22</v>
      </c>
      <c r="Y57" s="83">
        <v>0.33</v>
      </c>
      <c r="Z57" s="83">
        <v>0.57999999999999996</v>
      </c>
      <c r="AA57" s="83">
        <v>1.54</v>
      </c>
      <c r="AB57" s="83">
        <v>3.22</v>
      </c>
      <c r="AC57" s="83">
        <v>7.17</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1.06</v>
      </c>
      <c r="R58" s="83">
        <v>3.05</v>
      </c>
      <c r="S58" s="83">
        <v>6.01</v>
      </c>
      <c r="T58" s="1"/>
      <c r="U58" s="1"/>
      <c r="V58" s="7">
        <v>8</v>
      </c>
      <c r="W58" s="83">
        <v>0.05</v>
      </c>
      <c r="X58" s="83">
        <v>0.23</v>
      </c>
      <c r="Y58" s="83">
        <v>0.34</v>
      </c>
      <c r="Z58" s="83">
        <v>0.6</v>
      </c>
      <c r="AA58" s="83">
        <v>1.54</v>
      </c>
      <c r="AB58" s="83">
        <v>3.05</v>
      </c>
      <c r="AC58" s="83">
        <v>6.01</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0.08</v>
      </c>
      <c r="P59" s="83">
        <v>0.25</v>
      </c>
      <c r="Q59" s="83">
        <v>1.08</v>
      </c>
      <c r="R59" s="83">
        <v>2.87</v>
      </c>
      <c r="S59" s="83">
        <v>5.1100000000000003</v>
      </c>
      <c r="T59" s="1"/>
      <c r="U59" s="1"/>
      <c r="V59" s="7">
        <v>9</v>
      </c>
      <c r="W59" s="83">
        <v>0.05</v>
      </c>
      <c r="X59" s="83">
        <v>0.24</v>
      </c>
      <c r="Y59" s="83">
        <v>0.36</v>
      </c>
      <c r="Z59" s="83">
        <v>0.63</v>
      </c>
      <c r="AA59" s="83">
        <v>1.54</v>
      </c>
      <c r="AB59" s="83">
        <v>2.87</v>
      </c>
      <c r="AC59" s="83">
        <v>5.1100000000000003</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1.1000000000000001</v>
      </c>
      <c r="R60" s="83">
        <v>2.7</v>
      </c>
      <c r="S60" s="83">
        <v>4.3899999999999997</v>
      </c>
      <c r="T60" s="1"/>
      <c r="U60" s="1"/>
      <c r="V60" s="7">
        <v>10</v>
      </c>
      <c r="W60" s="83">
        <v>0.05</v>
      </c>
      <c r="X60" s="83">
        <v>0.25</v>
      </c>
      <c r="Y60" s="83">
        <v>0.37</v>
      </c>
      <c r="Z60" s="83">
        <v>0.65</v>
      </c>
      <c r="AA60" s="83">
        <v>1.54</v>
      </c>
      <c r="AB60" s="83">
        <v>2.7</v>
      </c>
      <c r="AC60" s="83">
        <v>4.3899999999999997</v>
      </c>
      <c r="AD60" s="1"/>
      <c r="AE60" s="1"/>
      <c r="AF60" s="7">
        <v>10</v>
      </c>
      <c r="AG60" s="83">
        <v>0.03</v>
      </c>
      <c r="AH60" s="83">
        <v>0.05</v>
      </c>
      <c r="AI60" s="83">
        <v>0.17</v>
      </c>
      <c r="AJ60" s="83">
        <v>7.0000000000000007E-2</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0.28000000000000003</v>
      </c>
      <c r="Q61" s="83">
        <v>1.1000000000000001</v>
      </c>
      <c r="R61" s="83">
        <v>2.5299999999999998</v>
      </c>
      <c r="S61" s="83">
        <v>3.81</v>
      </c>
      <c r="T61" s="1"/>
      <c r="U61" s="1"/>
      <c r="V61" s="7">
        <v>11</v>
      </c>
      <c r="W61" s="83">
        <v>0.06</v>
      </c>
      <c r="X61" s="83">
        <v>0.25</v>
      </c>
      <c r="Y61" s="83">
        <v>0.38</v>
      </c>
      <c r="Z61" s="83">
        <v>0.66</v>
      </c>
      <c r="AA61" s="83">
        <v>1.54</v>
      </c>
      <c r="AB61" s="83">
        <v>2.5299999999999998</v>
      </c>
      <c r="AC61" s="83">
        <v>3.81</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1.1000000000000001</v>
      </c>
      <c r="R62" s="83">
        <v>2.38</v>
      </c>
      <c r="S62" s="83">
        <v>3.33</v>
      </c>
      <c r="T62" s="1"/>
      <c r="U62" s="1"/>
      <c r="V62" s="7">
        <v>12</v>
      </c>
      <c r="W62" s="83">
        <v>0.06</v>
      </c>
      <c r="X62" s="83">
        <v>0.25</v>
      </c>
      <c r="Y62" s="83">
        <v>0.38</v>
      </c>
      <c r="Z62" s="83">
        <v>0.67</v>
      </c>
      <c r="AA62" s="83">
        <v>1.54</v>
      </c>
      <c r="AB62" s="83">
        <v>2.48</v>
      </c>
      <c r="AC62" s="83">
        <v>3.33</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1.0900000000000001</v>
      </c>
      <c r="R63" s="83">
        <v>2.2200000000000002</v>
      </c>
      <c r="S63" s="83">
        <v>2.93</v>
      </c>
      <c r="T63" s="1"/>
      <c r="U63" s="1"/>
      <c r="V63" s="7">
        <v>13</v>
      </c>
      <c r="W63" s="83">
        <v>0.06</v>
      </c>
      <c r="X63" s="83">
        <v>0.25</v>
      </c>
      <c r="Y63" s="83">
        <v>0.38</v>
      </c>
      <c r="Z63" s="83">
        <v>0.67</v>
      </c>
      <c r="AA63" s="83">
        <v>1.54</v>
      </c>
      <c r="AB63" s="83">
        <v>2.48</v>
      </c>
      <c r="AC63" s="83">
        <v>2.93</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1.08</v>
      </c>
      <c r="R64" s="83">
        <v>2.08</v>
      </c>
      <c r="S64" s="83">
        <v>2.59</v>
      </c>
      <c r="T64" s="1"/>
      <c r="U64" s="1"/>
      <c r="V64" s="7">
        <v>14</v>
      </c>
      <c r="W64" s="83">
        <v>0.06</v>
      </c>
      <c r="X64" s="83">
        <v>0.25</v>
      </c>
      <c r="Y64" s="83">
        <v>0.38</v>
      </c>
      <c r="Z64" s="83">
        <v>0.67</v>
      </c>
      <c r="AA64" s="83">
        <v>1.53</v>
      </c>
      <c r="AB64" s="83">
        <v>2.48</v>
      </c>
      <c r="AC64" s="83">
        <v>2.59</v>
      </c>
      <c r="AD64" s="1"/>
      <c r="AE64" s="1"/>
      <c r="AF64" s="7">
        <v>14</v>
      </c>
      <c r="AG64" s="83">
        <v>0.03</v>
      </c>
      <c r="AH64" s="83">
        <v>7.0000000000000007E-2</v>
      </c>
      <c r="AI64" s="83">
        <v>0.23</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1.06</v>
      </c>
      <c r="R65" s="83">
        <v>1.95</v>
      </c>
      <c r="S65" s="83">
        <v>2.2999999999999998</v>
      </c>
      <c r="T65" s="1"/>
      <c r="U65" s="1"/>
      <c r="V65" s="7">
        <v>15</v>
      </c>
      <c r="W65" s="83">
        <v>0.06</v>
      </c>
      <c r="X65" s="83">
        <v>0.25</v>
      </c>
      <c r="Y65" s="83">
        <v>0.38</v>
      </c>
      <c r="Z65" s="83">
        <v>0.67</v>
      </c>
      <c r="AA65" s="83">
        <v>1.53</v>
      </c>
      <c r="AB65" s="83">
        <v>2.48</v>
      </c>
      <c r="AC65" s="83">
        <v>2.48</v>
      </c>
      <c r="AD65" s="1"/>
      <c r="AE65" s="1"/>
      <c r="AF65" s="7">
        <v>15</v>
      </c>
      <c r="AG65" s="83">
        <v>0.03</v>
      </c>
      <c r="AH65" s="83">
        <v>7.0000000000000007E-2</v>
      </c>
      <c r="AI65" s="83">
        <v>0.25</v>
      </c>
      <c r="AJ65" s="83">
        <v>0.12</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1.04</v>
      </c>
      <c r="R66" s="83">
        <v>1.82</v>
      </c>
      <c r="S66" s="83">
        <v>2.06</v>
      </c>
      <c r="T66" s="1"/>
      <c r="U66" s="1"/>
      <c r="V66" s="7">
        <v>16</v>
      </c>
      <c r="W66" s="83">
        <v>0.06</v>
      </c>
      <c r="X66" s="83">
        <v>0.25</v>
      </c>
      <c r="Y66" s="83">
        <v>0.41</v>
      </c>
      <c r="Z66" s="83">
        <v>0.67</v>
      </c>
      <c r="AA66" s="83">
        <v>1.53</v>
      </c>
      <c r="AB66" s="83">
        <v>2.48</v>
      </c>
      <c r="AC66" s="83">
        <v>2.48</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1.02</v>
      </c>
      <c r="R67" s="83">
        <v>1.7</v>
      </c>
      <c r="S67" s="83">
        <v>1.84</v>
      </c>
      <c r="T67" s="1"/>
      <c r="U67" s="1"/>
      <c r="V67" s="7">
        <v>17</v>
      </c>
      <c r="W67" s="83">
        <v>0.06</v>
      </c>
      <c r="X67" s="83">
        <v>0.25</v>
      </c>
      <c r="Y67" s="83">
        <v>0.43</v>
      </c>
      <c r="Z67" s="83">
        <v>0.67</v>
      </c>
      <c r="AA67" s="83">
        <v>1.53</v>
      </c>
      <c r="AB67" s="83">
        <v>2.48</v>
      </c>
      <c r="AC67" s="83">
        <v>2.48</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0.15</v>
      </c>
      <c r="P68" s="83">
        <v>0.36</v>
      </c>
      <c r="Q68" s="83">
        <v>0.99</v>
      </c>
      <c r="R68" s="83">
        <v>1.59</v>
      </c>
      <c r="S68" s="83">
        <v>1.66</v>
      </c>
      <c r="T68" s="1"/>
      <c r="U68" s="1"/>
      <c r="V68" s="7">
        <v>18</v>
      </c>
      <c r="W68" s="83">
        <v>0.06</v>
      </c>
      <c r="X68" s="83">
        <v>0.25</v>
      </c>
      <c r="Y68" s="83">
        <v>0.45</v>
      </c>
      <c r="Z68" s="83">
        <v>0.67</v>
      </c>
      <c r="AA68" s="83">
        <v>1.53</v>
      </c>
      <c r="AB68" s="83">
        <v>2.48</v>
      </c>
      <c r="AC68" s="83">
        <v>2.48</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0.96</v>
      </c>
      <c r="R69" s="83">
        <v>1.49</v>
      </c>
      <c r="S69" s="83">
        <v>1.49</v>
      </c>
      <c r="T69" s="1"/>
      <c r="U69" s="1"/>
      <c r="V69" s="7">
        <v>19</v>
      </c>
      <c r="W69" s="83">
        <v>7.0000000000000007E-2</v>
      </c>
      <c r="X69" s="83">
        <v>0.25</v>
      </c>
      <c r="Y69" s="83">
        <v>0.47</v>
      </c>
      <c r="Z69" s="83">
        <v>0.67</v>
      </c>
      <c r="AA69" s="83">
        <v>1.53</v>
      </c>
      <c r="AB69" s="83">
        <v>2.48</v>
      </c>
      <c r="AC69" s="83">
        <v>2.48</v>
      </c>
      <c r="AD69" s="1"/>
      <c r="AE69" s="1"/>
      <c r="AF69" s="7">
        <v>19</v>
      </c>
      <c r="AG69" s="83">
        <v>0.04</v>
      </c>
      <c r="AH69" s="83">
        <v>0.08</v>
      </c>
      <c r="AI69" s="83">
        <v>0.31</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0.94</v>
      </c>
      <c r="R70" s="83">
        <v>1.4</v>
      </c>
      <c r="S70" s="83">
        <v>1.35</v>
      </c>
      <c r="T70" s="1"/>
      <c r="U70" s="1"/>
      <c r="V70" s="7">
        <v>20</v>
      </c>
      <c r="W70" s="83">
        <v>7.0000000000000007E-2</v>
      </c>
      <c r="X70" s="83">
        <v>0.25</v>
      </c>
      <c r="Y70" s="83">
        <v>0.5</v>
      </c>
      <c r="Z70" s="83">
        <v>0.67</v>
      </c>
      <c r="AA70" s="83">
        <v>1.53</v>
      </c>
      <c r="AB70" s="83">
        <v>2.48</v>
      </c>
      <c r="AC70" s="83">
        <v>2.48</v>
      </c>
      <c r="AD70" s="1"/>
      <c r="AE70" s="1"/>
      <c r="AF70" s="7">
        <v>20</v>
      </c>
      <c r="AG70" s="83">
        <v>0.04</v>
      </c>
      <c r="AH70" s="83">
        <v>0.08</v>
      </c>
      <c r="AI70" s="83">
        <v>0.33</v>
      </c>
      <c r="AJ70" s="83">
        <v>0.19</v>
      </c>
      <c r="AK70" s="83">
        <v>0.32</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0.17</v>
      </c>
      <c r="P71" s="83">
        <v>0.37</v>
      </c>
      <c r="Q71" s="83">
        <v>0.91</v>
      </c>
      <c r="R71" s="83">
        <v>1.31</v>
      </c>
      <c r="S71" s="83">
        <v>1.23</v>
      </c>
      <c r="T71" s="1"/>
      <c r="U71" s="1"/>
      <c r="V71" s="7">
        <v>21</v>
      </c>
      <c r="W71" s="83">
        <v>7.0000000000000007E-2</v>
      </c>
      <c r="X71" s="83">
        <v>0.25</v>
      </c>
      <c r="Y71" s="83">
        <v>0.52</v>
      </c>
      <c r="Z71" s="83">
        <v>0.67</v>
      </c>
      <c r="AA71" s="83">
        <v>1.54</v>
      </c>
      <c r="AB71" s="83">
        <v>2.48</v>
      </c>
      <c r="AC71" s="83">
        <v>2.48</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1.23</v>
      </c>
      <c r="S72" s="83">
        <v>1.1200000000000001</v>
      </c>
      <c r="T72" s="1"/>
      <c r="U72" s="1"/>
      <c r="V72" s="7">
        <v>22</v>
      </c>
      <c r="W72" s="83">
        <v>0.08</v>
      </c>
      <c r="X72" s="83">
        <v>0.25</v>
      </c>
      <c r="Y72" s="83">
        <v>0.54</v>
      </c>
      <c r="Z72" s="83">
        <v>0.67</v>
      </c>
      <c r="AA72" s="83">
        <v>1.54</v>
      </c>
      <c r="AB72" s="83">
        <v>2.48</v>
      </c>
      <c r="AC72" s="83">
        <v>2.48</v>
      </c>
      <c r="AD72" s="1"/>
      <c r="AE72" s="1"/>
      <c r="AF72" s="7">
        <v>22</v>
      </c>
      <c r="AG72" s="83">
        <v>0.04</v>
      </c>
      <c r="AH72" s="83">
        <v>0.09</v>
      </c>
      <c r="AI72" s="83">
        <v>0.36</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0.37</v>
      </c>
      <c r="Q73" s="83">
        <v>0.85</v>
      </c>
      <c r="R73" s="83">
        <v>1.1499999999999999</v>
      </c>
      <c r="S73" s="83">
        <v>1.02</v>
      </c>
      <c r="T73" s="1"/>
      <c r="U73" s="1"/>
      <c r="V73" s="7">
        <v>23</v>
      </c>
      <c r="W73" s="83">
        <v>0.08</v>
      </c>
      <c r="X73" s="83">
        <v>0.25</v>
      </c>
      <c r="Y73" s="83">
        <v>0.56999999999999995</v>
      </c>
      <c r="Z73" s="83">
        <v>0.67</v>
      </c>
      <c r="AA73" s="83">
        <v>1.54</v>
      </c>
      <c r="AB73" s="83">
        <v>2.48</v>
      </c>
      <c r="AC73" s="83">
        <v>2.48</v>
      </c>
      <c r="AD73" s="1"/>
      <c r="AE73" s="1"/>
      <c r="AF73" s="7">
        <v>23</v>
      </c>
      <c r="AG73" s="83">
        <v>0.04</v>
      </c>
      <c r="AH73" s="83">
        <v>0.09</v>
      </c>
      <c r="AI73" s="83">
        <v>0.38</v>
      </c>
      <c r="AJ73" s="83">
        <v>0.24</v>
      </c>
      <c r="AK73" s="83">
        <v>0.46</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0.38</v>
      </c>
      <c r="Q74" s="83">
        <v>0.82</v>
      </c>
      <c r="R74" s="83">
        <v>1.08</v>
      </c>
      <c r="S74" s="83">
        <v>0.93</v>
      </c>
      <c r="T74" s="1"/>
      <c r="U74" s="1"/>
      <c r="V74" s="7">
        <v>24</v>
      </c>
      <c r="W74" s="83">
        <v>0.08</v>
      </c>
      <c r="X74" s="83">
        <v>0.25</v>
      </c>
      <c r="Y74" s="83">
        <v>0.59</v>
      </c>
      <c r="Z74" s="83">
        <v>0.67</v>
      </c>
      <c r="AA74" s="83">
        <v>1.54</v>
      </c>
      <c r="AB74" s="83">
        <v>2.48</v>
      </c>
      <c r="AC74" s="83">
        <v>2.48</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v>
      </c>
      <c r="O75" s="83">
        <v>0.2</v>
      </c>
      <c r="P75" s="83">
        <v>0.38</v>
      </c>
      <c r="Q75" s="83">
        <v>0.79</v>
      </c>
      <c r="R75" s="83">
        <v>1.01</v>
      </c>
      <c r="S75" s="83">
        <v>0.85</v>
      </c>
      <c r="T75" s="1"/>
      <c r="U75" s="1"/>
      <c r="V75" s="7">
        <v>25</v>
      </c>
      <c r="W75" s="83">
        <v>0.09</v>
      </c>
      <c r="X75" s="83">
        <v>0.25</v>
      </c>
      <c r="Y75" s="83">
        <v>0.62</v>
      </c>
      <c r="Z75" s="83">
        <v>0.67</v>
      </c>
      <c r="AA75" s="83">
        <v>1.54</v>
      </c>
      <c r="AB75" s="83">
        <v>2.48</v>
      </c>
      <c r="AC75" s="83">
        <v>2.48</v>
      </c>
      <c r="AD75" s="1"/>
      <c r="AE75" s="1"/>
      <c r="AF75" s="7">
        <v>25</v>
      </c>
      <c r="AG75" s="83">
        <v>0.04</v>
      </c>
      <c r="AH75" s="83">
        <v>0.1</v>
      </c>
      <c r="AI75" s="83">
        <v>0.42</v>
      </c>
      <c r="AJ75" s="83">
        <v>0.28000000000000003</v>
      </c>
      <c r="AK75" s="83">
        <v>0.55000000000000004</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v>
      </c>
      <c r="P76" s="83">
        <v>0.38</v>
      </c>
      <c r="Q76" s="83">
        <v>0.77</v>
      </c>
      <c r="R76" s="83">
        <v>0.95</v>
      </c>
      <c r="S76" s="83">
        <v>0.78</v>
      </c>
      <c r="T76" s="1"/>
      <c r="U76" s="1"/>
      <c r="V76" s="7">
        <v>26</v>
      </c>
      <c r="W76" s="83">
        <v>0.09</v>
      </c>
      <c r="X76" s="83">
        <v>0.25</v>
      </c>
      <c r="Y76" s="83">
        <v>0.64</v>
      </c>
      <c r="Z76" s="83">
        <v>0.68</v>
      </c>
      <c r="AA76" s="83">
        <v>1.54</v>
      </c>
      <c r="AB76" s="83">
        <v>2.48</v>
      </c>
      <c r="AC76" s="83">
        <v>2.48</v>
      </c>
      <c r="AD76" s="1"/>
      <c r="AE76" s="1"/>
      <c r="AF76" s="7">
        <v>26</v>
      </c>
      <c r="AG76" s="83">
        <v>0.04</v>
      </c>
      <c r="AH76" s="83">
        <v>0.1</v>
      </c>
      <c r="AI76" s="83">
        <v>0.44</v>
      </c>
      <c r="AJ76" s="83">
        <v>0.3</v>
      </c>
      <c r="AK76" s="83">
        <v>0.59</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0.74</v>
      </c>
      <c r="R77" s="83">
        <v>0.9</v>
      </c>
      <c r="S77" s="83">
        <v>0.72</v>
      </c>
      <c r="T77" s="1"/>
      <c r="U77" s="1"/>
      <c r="V77" s="7">
        <v>27</v>
      </c>
      <c r="W77" s="83">
        <v>0.1</v>
      </c>
      <c r="X77" s="83">
        <v>0.25</v>
      </c>
      <c r="Y77" s="83">
        <v>0.67</v>
      </c>
      <c r="Z77" s="83">
        <v>0.7</v>
      </c>
      <c r="AA77" s="83">
        <v>1.54</v>
      </c>
      <c r="AB77" s="83">
        <v>2.48</v>
      </c>
      <c r="AC77" s="83">
        <v>2.48</v>
      </c>
      <c r="AD77" s="1"/>
      <c r="AE77" s="1"/>
      <c r="AF77" s="7">
        <v>27</v>
      </c>
      <c r="AG77" s="83">
        <v>0.04</v>
      </c>
      <c r="AH77" s="83">
        <v>0.11</v>
      </c>
      <c r="AI77" s="83">
        <v>0.46</v>
      </c>
      <c r="AJ77" s="83">
        <v>0.32</v>
      </c>
      <c r="AK77" s="83">
        <v>0.63</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0.37</v>
      </c>
      <c r="Q78" s="83">
        <v>0.71</v>
      </c>
      <c r="R78" s="83">
        <v>0.84</v>
      </c>
      <c r="S78" s="83">
        <v>0.66</v>
      </c>
      <c r="T78" s="1"/>
      <c r="U78" s="1"/>
      <c r="V78" s="7">
        <v>28</v>
      </c>
      <c r="W78" s="83">
        <v>0.1</v>
      </c>
      <c r="X78" s="83">
        <v>0.25</v>
      </c>
      <c r="Y78" s="83">
        <v>0.69</v>
      </c>
      <c r="Z78" s="83">
        <v>0.71</v>
      </c>
      <c r="AA78" s="83">
        <v>1.54</v>
      </c>
      <c r="AB78" s="83">
        <v>2.48</v>
      </c>
      <c r="AC78" s="83">
        <v>2.48</v>
      </c>
      <c r="AD78" s="1"/>
      <c r="AE78" s="1"/>
      <c r="AF78" s="7">
        <v>28</v>
      </c>
      <c r="AG78" s="83">
        <v>0.04</v>
      </c>
      <c r="AH78" s="83">
        <v>0.11</v>
      </c>
      <c r="AI78" s="83">
        <v>0.48</v>
      </c>
      <c r="AJ78" s="83">
        <v>0.34</v>
      </c>
      <c r="AK78" s="83">
        <v>0.67</v>
      </c>
      <c r="AL78" s="83">
        <v>0.27</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0.37</v>
      </c>
      <c r="Q79" s="83">
        <v>0.69</v>
      </c>
      <c r="R79" s="83">
        <v>0.79</v>
      </c>
      <c r="S79" s="83">
        <v>0.61</v>
      </c>
      <c r="T79" s="1"/>
      <c r="U79" s="1"/>
      <c r="V79" s="7">
        <v>29</v>
      </c>
      <c r="W79" s="83">
        <v>0.1</v>
      </c>
      <c r="X79" s="83">
        <v>0.25</v>
      </c>
      <c r="Y79" s="83">
        <v>0.72</v>
      </c>
      <c r="Z79" s="83">
        <v>0.73</v>
      </c>
      <c r="AA79" s="83">
        <v>1.54</v>
      </c>
      <c r="AB79" s="83">
        <v>2.48</v>
      </c>
      <c r="AC79" s="83">
        <v>2.48</v>
      </c>
      <c r="AD79" s="1"/>
      <c r="AE79" s="1"/>
      <c r="AF79" s="7">
        <v>29</v>
      </c>
      <c r="AG79" s="83">
        <v>0.04</v>
      </c>
      <c r="AH79" s="83">
        <v>0.11</v>
      </c>
      <c r="AI79" s="83">
        <v>0.5</v>
      </c>
      <c r="AJ79" s="83">
        <v>0.36</v>
      </c>
      <c r="AK79" s="83">
        <v>0.71</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0.75</v>
      </c>
      <c r="S80" s="84">
        <v>0.56000000000000005</v>
      </c>
      <c r="T80" s="1"/>
      <c r="U80" s="1"/>
      <c r="V80" s="9">
        <v>30</v>
      </c>
      <c r="W80" s="84">
        <v>0.11</v>
      </c>
      <c r="X80" s="84">
        <v>0.25</v>
      </c>
      <c r="Y80" s="84">
        <v>0.74</v>
      </c>
      <c r="Z80" s="84">
        <v>0.75</v>
      </c>
      <c r="AA80" s="84">
        <v>1.54</v>
      </c>
      <c r="AB80" s="84">
        <v>2.48</v>
      </c>
      <c r="AC80" s="84">
        <v>2.48</v>
      </c>
      <c r="AD80" s="1"/>
      <c r="AE80" s="1"/>
      <c r="AF80" s="9">
        <v>30</v>
      </c>
      <c r="AG80" s="84">
        <v>0.04</v>
      </c>
      <c r="AH80" s="84">
        <v>0.12</v>
      </c>
      <c r="AI80" s="84">
        <v>0.52</v>
      </c>
      <c r="AJ80" s="84">
        <v>0.38</v>
      </c>
      <c r="AK80" s="84">
        <v>0.75</v>
      </c>
      <c r="AL80" s="84">
        <v>0.32</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6</vt:i4>
      </vt:variant>
    </vt:vector>
  </HeadingPairs>
  <TitlesOfParts>
    <vt:vector size="47" baseType="lpstr">
      <vt:lpstr>Main</vt:lpstr>
      <vt:lpstr>LTAS_Govts</vt:lpstr>
      <vt:lpstr>TM_Info</vt:lpstr>
      <vt:lpstr>LTAS_Corps</vt:lpstr>
      <vt:lpstr>LTAS_Basic_RFR</vt:lpstr>
      <vt:lpstr>LTAS_Specifics</vt:lpstr>
      <vt:lpstr>FS_Govts</vt:lpstr>
      <vt:lpstr>EUR</vt:lpstr>
      <vt:lpstr>BGN</vt:lpstr>
      <vt:lpstr>HRK</vt:lpstr>
      <vt:lpstr>CZK</vt:lpstr>
      <vt:lpstr>DKK</vt:lpstr>
      <vt:lpstr>HUF</vt:lpstr>
      <vt:lpstr>LIC</vt:lpstr>
      <vt:lpstr>PLN</vt:lpstr>
      <vt:lpstr>NOK</vt:lpstr>
      <vt:lpstr>RON</vt:lpstr>
      <vt:lpstr>RUB</vt:lpstr>
      <vt:lpstr>SEK</vt:lpstr>
      <vt:lpstr>CHF</vt:lpstr>
      <vt:lpstr>GBP</vt:lpstr>
      <vt:lpstr>AUD</vt:lpstr>
      <vt:lpstr>BRL</vt:lpstr>
      <vt:lpstr>CAD</vt:lpstr>
      <vt:lpstr>CLP</vt:lpstr>
      <vt:lpstr>CNY</vt:lpstr>
      <vt:lpstr>COP</vt:lpstr>
      <vt:lpstr>HKD</vt:lpstr>
      <vt:lpstr>INR</vt:lpstr>
      <vt:lpstr>JPY</vt:lpstr>
      <vt:lpstr>MYR</vt:lpstr>
      <vt:lpstr>MXN</vt:lpstr>
      <vt:lpstr>NZD</vt:lpstr>
      <vt:lpstr>SGD</vt:lpstr>
      <vt:lpstr>ZAR</vt:lpstr>
      <vt:lpstr>KRW</vt:lpstr>
      <vt:lpstr>TWD</vt:lpstr>
      <vt:lpstr>THB</vt:lpstr>
      <vt:lpstr>TRY</vt:lpstr>
      <vt:lpstr>USD</vt:lpstr>
      <vt:lpstr>ECB_reconst</vt:lpstr>
      <vt:lpstr>FS_Govts!Print_Area</vt:lpstr>
      <vt:lpstr>LTAS_Basic_RFR!Print_Area</vt:lpstr>
      <vt:lpstr>LTAS_Corps!Print_Area</vt:lpstr>
      <vt:lpstr>LTAS_Govts!Print_Area</vt:lpstr>
      <vt:lpstr>LTAS_Specifics!Print_Area</vt:lpstr>
      <vt:lpstr>TM_Info!Print_Area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EIOPA</dc:creator>
  <cp:lastModifiedBy>Enrique Martinez</cp:lastModifiedBy>
  <cp:lastPrinted>2015-01-08T07:03:53Z</cp:lastPrinted>
  <dcterms:created xsi:type="dcterms:W3CDTF">2014-12-07T18:44:11Z</dcterms:created>
  <dcterms:modified xsi:type="dcterms:W3CDTF">2021-02-02T10:25:44Z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-1904100680</vt:i4>
  </property>
  <property fmtid="{D5CDD505-2E9C-101B-9397-08002B2CF9AE}" pid="3" name="_NewReviewCycle">
    <vt:lpwstr/>
  </property>
  <property fmtid="{D5CDD505-2E9C-101B-9397-08002B2CF9AE}" pid="4" name="_EmailSubject">
    <vt:lpwstr>PD CoD</vt:lpwstr>
  </property>
  <property fmtid="{D5CDD505-2E9C-101B-9397-08002B2CF9AE}" pid="5" name="_AuthorEmail">
    <vt:lpwstr>Enrique.Martinez@eiopa.europa.eu</vt:lpwstr>
  </property>
  <property fmtid="{D5CDD505-2E9C-101B-9397-08002B2CF9AE}" pid="6" name="_AuthorEmailDisplayName">
    <vt:lpwstr>Enrique Martinez</vt:lpwstr>
  </property>
  <property fmtid="{D5CDD505-2E9C-101B-9397-08002B2CF9AE}" pid="7" name="_ReviewingToolsShownOnce">
    <vt:lpwstr/>
  </property>
</Properties>
</file>