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/>
  <mc:AlternateContent xmlns:mc="http://schemas.openxmlformats.org/markup-compatibility/2006">
    <mc:Choice Requires="x15">
      <x15ac:absPath xmlns:x15ac="http://schemas.microsoft.com/office/spreadsheetml/2010/11/ac" url="/Users/alexwellman/Documents/SIEPR/GitHub/macrodata-wellman/check_t/"/>
    </mc:Choice>
  </mc:AlternateContent>
  <xr:revisionPtr revIDLastSave="0" documentId="13_ncr:1_{1D0530AE-9D95-A043-91D3-C18FAE5CF5D1}" xr6:coauthVersionLast="47" xr6:coauthVersionMax="47" xr10:uidLastSave="{00000000-0000-0000-0000-000000000000}"/>
  <bookViews>
    <workbookView xWindow="0" yWindow="500" windowWidth="28800" windowHeight="16140" tabRatio="500" xr2:uid="{00000000-000D-0000-FFFF-FFFF00000000}"/>
  </bookViews>
  <sheets>
    <sheet name="summary" sheetId="1" r:id="rId1"/>
    <sheet name="import" sheetId="5" r:id="rId2"/>
    <sheet name="GDP FRED" sheetId="4" r:id="rId3"/>
    <sheet name="chargeoffs_rate" sheetId="2" r:id="rId4"/>
    <sheet name="z1_stock" sheetId="3" r:id="rId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B58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9" i="1"/>
  <c r="K10" i="1"/>
  <c r="K11" i="1"/>
  <c r="K12" i="1"/>
  <c r="K13" i="1"/>
  <c r="K8" i="1"/>
  <c r="D8" i="1" l="1"/>
  <c r="G8" i="1"/>
  <c r="D9" i="1"/>
  <c r="G9" i="1"/>
  <c r="D10" i="1"/>
  <c r="G10" i="1"/>
  <c r="D11" i="1"/>
  <c r="G11" i="1"/>
  <c r="D12" i="1"/>
  <c r="G12" i="1"/>
  <c r="D13" i="1"/>
  <c r="G13" i="1"/>
  <c r="D14" i="1"/>
  <c r="G14" i="1"/>
  <c r="D15" i="1"/>
  <c r="G15" i="1"/>
  <c r="D16" i="1"/>
  <c r="G16" i="1"/>
  <c r="D17" i="1"/>
  <c r="G17" i="1"/>
  <c r="D18" i="1"/>
  <c r="G18" i="1"/>
  <c r="D19" i="1"/>
  <c r="G19" i="1"/>
  <c r="D20" i="1"/>
  <c r="G20" i="1"/>
  <c r="D21" i="1"/>
  <c r="G21" i="1"/>
  <c r="D22" i="1"/>
  <c r="G22" i="1"/>
  <c r="D23" i="1"/>
  <c r="G23" i="1"/>
  <c r="D24" i="1"/>
  <c r="G24" i="1"/>
  <c r="D25" i="1"/>
  <c r="G25" i="1"/>
  <c r="D26" i="1"/>
  <c r="G26" i="1"/>
  <c r="D27" i="1"/>
  <c r="G27" i="1"/>
  <c r="D28" i="1"/>
  <c r="G28" i="1"/>
  <c r="D29" i="1"/>
  <c r="G29" i="1"/>
  <c r="D30" i="1"/>
  <c r="G30" i="1"/>
  <c r="C31" i="1"/>
  <c r="F31" i="1"/>
  <c r="D31" i="1"/>
  <c r="G31" i="1"/>
  <c r="C32" i="1"/>
  <c r="F32" i="1"/>
  <c r="D32" i="1"/>
  <c r="G32" i="1"/>
  <c r="C33" i="1"/>
  <c r="F33" i="1"/>
  <c r="D33" i="1"/>
  <c r="G33" i="1"/>
  <c r="C34" i="1"/>
  <c r="F34" i="1"/>
  <c r="D34" i="1"/>
  <c r="G34" i="1"/>
  <c r="C35" i="1"/>
  <c r="F35" i="1"/>
  <c r="D35" i="1"/>
  <c r="G35" i="1"/>
  <c r="C36" i="1"/>
  <c r="F36" i="1"/>
  <c r="D36" i="1"/>
  <c r="G36" i="1"/>
  <c r="C37" i="1"/>
  <c r="F37" i="1"/>
  <c r="D37" i="1"/>
  <c r="G37" i="1"/>
  <c r="C38" i="1"/>
  <c r="F38" i="1"/>
  <c r="D38" i="1"/>
  <c r="G38" i="1"/>
  <c r="C39" i="1"/>
  <c r="F39" i="1"/>
  <c r="D39" i="1"/>
  <c r="G39" i="1"/>
  <c r="C40" i="1"/>
  <c r="F40" i="1"/>
  <c r="D40" i="1"/>
  <c r="G40" i="1"/>
  <c r="C41" i="1"/>
  <c r="F41" i="1"/>
  <c r="D41" i="1"/>
  <c r="G41" i="1"/>
  <c r="C42" i="1"/>
  <c r="F42" i="1"/>
  <c r="D42" i="1"/>
  <c r="G42" i="1"/>
  <c r="C43" i="1"/>
  <c r="F43" i="1"/>
  <c r="D43" i="1"/>
  <c r="G43" i="1"/>
  <c r="C44" i="1"/>
  <c r="F44" i="1"/>
  <c r="D44" i="1"/>
  <c r="G44" i="1"/>
  <c r="C45" i="1"/>
  <c r="F45" i="1"/>
  <c r="D45" i="1"/>
  <c r="G45" i="1"/>
  <c r="C46" i="1"/>
  <c r="F46" i="1"/>
  <c r="D46" i="1"/>
  <c r="G46" i="1"/>
  <c r="C47" i="1"/>
  <c r="F47" i="1"/>
  <c r="D47" i="1"/>
  <c r="G47" i="1"/>
  <c r="C48" i="1"/>
  <c r="F48" i="1"/>
  <c r="D48" i="1"/>
  <c r="G48" i="1"/>
  <c r="C49" i="1"/>
  <c r="F49" i="1"/>
  <c r="D49" i="1"/>
  <c r="G49" i="1"/>
  <c r="C50" i="1"/>
  <c r="F50" i="1"/>
  <c r="D50" i="1"/>
  <c r="G50" i="1"/>
  <c r="C51" i="1"/>
  <c r="F51" i="1"/>
  <c r="D51" i="1"/>
  <c r="G51" i="1"/>
  <c r="C52" i="1"/>
  <c r="F52" i="1"/>
  <c r="D52" i="1"/>
  <c r="G52" i="1"/>
  <c r="C53" i="1"/>
  <c r="F53" i="1"/>
  <c r="D53" i="1"/>
  <c r="G53" i="1"/>
  <c r="C54" i="1"/>
  <c r="F54" i="1"/>
  <c r="D54" i="1"/>
  <c r="G54" i="1"/>
  <c r="C55" i="1"/>
  <c r="F55" i="1"/>
  <c r="D55" i="1"/>
  <c r="G55" i="1"/>
  <c r="C56" i="1"/>
  <c r="F56" i="1"/>
  <c r="D56" i="1"/>
  <c r="G56" i="1"/>
  <c r="C57" i="1"/>
  <c r="F57" i="1"/>
  <c r="D57" i="1"/>
  <c r="G57" i="1"/>
  <c r="C58" i="1"/>
  <c r="F58" i="1"/>
  <c r="D58" i="1"/>
  <c r="G58" i="1"/>
  <c r="C59" i="1"/>
  <c r="F59" i="1"/>
  <c r="D59" i="1"/>
  <c r="G59" i="1"/>
  <c r="C60" i="1"/>
  <c r="F60" i="1"/>
  <c r="D60" i="1"/>
  <c r="G60" i="1"/>
  <c r="C61" i="1"/>
  <c r="F61" i="1"/>
  <c r="D61" i="1"/>
  <c r="G61" i="1"/>
  <c r="C62" i="1"/>
  <c r="F62" i="1"/>
  <c r="D62" i="1"/>
  <c r="G62" i="1"/>
  <c r="C63" i="1"/>
  <c r="F63" i="1"/>
  <c r="D63" i="1"/>
  <c r="G63" i="1"/>
  <c r="C64" i="1"/>
  <c r="F64" i="1"/>
  <c r="D64" i="1"/>
  <c r="G64" i="1"/>
  <c r="C65" i="1"/>
  <c r="F65" i="1"/>
  <c r="D65" i="1"/>
  <c r="G65" i="1"/>
  <c r="C66" i="1"/>
  <c r="F66" i="1"/>
  <c r="D66" i="1"/>
  <c r="G66" i="1"/>
  <c r="C67" i="1"/>
  <c r="F67" i="1"/>
  <c r="D67" i="1"/>
  <c r="G67" i="1"/>
  <c r="C68" i="1"/>
  <c r="F68" i="1"/>
  <c r="D68" i="1"/>
  <c r="G68" i="1"/>
  <c r="C69" i="1"/>
  <c r="F69" i="1"/>
  <c r="D69" i="1"/>
  <c r="G69" i="1"/>
  <c r="C70" i="1"/>
  <c r="F70" i="1"/>
  <c r="D70" i="1"/>
  <c r="G70" i="1"/>
  <c r="C71" i="1"/>
  <c r="F71" i="1"/>
  <c r="D71" i="1"/>
  <c r="G71" i="1"/>
  <c r="C72" i="1"/>
  <c r="F72" i="1"/>
  <c r="D72" i="1"/>
  <c r="G72" i="1"/>
  <c r="C73" i="1"/>
  <c r="F73" i="1"/>
  <c r="D73" i="1"/>
  <c r="G73" i="1"/>
  <c r="C74" i="1"/>
  <c r="F74" i="1"/>
  <c r="D74" i="1"/>
  <c r="G74" i="1"/>
  <c r="C75" i="1"/>
  <c r="F75" i="1"/>
  <c r="D75" i="1"/>
  <c r="G75" i="1"/>
  <c r="C76" i="1"/>
  <c r="F76" i="1"/>
  <c r="D76" i="1"/>
  <c r="G76" i="1"/>
  <c r="C77" i="1"/>
  <c r="F77" i="1"/>
  <c r="D77" i="1"/>
  <c r="G77" i="1"/>
  <c r="C78" i="1"/>
  <c r="F78" i="1"/>
  <c r="D78" i="1"/>
  <c r="G78" i="1"/>
  <c r="C79" i="1"/>
  <c r="F79" i="1"/>
  <c r="D79" i="1"/>
  <c r="G79" i="1"/>
  <c r="C80" i="1"/>
  <c r="F80" i="1"/>
  <c r="D80" i="1"/>
  <c r="G80" i="1"/>
  <c r="C81" i="1"/>
  <c r="F81" i="1"/>
  <c r="D81" i="1"/>
  <c r="G81" i="1"/>
  <c r="C82" i="1"/>
  <c r="F82" i="1"/>
  <c r="D82" i="1"/>
  <c r="G82" i="1"/>
  <c r="C83" i="1"/>
  <c r="F83" i="1"/>
  <c r="D83" i="1"/>
  <c r="G83" i="1"/>
  <c r="C84" i="1"/>
  <c r="F84" i="1"/>
  <c r="D84" i="1"/>
  <c r="G84" i="1"/>
  <c r="C85" i="1"/>
  <c r="F85" i="1"/>
  <c r="D85" i="1"/>
  <c r="G85" i="1"/>
  <c r="C86" i="1"/>
  <c r="F86" i="1"/>
  <c r="D86" i="1"/>
  <c r="G86" i="1"/>
  <c r="C87" i="1"/>
  <c r="F87" i="1"/>
  <c r="D87" i="1"/>
  <c r="G87" i="1"/>
  <c r="C88" i="1"/>
  <c r="F88" i="1"/>
  <c r="D88" i="1"/>
  <c r="G88" i="1"/>
  <c r="C89" i="1"/>
  <c r="F89" i="1"/>
  <c r="D89" i="1"/>
  <c r="G89" i="1"/>
  <c r="C90" i="1"/>
  <c r="F90" i="1"/>
  <c r="D90" i="1"/>
  <c r="G90" i="1"/>
  <c r="C91" i="1"/>
  <c r="F91" i="1"/>
  <c r="D91" i="1"/>
  <c r="G91" i="1"/>
  <c r="C92" i="1"/>
  <c r="F92" i="1"/>
  <c r="D92" i="1"/>
  <c r="G92" i="1"/>
  <c r="C93" i="1"/>
  <c r="F93" i="1"/>
  <c r="D93" i="1"/>
  <c r="G93" i="1"/>
  <c r="C94" i="1"/>
  <c r="F94" i="1"/>
  <c r="D94" i="1"/>
  <c r="G94" i="1"/>
  <c r="C95" i="1"/>
  <c r="F95" i="1"/>
  <c r="D95" i="1"/>
  <c r="G95" i="1"/>
  <c r="C96" i="1"/>
  <c r="F96" i="1"/>
  <c r="D96" i="1"/>
  <c r="G96" i="1"/>
  <c r="C97" i="1"/>
  <c r="F97" i="1"/>
  <c r="D97" i="1"/>
  <c r="G97" i="1"/>
  <c r="C98" i="1"/>
  <c r="F98" i="1"/>
  <c r="D98" i="1"/>
  <c r="G98" i="1"/>
  <c r="C99" i="1"/>
  <c r="F99" i="1"/>
  <c r="D99" i="1"/>
  <c r="G99" i="1"/>
  <c r="C100" i="1"/>
  <c r="F100" i="1"/>
  <c r="D100" i="1"/>
  <c r="G100" i="1"/>
  <c r="C101" i="1"/>
  <c r="F101" i="1"/>
  <c r="D101" i="1"/>
  <c r="G101" i="1"/>
  <c r="C102" i="1"/>
  <c r="F102" i="1"/>
  <c r="D102" i="1"/>
  <c r="G102" i="1"/>
  <c r="C103" i="1"/>
  <c r="F103" i="1"/>
  <c r="D103" i="1"/>
  <c r="G103" i="1"/>
  <c r="C104" i="1"/>
  <c r="F104" i="1"/>
  <c r="D104" i="1"/>
  <c r="G104" i="1"/>
  <c r="C105" i="1"/>
  <c r="F105" i="1"/>
  <c r="D105" i="1"/>
  <c r="G105" i="1"/>
  <c r="C106" i="1"/>
  <c r="F106" i="1"/>
  <c r="D106" i="1"/>
  <c r="G106" i="1"/>
  <c r="C107" i="1"/>
  <c r="F107" i="1"/>
  <c r="D107" i="1"/>
  <c r="G107" i="1"/>
  <c r="C108" i="1"/>
  <c r="F108" i="1"/>
  <c r="D108" i="1"/>
  <c r="G108" i="1"/>
  <c r="C109" i="1"/>
  <c r="F109" i="1"/>
  <c r="D109" i="1"/>
  <c r="G109" i="1"/>
  <c r="C110" i="1"/>
  <c r="F110" i="1"/>
  <c r="D110" i="1"/>
  <c r="G110" i="1"/>
  <c r="C111" i="1"/>
  <c r="F111" i="1"/>
  <c r="D111" i="1"/>
  <c r="G111" i="1"/>
  <c r="C112" i="1"/>
  <c r="F112" i="1"/>
  <c r="D112" i="1"/>
  <c r="G112" i="1"/>
  <c r="C113" i="1"/>
  <c r="F113" i="1"/>
  <c r="D113" i="1"/>
  <c r="G113" i="1"/>
  <c r="C114" i="1"/>
  <c r="F114" i="1"/>
  <c r="D114" i="1"/>
  <c r="G114" i="1"/>
  <c r="C115" i="1"/>
  <c r="F115" i="1"/>
  <c r="D115" i="1"/>
  <c r="G115" i="1"/>
  <c r="C116" i="1"/>
  <c r="F116" i="1"/>
  <c r="D116" i="1"/>
  <c r="G116" i="1"/>
  <c r="C117" i="1"/>
  <c r="F117" i="1"/>
  <c r="D117" i="1"/>
  <c r="G117" i="1"/>
  <c r="C118" i="1"/>
  <c r="F118" i="1"/>
  <c r="D118" i="1"/>
  <c r="G118" i="1"/>
  <c r="C119" i="1"/>
  <c r="F119" i="1"/>
  <c r="D119" i="1"/>
  <c r="G119" i="1"/>
  <c r="C120" i="1"/>
  <c r="F120" i="1"/>
  <c r="D120" i="1"/>
  <c r="G120" i="1"/>
  <c r="C121" i="1"/>
  <c r="F121" i="1"/>
  <c r="D121" i="1"/>
  <c r="G121" i="1"/>
  <c r="C122" i="1"/>
  <c r="F122" i="1"/>
  <c r="D122" i="1"/>
  <c r="G122" i="1"/>
  <c r="C123" i="1"/>
  <c r="F123" i="1"/>
  <c r="D123" i="1"/>
  <c r="G123" i="1"/>
  <c r="C124" i="1"/>
  <c r="F124" i="1"/>
  <c r="D124" i="1"/>
  <c r="G124" i="1"/>
  <c r="C125" i="1"/>
  <c r="F125" i="1"/>
  <c r="D125" i="1"/>
  <c r="G125" i="1"/>
  <c r="C126" i="1"/>
  <c r="F126" i="1"/>
  <c r="D126" i="1"/>
  <c r="G126" i="1"/>
  <c r="C127" i="1"/>
  <c r="F127" i="1"/>
  <c r="D127" i="1"/>
  <c r="G127" i="1"/>
  <c r="C128" i="1"/>
  <c r="F128" i="1"/>
  <c r="D128" i="1"/>
  <c r="G128" i="1"/>
  <c r="C129" i="1"/>
  <c r="F129" i="1"/>
  <c r="D129" i="1"/>
  <c r="G129" i="1"/>
  <c r="C130" i="1"/>
  <c r="F130" i="1"/>
  <c r="D130" i="1"/>
  <c r="G130" i="1"/>
  <c r="C131" i="1"/>
  <c r="F131" i="1"/>
  <c r="D131" i="1"/>
  <c r="G131" i="1"/>
  <c r="C132" i="1"/>
  <c r="F132" i="1"/>
  <c r="D132" i="1"/>
  <c r="G132" i="1"/>
  <c r="C133" i="1"/>
  <c r="F133" i="1"/>
  <c r="D133" i="1"/>
  <c r="G133" i="1"/>
  <c r="C134" i="1"/>
  <c r="F134" i="1"/>
  <c r="D134" i="1"/>
  <c r="G134" i="1"/>
  <c r="C135" i="1"/>
  <c r="F135" i="1"/>
  <c r="D135" i="1"/>
  <c r="G135" i="1"/>
  <c r="C136" i="1"/>
  <c r="F136" i="1"/>
  <c r="D136" i="1"/>
  <c r="G136" i="1"/>
  <c r="C137" i="1"/>
  <c r="F137" i="1"/>
  <c r="D137" i="1"/>
  <c r="G137" i="1"/>
  <c r="C138" i="1"/>
  <c r="F138" i="1"/>
  <c r="D138" i="1"/>
  <c r="G138" i="1"/>
  <c r="D139" i="1"/>
  <c r="G139" i="1"/>
  <c r="B9" i="1"/>
  <c r="E9" i="1"/>
  <c r="E10" i="1"/>
  <c r="B11" i="1"/>
  <c r="E11" i="1"/>
  <c r="B12" i="1"/>
  <c r="E12" i="1"/>
  <c r="B13" i="1"/>
  <c r="E13" i="1"/>
  <c r="B14" i="1"/>
  <c r="E14" i="1"/>
  <c r="B15" i="1"/>
  <c r="E15" i="1"/>
  <c r="B16" i="1"/>
  <c r="E16" i="1"/>
  <c r="B17" i="1"/>
  <c r="E17" i="1"/>
  <c r="B18" i="1"/>
  <c r="E18" i="1"/>
  <c r="B19" i="1"/>
  <c r="E19" i="1"/>
  <c r="B20" i="1"/>
  <c r="E20" i="1"/>
  <c r="B21" i="1"/>
  <c r="E21" i="1"/>
  <c r="B22" i="1"/>
  <c r="E22" i="1"/>
  <c r="B23" i="1"/>
  <c r="E23" i="1"/>
  <c r="B24" i="1"/>
  <c r="E24" i="1"/>
  <c r="B25" i="1"/>
  <c r="E25" i="1"/>
  <c r="B26" i="1"/>
  <c r="E26" i="1"/>
  <c r="B27" i="1"/>
  <c r="E27" i="1"/>
  <c r="B28" i="1"/>
  <c r="E28" i="1"/>
  <c r="B29" i="1"/>
  <c r="E29" i="1"/>
  <c r="B30" i="1"/>
  <c r="E30" i="1"/>
  <c r="B31" i="1"/>
  <c r="E31" i="1"/>
  <c r="B32" i="1"/>
  <c r="E32" i="1"/>
  <c r="B33" i="1"/>
  <c r="E33" i="1"/>
  <c r="B34" i="1"/>
  <c r="E34" i="1"/>
  <c r="B35" i="1"/>
  <c r="E35" i="1"/>
  <c r="B36" i="1"/>
  <c r="E36" i="1"/>
  <c r="B37" i="1"/>
  <c r="E37" i="1"/>
  <c r="B38" i="1"/>
  <c r="E38" i="1"/>
  <c r="B39" i="1"/>
  <c r="E39" i="1"/>
  <c r="B40" i="1"/>
  <c r="E40" i="1"/>
  <c r="B41" i="1"/>
  <c r="E41" i="1"/>
  <c r="B42" i="1"/>
  <c r="E42" i="1"/>
  <c r="B43" i="1"/>
  <c r="E43" i="1"/>
  <c r="B44" i="1"/>
  <c r="E44" i="1"/>
  <c r="B45" i="1"/>
  <c r="E45" i="1"/>
  <c r="B46" i="1"/>
  <c r="E46" i="1"/>
  <c r="B47" i="1"/>
  <c r="E47" i="1"/>
  <c r="B48" i="1"/>
  <c r="E48" i="1"/>
  <c r="B49" i="1"/>
  <c r="E49" i="1"/>
  <c r="B50" i="1"/>
  <c r="E50" i="1"/>
  <c r="B51" i="1"/>
  <c r="E51" i="1"/>
  <c r="B52" i="1"/>
  <c r="E52" i="1"/>
  <c r="B53" i="1"/>
  <c r="E53" i="1"/>
  <c r="B54" i="1"/>
  <c r="E54" i="1"/>
  <c r="B55" i="1"/>
  <c r="E55" i="1"/>
  <c r="B56" i="1"/>
  <c r="E56" i="1"/>
  <c r="B57" i="1"/>
  <c r="E57" i="1"/>
  <c r="E58" i="1"/>
  <c r="B59" i="1"/>
  <c r="E59" i="1"/>
  <c r="B60" i="1"/>
  <c r="E60" i="1"/>
  <c r="B61" i="1"/>
  <c r="E61" i="1"/>
  <c r="B62" i="1"/>
  <c r="E62" i="1"/>
  <c r="B63" i="1"/>
  <c r="E63" i="1"/>
  <c r="B64" i="1"/>
  <c r="E64" i="1"/>
  <c r="B65" i="1"/>
  <c r="E65" i="1"/>
  <c r="B66" i="1"/>
  <c r="E66" i="1"/>
  <c r="B67" i="1"/>
  <c r="E67" i="1"/>
  <c r="B68" i="1"/>
  <c r="E68" i="1"/>
  <c r="B69" i="1"/>
  <c r="E69" i="1"/>
  <c r="B70" i="1"/>
  <c r="E70" i="1"/>
  <c r="B71" i="1"/>
  <c r="E71" i="1"/>
  <c r="B72" i="1"/>
  <c r="E72" i="1"/>
  <c r="B73" i="1"/>
  <c r="E73" i="1"/>
  <c r="B74" i="1"/>
  <c r="E74" i="1"/>
  <c r="B75" i="1"/>
  <c r="E75" i="1"/>
  <c r="B76" i="1"/>
  <c r="E76" i="1"/>
  <c r="B77" i="1"/>
  <c r="E77" i="1"/>
  <c r="B78" i="1"/>
  <c r="E78" i="1"/>
  <c r="B79" i="1"/>
  <c r="E79" i="1"/>
  <c r="B80" i="1"/>
  <c r="E80" i="1"/>
  <c r="B81" i="1"/>
  <c r="E81" i="1"/>
  <c r="B82" i="1"/>
  <c r="E82" i="1"/>
  <c r="B83" i="1"/>
  <c r="E83" i="1"/>
  <c r="B84" i="1"/>
  <c r="E84" i="1"/>
  <c r="B85" i="1"/>
  <c r="E85" i="1"/>
  <c r="B86" i="1"/>
  <c r="E86" i="1"/>
  <c r="B87" i="1"/>
  <c r="E87" i="1"/>
  <c r="B88" i="1"/>
  <c r="E88" i="1"/>
  <c r="B89" i="1"/>
  <c r="E89" i="1"/>
  <c r="B90" i="1"/>
  <c r="E90" i="1"/>
  <c r="B91" i="1"/>
  <c r="E91" i="1"/>
  <c r="B92" i="1"/>
  <c r="E92" i="1"/>
  <c r="B93" i="1"/>
  <c r="E93" i="1"/>
  <c r="B94" i="1"/>
  <c r="E94" i="1"/>
  <c r="B95" i="1"/>
  <c r="E95" i="1"/>
  <c r="B96" i="1"/>
  <c r="E96" i="1"/>
  <c r="B97" i="1"/>
  <c r="E97" i="1"/>
  <c r="B98" i="1"/>
  <c r="E98" i="1"/>
  <c r="B99" i="1"/>
  <c r="E99" i="1"/>
  <c r="B100" i="1"/>
  <c r="E100" i="1"/>
  <c r="B101" i="1"/>
  <c r="E101" i="1"/>
  <c r="B102" i="1"/>
  <c r="E102" i="1"/>
  <c r="B103" i="1"/>
  <c r="E103" i="1"/>
  <c r="B104" i="1"/>
  <c r="E104" i="1"/>
  <c r="B105" i="1"/>
  <c r="E105" i="1"/>
  <c r="B106" i="1"/>
  <c r="E106" i="1"/>
  <c r="B107" i="1"/>
  <c r="E107" i="1"/>
  <c r="B108" i="1"/>
  <c r="E108" i="1"/>
  <c r="B109" i="1"/>
  <c r="E109" i="1"/>
  <c r="B110" i="1"/>
  <c r="E110" i="1"/>
  <c r="B111" i="1"/>
  <c r="E111" i="1"/>
  <c r="B112" i="1"/>
  <c r="E112" i="1"/>
  <c r="B113" i="1"/>
  <c r="E113" i="1"/>
  <c r="B114" i="1"/>
  <c r="E114" i="1"/>
  <c r="B115" i="1"/>
  <c r="E115" i="1"/>
  <c r="B116" i="1"/>
  <c r="E116" i="1"/>
  <c r="B117" i="1"/>
  <c r="E117" i="1"/>
  <c r="B118" i="1"/>
  <c r="E118" i="1"/>
  <c r="B119" i="1"/>
  <c r="E119" i="1"/>
  <c r="B120" i="1"/>
  <c r="E120" i="1"/>
  <c r="B121" i="1"/>
  <c r="E121" i="1"/>
  <c r="B122" i="1"/>
  <c r="E122" i="1"/>
  <c r="B123" i="1"/>
  <c r="E123" i="1"/>
  <c r="B124" i="1"/>
  <c r="E124" i="1"/>
  <c r="B125" i="1"/>
  <c r="E125" i="1"/>
  <c r="B126" i="1"/>
  <c r="E126" i="1"/>
  <c r="B127" i="1"/>
  <c r="E127" i="1"/>
  <c r="B128" i="1"/>
  <c r="E128" i="1"/>
  <c r="B129" i="1"/>
  <c r="E129" i="1"/>
  <c r="B130" i="1"/>
  <c r="E130" i="1"/>
  <c r="B131" i="1"/>
  <c r="E131" i="1"/>
  <c r="B132" i="1"/>
  <c r="E132" i="1"/>
  <c r="B133" i="1"/>
  <c r="E133" i="1"/>
  <c r="B134" i="1"/>
  <c r="E134" i="1"/>
  <c r="B135" i="1"/>
  <c r="E135" i="1"/>
  <c r="B136" i="1"/>
  <c r="E136" i="1"/>
  <c r="B137" i="1"/>
  <c r="E137" i="1"/>
  <c r="B138" i="1"/>
  <c r="E138" i="1"/>
  <c r="B139" i="1"/>
  <c r="E139" i="1"/>
  <c r="B8" i="1"/>
  <c r="E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139" i="1"/>
  <c r="I139" i="1" s="1"/>
  <c r="F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8" i="1"/>
  <c r="D7" i="1"/>
  <c r="C7" i="1"/>
  <c r="B7" i="1"/>
  <c r="T19" i="1" l="1"/>
  <c r="U19" i="1" s="1"/>
  <c r="T31" i="1"/>
  <c r="U31" i="1" s="1"/>
  <c r="T20" i="1"/>
  <c r="U20" i="1" s="1"/>
  <c r="T32" i="1"/>
  <c r="U32" i="1" s="1"/>
  <c r="T35" i="1"/>
  <c r="U35" i="1" s="1"/>
  <c r="T12" i="1"/>
  <c r="U12" i="1" s="1"/>
  <c r="T25" i="1"/>
  <c r="U25" i="1" s="1"/>
  <c r="T26" i="1"/>
  <c r="U26" i="1" s="1"/>
  <c r="T15" i="1"/>
  <c r="U15" i="1" s="1"/>
  <c r="T28" i="1"/>
  <c r="U28" i="1" s="1"/>
  <c r="T30" i="1"/>
  <c r="U30" i="1" s="1"/>
  <c r="T40" i="1"/>
  <c r="U40" i="1" s="1"/>
  <c r="T9" i="1"/>
  <c r="U9" i="1" s="1"/>
  <c r="T21" i="1"/>
  <c r="U21" i="1" s="1"/>
  <c r="T33" i="1"/>
  <c r="U33" i="1" s="1"/>
  <c r="T23" i="1"/>
  <c r="U23" i="1" s="1"/>
  <c r="T24" i="1"/>
  <c r="U24" i="1" s="1"/>
  <c r="T38" i="1"/>
  <c r="U38" i="1" s="1"/>
  <c r="T39" i="1"/>
  <c r="U39" i="1" s="1"/>
  <c r="T16" i="1"/>
  <c r="U16" i="1" s="1"/>
  <c r="T8" i="1"/>
  <c r="U8" i="1" s="1"/>
  <c r="T29" i="1"/>
  <c r="U29" i="1" s="1"/>
  <c r="Q40" i="1"/>
  <c r="T10" i="1"/>
  <c r="U10" i="1" s="1"/>
  <c r="T22" i="1"/>
  <c r="U22" i="1" s="1"/>
  <c r="T34" i="1"/>
  <c r="U34" i="1" s="1"/>
  <c r="T11" i="1"/>
  <c r="U11" i="1" s="1"/>
  <c r="T36" i="1"/>
  <c r="U36" i="1" s="1"/>
  <c r="T13" i="1"/>
  <c r="U13" i="1" s="1"/>
  <c r="T37" i="1"/>
  <c r="U37" i="1" s="1"/>
  <c r="T14" i="1"/>
  <c r="U14" i="1" s="1"/>
  <c r="T27" i="1"/>
  <c r="U27" i="1" s="1"/>
  <c r="T17" i="1"/>
  <c r="U17" i="1" s="1"/>
  <c r="T18" i="1"/>
  <c r="U18" i="1" s="1"/>
  <c r="H134" i="1"/>
  <c r="L134" i="1" s="1"/>
  <c r="H122" i="1"/>
  <c r="H110" i="1"/>
  <c r="L110" i="1" s="1"/>
  <c r="H98" i="1"/>
  <c r="L98" i="1" s="1"/>
  <c r="H86" i="1"/>
  <c r="L86" i="1" s="1"/>
  <c r="H74" i="1"/>
  <c r="L74" i="1" s="1"/>
  <c r="H62" i="1"/>
  <c r="L62" i="1" s="1"/>
  <c r="H50" i="1"/>
  <c r="L50" i="1" s="1"/>
  <c r="H38" i="1"/>
  <c r="L38" i="1" s="1"/>
  <c r="H26" i="1"/>
  <c r="L26" i="1" s="1"/>
  <c r="H14" i="1"/>
  <c r="L14" i="1" s="1"/>
  <c r="H18" i="1"/>
  <c r="L18" i="1" s="1"/>
  <c r="H78" i="1"/>
  <c r="L78" i="1" s="1"/>
  <c r="H126" i="1"/>
  <c r="L126" i="1" s="1"/>
  <c r="H30" i="1"/>
  <c r="L30" i="1" s="1"/>
  <c r="H130" i="1"/>
  <c r="L130" i="1" s="1"/>
  <c r="H118" i="1"/>
  <c r="L118" i="1" s="1"/>
  <c r="H106" i="1"/>
  <c r="L106" i="1" s="1"/>
  <c r="H94" i="1"/>
  <c r="L94" i="1" s="1"/>
  <c r="H82" i="1"/>
  <c r="L82" i="1" s="1"/>
  <c r="H70" i="1"/>
  <c r="L70" i="1" s="1"/>
  <c r="H58" i="1"/>
  <c r="L58" i="1" s="1"/>
  <c r="H46" i="1"/>
  <c r="L46" i="1" s="1"/>
  <c r="H34" i="1"/>
  <c r="L34" i="1" s="1"/>
  <c r="H22" i="1"/>
  <c r="L22" i="1" s="1"/>
  <c r="H10" i="1"/>
  <c r="L10" i="1" s="1"/>
  <c r="H90" i="1"/>
  <c r="L90" i="1" s="1"/>
  <c r="H54" i="1"/>
  <c r="L54" i="1" s="1"/>
  <c r="H138" i="1"/>
  <c r="L138" i="1" s="1"/>
  <c r="H114" i="1"/>
  <c r="L114" i="1" s="1"/>
  <c r="H102" i="1"/>
  <c r="L102" i="1" s="1"/>
  <c r="H66" i="1"/>
  <c r="L66" i="1" s="1"/>
  <c r="H42" i="1"/>
  <c r="L42" i="1" s="1"/>
  <c r="H8" i="1"/>
  <c r="H132" i="1"/>
  <c r="L132" i="1" s="1"/>
  <c r="H124" i="1"/>
  <c r="L124" i="1" s="1"/>
  <c r="H120" i="1"/>
  <c r="L120" i="1" s="1"/>
  <c r="H112" i="1"/>
  <c r="L112" i="1" s="1"/>
  <c r="H104" i="1"/>
  <c r="L104" i="1" s="1"/>
  <c r="H96" i="1"/>
  <c r="L96" i="1" s="1"/>
  <c r="H92" i="1"/>
  <c r="L92" i="1" s="1"/>
  <c r="H84" i="1"/>
  <c r="L84" i="1" s="1"/>
  <c r="H76" i="1"/>
  <c r="L76" i="1" s="1"/>
  <c r="H68" i="1"/>
  <c r="L68" i="1" s="1"/>
  <c r="H64" i="1"/>
  <c r="L64" i="1" s="1"/>
  <c r="H56" i="1"/>
  <c r="L56" i="1" s="1"/>
  <c r="H48" i="1"/>
  <c r="L48" i="1" s="1"/>
  <c r="H40" i="1"/>
  <c r="L40" i="1" s="1"/>
  <c r="H36" i="1"/>
  <c r="L36" i="1" s="1"/>
  <c r="H28" i="1"/>
  <c r="L28" i="1" s="1"/>
  <c r="H20" i="1"/>
  <c r="L20" i="1" s="1"/>
  <c r="H16" i="1"/>
  <c r="L16" i="1" s="1"/>
  <c r="H136" i="1"/>
  <c r="L136" i="1" s="1"/>
  <c r="H128" i="1"/>
  <c r="L128" i="1" s="1"/>
  <c r="H116" i="1"/>
  <c r="L116" i="1" s="1"/>
  <c r="H108" i="1"/>
  <c r="L108" i="1" s="1"/>
  <c r="H100" i="1"/>
  <c r="L100" i="1" s="1"/>
  <c r="H88" i="1"/>
  <c r="L88" i="1" s="1"/>
  <c r="H80" i="1"/>
  <c r="L80" i="1" s="1"/>
  <c r="H72" i="1"/>
  <c r="L72" i="1" s="1"/>
  <c r="H60" i="1"/>
  <c r="L60" i="1" s="1"/>
  <c r="H52" i="1"/>
  <c r="L52" i="1" s="1"/>
  <c r="H44" i="1"/>
  <c r="L44" i="1" s="1"/>
  <c r="H32" i="1"/>
  <c r="L32" i="1" s="1"/>
  <c r="H24" i="1"/>
  <c r="L24" i="1" s="1"/>
  <c r="H12" i="1"/>
  <c r="L12" i="1" s="1"/>
  <c r="H139" i="1"/>
  <c r="L139" i="1" s="1"/>
  <c r="H135" i="1"/>
  <c r="L135" i="1" s="1"/>
  <c r="H131" i="1"/>
  <c r="L131" i="1" s="1"/>
  <c r="H127" i="1"/>
  <c r="L127" i="1" s="1"/>
  <c r="H123" i="1"/>
  <c r="L123" i="1" s="1"/>
  <c r="H119" i="1"/>
  <c r="L119" i="1" s="1"/>
  <c r="H115" i="1"/>
  <c r="L115" i="1" s="1"/>
  <c r="H111" i="1"/>
  <c r="L111" i="1" s="1"/>
  <c r="H107" i="1"/>
  <c r="L107" i="1" s="1"/>
  <c r="H103" i="1"/>
  <c r="L103" i="1" s="1"/>
  <c r="H99" i="1"/>
  <c r="L99" i="1" s="1"/>
  <c r="H95" i="1"/>
  <c r="L95" i="1" s="1"/>
  <c r="H91" i="1"/>
  <c r="L91" i="1" s="1"/>
  <c r="H87" i="1"/>
  <c r="L87" i="1" s="1"/>
  <c r="H83" i="1"/>
  <c r="L83" i="1" s="1"/>
  <c r="H79" i="1"/>
  <c r="L79" i="1" s="1"/>
  <c r="H75" i="1"/>
  <c r="L75" i="1" s="1"/>
  <c r="H71" i="1"/>
  <c r="L71" i="1" s="1"/>
  <c r="H67" i="1"/>
  <c r="L67" i="1" s="1"/>
  <c r="H63" i="1"/>
  <c r="L63" i="1" s="1"/>
  <c r="H59" i="1"/>
  <c r="L59" i="1" s="1"/>
  <c r="H55" i="1"/>
  <c r="L55" i="1" s="1"/>
  <c r="H51" i="1"/>
  <c r="L51" i="1" s="1"/>
  <c r="H47" i="1"/>
  <c r="L47" i="1" s="1"/>
  <c r="H43" i="1"/>
  <c r="L43" i="1" s="1"/>
  <c r="H39" i="1"/>
  <c r="L39" i="1" s="1"/>
  <c r="H35" i="1"/>
  <c r="L35" i="1" s="1"/>
  <c r="H31" i="1"/>
  <c r="L31" i="1" s="1"/>
  <c r="H27" i="1"/>
  <c r="L27" i="1" s="1"/>
  <c r="H23" i="1"/>
  <c r="L23" i="1" s="1"/>
  <c r="H19" i="1"/>
  <c r="L19" i="1" s="1"/>
  <c r="H15" i="1"/>
  <c r="L15" i="1" s="1"/>
  <c r="H11" i="1"/>
  <c r="L11" i="1" s="1"/>
  <c r="Q13" i="1"/>
  <c r="Q21" i="1"/>
  <c r="Q29" i="1"/>
  <c r="Q37" i="1"/>
  <c r="Q19" i="1"/>
  <c r="Q14" i="1"/>
  <c r="Q22" i="1"/>
  <c r="Q30" i="1"/>
  <c r="Q38" i="1"/>
  <c r="Q10" i="1"/>
  <c r="Q35" i="1"/>
  <c r="Q12" i="1"/>
  <c r="Q15" i="1"/>
  <c r="Q23" i="1"/>
  <c r="Q31" i="1"/>
  <c r="Q39" i="1"/>
  <c r="Q33" i="1"/>
  <c r="Q34" i="1"/>
  <c r="Q27" i="1"/>
  <c r="Q36" i="1"/>
  <c r="Q16" i="1"/>
  <c r="Q24" i="1"/>
  <c r="Q32" i="1"/>
  <c r="Q8" i="1"/>
  <c r="Q18" i="1"/>
  <c r="Q11" i="1"/>
  <c r="Q28" i="1"/>
  <c r="Q9" i="1"/>
  <c r="Q17" i="1"/>
  <c r="Q25" i="1"/>
  <c r="Q26" i="1"/>
  <c r="Q20" i="1"/>
  <c r="H137" i="1"/>
  <c r="H133" i="1"/>
  <c r="L133" i="1" s="1"/>
  <c r="H129" i="1"/>
  <c r="L129" i="1" s="1"/>
  <c r="H125" i="1"/>
  <c r="L125" i="1" s="1"/>
  <c r="H121" i="1"/>
  <c r="L121" i="1" s="1"/>
  <c r="H117" i="1"/>
  <c r="L117" i="1" s="1"/>
  <c r="H113" i="1"/>
  <c r="L113" i="1" s="1"/>
  <c r="H109" i="1"/>
  <c r="L109" i="1" s="1"/>
  <c r="H105" i="1"/>
  <c r="L105" i="1" s="1"/>
  <c r="H101" i="1"/>
  <c r="L101" i="1" s="1"/>
  <c r="H97" i="1"/>
  <c r="L97" i="1" s="1"/>
  <c r="H93" i="1"/>
  <c r="L93" i="1" s="1"/>
  <c r="H89" i="1"/>
  <c r="L89" i="1" s="1"/>
  <c r="H85" i="1"/>
  <c r="L85" i="1" s="1"/>
  <c r="H81" i="1"/>
  <c r="H77" i="1"/>
  <c r="L77" i="1" s="1"/>
  <c r="H73" i="1"/>
  <c r="L73" i="1" s="1"/>
  <c r="H69" i="1"/>
  <c r="L69" i="1" s="1"/>
  <c r="H65" i="1"/>
  <c r="L65" i="1" s="1"/>
  <c r="H61" i="1"/>
  <c r="L61" i="1" s="1"/>
  <c r="H57" i="1"/>
  <c r="L57" i="1" s="1"/>
  <c r="H53" i="1"/>
  <c r="L53" i="1" s="1"/>
  <c r="H49" i="1"/>
  <c r="L49" i="1" s="1"/>
  <c r="H45" i="1"/>
  <c r="H41" i="1"/>
  <c r="L41" i="1" s="1"/>
  <c r="H37" i="1"/>
  <c r="L37" i="1" s="1"/>
  <c r="H33" i="1"/>
  <c r="L33" i="1" s="1"/>
  <c r="H29" i="1"/>
  <c r="L29" i="1" s="1"/>
  <c r="H25" i="1"/>
  <c r="L25" i="1" s="1"/>
  <c r="H21" i="1"/>
  <c r="L21" i="1" s="1"/>
  <c r="H17" i="1"/>
  <c r="L17" i="1" s="1"/>
  <c r="H13" i="1"/>
  <c r="L13" i="1" s="1"/>
  <c r="H9" i="1"/>
  <c r="L9" i="1" s="1"/>
  <c r="P32" i="1"/>
  <c r="J139" i="1"/>
  <c r="I137" i="1"/>
  <c r="I135" i="1"/>
  <c r="I133" i="1"/>
  <c r="I131" i="1"/>
  <c r="I129" i="1"/>
  <c r="I127" i="1"/>
  <c r="I125" i="1"/>
  <c r="I123" i="1"/>
  <c r="I121" i="1"/>
  <c r="I119" i="1"/>
  <c r="I117" i="1"/>
  <c r="I115" i="1"/>
  <c r="I113" i="1"/>
  <c r="I111" i="1"/>
  <c r="I109" i="1"/>
  <c r="I107" i="1"/>
  <c r="I105" i="1"/>
  <c r="I103" i="1"/>
  <c r="I101" i="1"/>
  <c r="I99" i="1"/>
  <c r="I97" i="1"/>
  <c r="I95" i="1"/>
  <c r="I93" i="1"/>
  <c r="I91" i="1"/>
  <c r="I89" i="1"/>
  <c r="I87" i="1"/>
  <c r="I85" i="1"/>
  <c r="I83" i="1"/>
  <c r="I81" i="1"/>
  <c r="I79" i="1"/>
  <c r="I77" i="1"/>
  <c r="I75" i="1"/>
  <c r="I73" i="1"/>
  <c r="I71" i="1"/>
  <c r="I69" i="1"/>
  <c r="I67" i="1"/>
  <c r="I65" i="1"/>
  <c r="I63" i="1"/>
  <c r="I61" i="1"/>
  <c r="I59" i="1"/>
  <c r="I57" i="1"/>
  <c r="I55" i="1"/>
  <c r="I53" i="1"/>
  <c r="I51" i="1"/>
  <c r="I49" i="1"/>
  <c r="I47" i="1"/>
  <c r="I45" i="1"/>
  <c r="I43" i="1"/>
  <c r="I41" i="1"/>
  <c r="I39" i="1"/>
  <c r="I37" i="1"/>
  <c r="I35" i="1"/>
  <c r="I33" i="1"/>
  <c r="I31" i="1"/>
  <c r="J27" i="1"/>
  <c r="J23" i="1"/>
  <c r="J19" i="1"/>
  <c r="J15" i="1"/>
  <c r="J11" i="1"/>
  <c r="J138" i="1"/>
  <c r="J136" i="1"/>
  <c r="J134" i="1"/>
  <c r="J132" i="1"/>
  <c r="J130" i="1"/>
  <c r="J128" i="1"/>
  <c r="J126" i="1"/>
  <c r="J124" i="1"/>
  <c r="J122" i="1"/>
  <c r="J120" i="1"/>
  <c r="J118" i="1"/>
  <c r="J116" i="1"/>
  <c r="J114" i="1"/>
  <c r="J112" i="1"/>
  <c r="J110" i="1"/>
  <c r="J108" i="1"/>
  <c r="J106" i="1"/>
  <c r="J104" i="1"/>
  <c r="J102" i="1"/>
  <c r="J100" i="1"/>
  <c r="J98" i="1"/>
  <c r="J96" i="1"/>
  <c r="J94" i="1"/>
  <c r="J92" i="1"/>
  <c r="J90" i="1"/>
  <c r="J88" i="1"/>
  <c r="J86" i="1"/>
  <c r="J84" i="1"/>
  <c r="J82" i="1"/>
  <c r="J80" i="1"/>
  <c r="J78" i="1"/>
  <c r="J76" i="1"/>
  <c r="J74" i="1"/>
  <c r="J72" i="1"/>
  <c r="J70" i="1"/>
  <c r="J68" i="1"/>
  <c r="J66" i="1"/>
  <c r="J64" i="1"/>
  <c r="J62" i="1"/>
  <c r="J60" i="1"/>
  <c r="J58" i="1"/>
  <c r="J56" i="1"/>
  <c r="J54" i="1"/>
  <c r="J52" i="1"/>
  <c r="J50" i="1"/>
  <c r="J48" i="1"/>
  <c r="J46" i="1"/>
  <c r="J44" i="1"/>
  <c r="J42" i="1"/>
  <c r="J40" i="1"/>
  <c r="J38" i="1"/>
  <c r="J36" i="1"/>
  <c r="J34" i="1"/>
  <c r="J32" i="1"/>
  <c r="J30" i="1"/>
  <c r="J26" i="1"/>
  <c r="J22" i="1"/>
  <c r="J18" i="1"/>
  <c r="J14" i="1"/>
  <c r="J10" i="1"/>
  <c r="I138" i="1"/>
  <c r="I136" i="1"/>
  <c r="I134" i="1"/>
  <c r="I132" i="1"/>
  <c r="I130" i="1"/>
  <c r="I128" i="1"/>
  <c r="I126" i="1"/>
  <c r="I124" i="1"/>
  <c r="I122" i="1"/>
  <c r="I120" i="1"/>
  <c r="I118" i="1"/>
  <c r="I116" i="1"/>
  <c r="I114" i="1"/>
  <c r="I112" i="1"/>
  <c r="I110" i="1"/>
  <c r="I108" i="1"/>
  <c r="I106" i="1"/>
  <c r="I104" i="1"/>
  <c r="I102" i="1"/>
  <c r="I100" i="1"/>
  <c r="I98" i="1"/>
  <c r="I96" i="1"/>
  <c r="I94" i="1"/>
  <c r="I92" i="1"/>
  <c r="I90" i="1"/>
  <c r="I88" i="1"/>
  <c r="I86" i="1"/>
  <c r="I84" i="1"/>
  <c r="I82" i="1"/>
  <c r="I80" i="1"/>
  <c r="I78" i="1"/>
  <c r="I76" i="1"/>
  <c r="I74" i="1"/>
  <c r="I72" i="1"/>
  <c r="I70" i="1"/>
  <c r="I68" i="1"/>
  <c r="I66" i="1"/>
  <c r="I64" i="1"/>
  <c r="I62" i="1"/>
  <c r="I60" i="1"/>
  <c r="I58" i="1"/>
  <c r="I56" i="1"/>
  <c r="I54" i="1"/>
  <c r="I52" i="1"/>
  <c r="I50" i="1"/>
  <c r="I48" i="1"/>
  <c r="I46" i="1"/>
  <c r="I44" i="1"/>
  <c r="I42" i="1"/>
  <c r="I40" i="1"/>
  <c r="I38" i="1"/>
  <c r="I36" i="1"/>
  <c r="I34" i="1"/>
  <c r="I32" i="1"/>
  <c r="J29" i="1"/>
  <c r="J25" i="1"/>
  <c r="J21" i="1"/>
  <c r="J17" i="1"/>
  <c r="J13" i="1"/>
  <c r="J9" i="1"/>
  <c r="J137" i="1"/>
  <c r="J135" i="1"/>
  <c r="J133" i="1"/>
  <c r="J131" i="1"/>
  <c r="J129" i="1"/>
  <c r="J127" i="1"/>
  <c r="J125" i="1"/>
  <c r="J123" i="1"/>
  <c r="J121" i="1"/>
  <c r="J119" i="1"/>
  <c r="J117" i="1"/>
  <c r="J115" i="1"/>
  <c r="J113" i="1"/>
  <c r="J111" i="1"/>
  <c r="J109" i="1"/>
  <c r="J107" i="1"/>
  <c r="J105" i="1"/>
  <c r="J103" i="1"/>
  <c r="J101" i="1"/>
  <c r="J99" i="1"/>
  <c r="J97" i="1"/>
  <c r="J95" i="1"/>
  <c r="J93" i="1"/>
  <c r="J91" i="1"/>
  <c r="J89" i="1"/>
  <c r="J87" i="1"/>
  <c r="J85" i="1"/>
  <c r="J83" i="1"/>
  <c r="J81" i="1"/>
  <c r="J79" i="1"/>
  <c r="J77" i="1"/>
  <c r="J75" i="1"/>
  <c r="J73" i="1"/>
  <c r="J71" i="1"/>
  <c r="J69" i="1"/>
  <c r="J67" i="1"/>
  <c r="J65" i="1"/>
  <c r="J63" i="1"/>
  <c r="J61" i="1"/>
  <c r="J59" i="1"/>
  <c r="J57" i="1"/>
  <c r="J55" i="1"/>
  <c r="J53" i="1"/>
  <c r="J51" i="1"/>
  <c r="J49" i="1"/>
  <c r="J47" i="1"/>
  <c r="J45" i="1"/>
  <c r="J43" i="1"/>
  <c r="J41" i="1"/>
  <c r="J39" i="1"/>
  <c r="J37" i="1"/>
  <c r="J35" i="1"/>
  <c r="J33" i="1"/>
  <c r="J31" i="1"/>
  <c r="J28" i="1"/>
  <c r="J24" i="1"/>
  <c r="J20" i="1"/>
  <c r="J16" i="1"/>
  <c r="J12" i="1"/>
  <c r="J8" i="1"/>
  <c r="P40" i="1" l="1"/>
  <c r="S40" i="1" s="1"/>
  <c r="L137" i="1"/>
  <c r="P17" i="1"/>
  <c r="L45" i="1"/>
  <c r="P26" i="1"/>
  <c r="S26" i="1" s="1"/>
  <c r="L81" i="1"/>
  <c r="K142" i="1"/>
  <c r="L8" i="1"/>
  <c r="P36" i="1"/>
  <c r="L122" i="1"/>
  <c r="P20" i="1"/>
  <c r="P8" i="1"/>
  <c r="S8" i="1" s="1"/>
  <c r="P33" i="1"/>
  <c r="S33" i="1" s="1"/>
  <c r="P18" i="1"/>
  <c r="S18" i="1" s="1"/>
  <c r="P9" i="1"/>
  <c r="S9" i="1" s="1"/>
  <c r="P25" i="1"/>
  <c r="S25" i="1" s="1"/>
  <c r="P23" i="1"/>
  <c r="S23" i="1" s="1"/>
  <c r="P28" i="1"/>
  <c r="S28" i="1" s="1"/>
  <c r="P29" i="1"/>
  <c r="S29" i="1" s="1"/>
  <c r="P31" i="1"/>
  <c r="S31" i="1" s="1"/>
  <c r="P13" i="1"/>
  <c r="S13" i="1" s="1"/>
  <c r="Q42" i="1"/>
  <c r="P10" i="1"/>
  <c r="S10" i="1" s="1"/>
  <c r="P37" i="1"/>
  <c r="S37" i="1" s="1"/>
  <c r="P39" i="1"/>
  <c r="S39" i="1" s="1"/>
  <c r="P34" i="1"/>
  <c r="S34" i="1" s="1"/>
  <c r="P21" i="1"/>
  <c r="S21" i="1" s="1"/>
  <c r="S20" i="1"/>
  <c r="S36" i="1"/>
  <c r="S32" i="1"/>
  <c r="S17" i="1"/>
  <c r="P19" i="1"/>
  <c r="P27" i="1"/>
  <c r="P12" i="1"/>
  <c r="P11" i="1"/>
  <c r="P14" i="1"/>
  <c r="P35" i="1"/>
  <c r="P22" i="1"/>
  <c r="P30" i="1"/>
  <c r="P38" i="1"/>
  <c r="P15" i="1"/>
  <c r="P16" i="1"/>
  <c r="P24" i="1"/>
  <c r="S15" i="1" l="1"/>
  <c r="S19" i="1"/>
  <c r="S38" i="1"/>
  <c r="S27" i="1"/>
  <c r="S35" i="1"/>
  <c r="S22" i="1"/>
  <c r="S14" i="1"/>
  <c r="S12" i="1"/>
  <c r="S24" i="1"/>
  <c r="S11" i="1"/>
  <c r="S30" i="1"/>
  <c r="S16" i="1"/>
  <c r="S42" i="1" l="1"/>
</calcChain>
</file>

<file path=xl/sharedStrings.xml><?xml version="1.0" encoding="utf-8"?>
<sst xmlns="http://schemas.openxmlformats.org/spreadsheetml/2006/main" count="580" uniqueCount="532">
  <si>
    <t>1985Q1</t>
  </si>
  <si>
    <t>1985Q2</t>
  </si>
  <si>
    <t>Quarter</t>
  </si>
  <si>
    <t>1985Q3</t>
  </si>
  <si>
    <t>1985Q4</t>
  </si>
  <si>
    <t>1986Q1</t>
  </si>
  <si>
    <t>1986Q2</t>
  </si>
  <si>
    <t>1986Q3</t>
  </si>
  <si>
    <t>1986Q4</t>
  </si>
  <si>
    <t>Series Description</t>
  </si>
  <si>
    <t>Charge-off rate on all loans; All commercial banks (Seasonally adjusted)</t>
  </si>
  <si>
    <t>Charge-off rate on loans to finance agricultural production; All commercial banks (Seasonally adjusted)</t>
  </si>
  <si>
    <t>Charge-off rate on business loans; All commercial banks (Seasonally adjusted)</t>
  </si>
  <si>
    <t>Charge-off rate on loans secured by real estate; All commercial banks (Seasonally adjusted)</t>
  </si>
  <si>
    <t>Charge-off rate on consumer loans; All commercial banks (Seasonally adjusted)</t>
  </si>
  <si>
    <t>Charge-off rate on single family residential mortgages, booked in domestic offices; All commercial banks (Seasonally adjusted)</t>
  </si>
  <si>
    <t>Charge-off rate on lease financing receivables; All commercial banks (Seasonally adjusted)</t>
  </si>
  <si>
    <t>Charge-off rate on credit card loans; All commercial banks (Seasonally adjusted)</t>
  </si>
  <si>
    <t>Charge-off rate on other consumer loans; All commercial banks (Seasonally adjusted)</t>
  </si>
  <si>
    <t>Charge-off rate on commercial real estate loans (excluding farmland), booked in domestic offices; All commercial banks (Seasonally adjusted)</t>
  </si>
  <si>
    <t>Charge-off rate on farmland loans, booked in domestic offices; All commercial banks (Seasonally adjusted)</t>
  </si>
  <si>
    <t>Charge-off rate on all loans; All commercial banks</t>
  </si>
  <si>
    <t>Charge-off rate on loans to finance agricultural production; All commercial banks</t>
  </si>
  <si>
    <t>Charge-off rate on business loans; All commercial banks</t>
  </si>
  <si>
    <t>Charge-off rate on loans secured by real estate; All commercial banks</t>
  </si>
  <si>
    <t>Charge-off rate on consumer loans; All commercial banks</t>
  </si>
  <si>
    <t>Charge-off rate on single family residential mortgages, booked in domestic offices; All commercial banks</t>
  </si>
  <si>
    <t>Charge-off rate on lease financing receivables; All commercial banks</t>
  </si>
  <si>
    <t>Charge-off rate on credit card loans; All commercial banks</t>
  </si>
  <si>
    <t>Charge-off rate on other consumer loans; All commercial banks</t>
  </si>
  <si>
    <t>Charge-off rate on commercial real estate loans (excluding farmland), booked in domestic offices; All commercial banks</t>
  </si>
  <si>
    <t>Charge-off rate on farmland loans, booked in domestic offices; All commercial banks</t>
  </si>
  <si>
    <t>Unit:</t>
  </si>
  <si>
    <t>Percentage</t>
  </si>
  <si>
    <t>Multiplier:</t>
  </si>
  <si>
    <t>Currency:</t>
  </si>
  <si>
    <t>NA</t>
  </si>
  <si>
    <t xml:space="preserve">Unique Identifier: </t>
  </si>
  <si>
    <t>CHGDEL/CHGDEL/STFBQC%STFBAIL_MA.Q</t>
  </si>
  <si>
    <t>CHGDEL/CHGDEL/STFBQCF%STFBAILF_MA.Q</t>
  </si>
  <si>
    <t>CHGDEL/CHGDEL/STFBQCB%STFBAILB_MA.Q</t>
  </si>
  <si>
    <t>CHGDEL/CHGDEL/STFBQCS%STFBAILS_MA.Q</t>
  </si>
  <si>
    <t>CHGDEL/CHGDEL/STFBQCC%STFBAILC_MA.Q</t>
  </si>
  <si>
    <t>CHGDEL/CHGDEL/STFBQCSS%STFBAILSS_XDO_MA.Q</t>
  </si>
  <si>
    <t>CHGDEL/CHGDEL/STFBQCR%STFBAILR_MA.Q</t>
  </si>
  <si>
    <t>CHGDEL/CHGDEL/STFBQCCC%STFBAILCC_MA.Q</t>
  </si>
  <si>
    <t>CHGDEL/CHGDEL/STFBQCCO%STFBAILCO_MA.Q</t>
  </si>
  <si>
    <t>CHGDEL/CHGDEL/STFBQCSX%STFBAILSX_XDO_MA.Q</t>
  </si>
  <si>
    <t>CHGDEL/CHGDEL/STFBQCSF%STFBAILSF_XDO_MA.Q</t>
  </si>
  <si>
    <t>CHGDEL/CHGDEL/STFBQC%STFBAIL_MA_N.Q</t>
  </si>
  <si>
    <t>CHGDEL/CHGDEL/STFBQCF%STFBAILF_MA_N.Q</t>
  </si>
  <si>
    <t>CHGDEL/CHGDEL/STFBQCB%STFBAILB_MA_N.Q</t>
  </si>
  <si>
    <t>CHGDEL/CHGDEL/STFBQCS%STFBAILS_MA_N.Q</t>
  </si>
  <si>
    <t>CHGDEL/CHGDEL/STFBQCC%STFBAILC_MA_N.Q</t>
  </si>
  <si>
    <t>CHGDEL/CHGDEL/STFBQCSS%STFBAILSS_XDO_MA_N.Q</t>
  </si>
  <si>
    <t>CHGDEL/CHGDEL/STFBQCR%STFBAILR_MA_N.Q</t>
  </si>
  <si>
    <t>CHGDEL/CHGDEL/STFBQCCC%STFBAILCC_MA_N.Q</t>
  </si>
  <si>
    <t>CHGDEL/CHGDEL/STFBQCCO%STFBAILCO_MA_N.Q</t>
  </si>
  <si>
    <t>CHGDEL/CHGDEL/STFBQCSX%STFBAILSX_XDO_MA_N.Q</t>
  </si>
  <si>
    <t>CHGDEL/CHGDEL/STFBQCSF%STFBAILSF_XDO_MA_N.Q</t>
  </si>
  <si>
    <t>Time Period</t>
  </si>
  <si>
    <t>STFBQC%STFBAIL_MA.Q</t>
  </si>
  <si>
    <t>STFBQCF%STFBAILF_MA.Q</t>
  </si>
  <si>
    <t>STFBQCB%STFBAILB_MA.Q</t>
  </si>
  <si>
    <t>STFBQCS%STFBAILS_MA.Q</t>
  </si>
  <si>
    <t>STFBQCC%STFBAILC_MA.Q</t>
  </si>
  <si>
    <t>STFBQCSS%STFBAILSS_XDO_MA.Q</t>
  </si>
  <si>
    <t>STFBQCR%STFBAILR_MA.Q</t>
  </si>
  <si>
    <t>STFBQCCC%STFBAILCC_MA.Q</t>
  </si>
  <si>
    <t>STFBQCCO%STFBAILCO_MA.Q</t>
  </si>
  <si>
    <t>STFBQCSX%STFBAILSX_XDO_MA.Q</t>
  </si>
  <si>
    <t>STFBQCSF%STFBAILSF_XDO_MA.Q</t>
  </si>
  <si>
    <t>STFBQC%STFBAIL_MA_N.Q</t>
  </si>
  <si>
    <t>STFBQCF%STFBAILF_MA_N.Q</t>
  </si>
  <si>
    <t>STFBQCB%STFBAILB_MA_N.Q</t>
  </si>
  <si>
    <t>STFBQCS%STFBAILS_MA_N.Q</t>
  </si>
  <si>
    <t>STFBQCC%STFBAILC_MA_N.Q</t>
  </si>
  <si>
    <t>STFBQCSS%STFBAILSS_XDO_MA_N.Q</t>
  </si>
  <si>
    <t>STFBQCR%STFBAILR_MA_N.Q</t>
  </si>
  <si>
    <t>STFBQCCC%STFBAILCC_MA_N.Q</t>
  </si>
  <si>
    <t>STFBQCCO%STFBAILCO_MA_N.Q</t>
  </si>
  <si>
    <t>STFBQCSX%STFBAILSX_XDO_MA_N.Q</t>
  </si>
  <si>
    <t>STFBQCSF%STFBAILSF_XDO_MA_N.Q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</si>
  <si>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</si>
  <si>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</si>
  <si>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</si>
  <si>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</si>
  <si>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</si>
  <si>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</si>
  <si>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</si>
  <si>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</si>
  <si>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</si>
  <si>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</si>
  <si>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</si>
  <si>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</si>
  <si>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</si>
  <si>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</si>
  <si>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</si>
  <si>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</si>
  <si>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</si>
  <si>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</si>
  <si>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</si>
  <si>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</si>
  <si>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</si>
  <si>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</si>
  <si>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</si>
  <si>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</si>
  <si>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</si>
  <si>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</si>
  <si>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</si>
  <si>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</si>
  <si>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</si>
  <si>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</si>
  <si>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</si>
  <si>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</si>
  <si>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</si>
  <si>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</si>
  <si>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</si>
  <si>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</si>
  <si>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</si>
  <si>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</si>
  <si>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</si>
  <si>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</si>
  <si>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</si>
  <si>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</si>
  <si>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</si>
  <si>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</si>
  <si>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</si>
  <si>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</si>
  <si>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</si>
  <si>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</si>
  <si>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</si>
  <si>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</si>
  <si>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</si>
  <si>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</si>
  <si>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</si>
  <si>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</si>
  <si>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</si>
  <si>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</si>
  <si>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</si>
  <si>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</si>
  <si>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</si>
  <si>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</si>
  <si>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</si>
  <si>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</si>
  <si>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</si>
  <si>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</si>
  <si>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</si>
  <si>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</si>
  <si>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</si>
  <si>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</si>
  <si>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</si>
  <si>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</si>
  <si>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</si>
  <si>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</si>
  <si>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</si>
  <si>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</si>
  <si>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</si>
  <si>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</si>
  <si>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</si>
  <si>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</si>
  <si>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</si>
  <si>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</si>
  <si>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</si>
  <si>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</si>
  <si>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</si>
  <si>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</si>
  <si>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</si>
  <si>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</si>
  <si>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</si>
  <si>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</si>
  <si>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</si>
  <si>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</si>
  <si>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</si>
  <si>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</si>
  <si>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</si>
  <si>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</si>
  <si>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</si>
  <si>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</si>
  <si>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</si>
  <si>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</si>
  <si>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</si>
  <si>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</si>
  <si>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</si>
  <si>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</si>
  <si>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</si>
  <si>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</si>
  <si>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</si>
  <si>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</si>
  <si>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</si>
  <si>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</si>
  <si>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</si>
  <si>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</si>
  <si>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</si>
  <si>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</si>
  <si>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</si>
  <si>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</si>
  <si>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</si>
  <si>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</si>
  <si>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</si>
  <si>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</si>
  <si>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</si>
  <si>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</si>
  <si>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</si>
  <si>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</si>
  <si>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</si>
  <si>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</si>
  <si>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date</t>
  </si>
  <si>
    <t>FL152090005.Q</t>
  </si>
  <si>
    <t>FL152090006.Q</t>
  </si>
  <si>
    <t>FL152000005.Q</t>
  </si>
  <si>
    <t>FL152000006.Q</t>
  </si>
  <si>
    <t>FL154190005.Q</t>
  </si>
  <si>
    <t>FL154190006.Q</t>
  </si>
  <si>
    <t>LM152010005.Q</t>
  </si>
  <si>
    <t>LM152010006.Q</t>
  </si>
  <si>
    <t>FL154090005.Q</t>
  </si>
  <si>
    <t>FL154090006.Q</t>
  </si>
  <si>
    <t>FL153165105.Q</t>
  </si>
  <si>
    <t>FL153165106.Q</t>
  </si>
  <si>
    <t>FL153166000.Q</t>
  </si>
  <si>
    <t>FL153166006.Q</t>
  </si>
  <si>
    <t>FL154199005.Q</t>
  </si>
  <si>
    <t>FL154199006.Q</t>
  </si>
  <si>
    <t>LM155035015.Q</t>
  </si>
  <si>
    <t>LM155035016.Q</t>
  </si>
  <si>
    <t>LM155111005.Q</t>
  </si>
  <si>
    <t>LM155111006.Q</t>
  </si>
  <si>
    <t>LM162010005.Q</t>
  </si>
  <si>
    <t>LM162010006.Q</t>
  </si>
  <si>
    <t>FL154000025.Q</t>
  </si>
  <si>
    <t>FL154000026.Q</t>
  </si>
  <si>
    <t>LM153064105.Q</t>
  </si>
  <si>
    <t>LM153064106.Q</t>
  </si>
  <si>
    <t>LM153064175.Q</t>
  </si>
  <si>
    <t>LM153064176.Q</t>
  </si>
  <si>
    <t>FL594190045.Q</t>
  </si>
  <si>
    <t>FL594190046.Q</t>
  </si>
  <si>
    <t>LM152090205.Q</t>
  </si>
  <si>
    <t>LM152090206.Q</t>
  </si>
  <si>
    <t>FL153099005.Q</t>
  </si>
  <si>
    <t>FL153099006.Q</t>
  </si>
  <si>
    <t>FC152090005.Q</t>
  </si>
  <si>
    <t>FC153064475.Q</t>
  </si>
  <si>
    <t>FC155035005.Q</t>
  </si>
  <si>
    <t>FC152090045.Q</t>
  </si>
  <si>
    <t>FA156012005.Q</t>
  </si>
  <si>
    <t>2017:Q4</t>
  </si>
  <si>
    <t>2017:Q3</t>
  </si>
  <si>
    <t>2017:Q2</t>
  </si>
  <si>
    <t>2017:Q1</t>
  </si>
  <si>
    <t>2016:Q4</t>
  </si>
  <si>
    <t>2016:Q3</t>
  </si>
  <si>
    <t>2016:Q2</t>
  </si>
  <si>
    <t>2016:Q1</t>
  </si>
  <si>
    <t>2015:Q4</t>
  </si>
  <si>
    <t>2015:Q3</t>
  </si>
  <si>
    <t>2015:Q2</t>
  </si>
  <si>
    <t>2015:Q1</t>
  </si>
  <si>
    <t>2014:Q4</t>
  </si>
  <si>
    <t>2014:Q3</t>
  </si>
  <si>
    <t>2014:Q2</t>
  </si>
  <si>
    <t>2014:Q1</t>
  </si>
  <si>
    <t>2013:Q4</t>
  </si>
  <si>
    <t>2013:Q3</t>
  </si>
  <si>
    <t>2013:Q2</t>
  </si>
  <si>
    <t>2013:Q1</t>
  </si>
  <si>
    <t>2012:Q4</t>
  </si>
  <si>
    <t>2012:Q3</t>
  </si>
  <si>
    <t>2012:Q2</t>
  </si>
  <si>
    <t>2012:Q1</t>
  </si>
  <si>
    <t>2011:Q4</t>
  </si>
  <si>
    <t>2011:Q3</t>
  </si>
  <si>
    <t>2011:Q2</t>
  </si>
  <si>
    <t>2011:Q1</t>
  </si>
  <si>
    <t>2010:Q4</t>
  </si>
  <si>
    <t>2010:Q3</t>
  </si>
  <si>
    <t>2010:Q2</t>
  </si>
  <si>
    <t>2010:Q1</t>
  </si>
  <si>
    <t>2009:Q4</t>
  </si>
  <si>
    <t>2009:Q3</t>
  </si>
  <si>
    <t>2009:Q2</t>
  </si>
  <si>
    <t>2009:Q1</t>
  </si>
  <si>
    <t>2008:Q4</t>
  </si>
  <si>
    <t>2008:Q3</t>
  </si>
  <si>
    <t>2008:Q2</t>
  </si>
  <si>
    <t>2008:Q1</t>
  </si>
  <si>
    <t>2007:Q4</t>
  </si>
  <si>
    <t>2007:Q3</t>
  </si>
  <si>
    <t>2007:Q2</t>
  </si>
  <si>
    <t>2007:Q1</t>
  </si>
  <si>
    <t>2006:Q4</t>
  </si>
  <si>
    <t>2006:Q3</t>
  </si>
  <si>
    <t>2006:Q2</t>
  </si>
  <si>
    <t>2006:Q1</t>
  </si>
  <si>
    <t>2005:Q4</t>
  </si>
  <si>
    <t>2005:Q3</t>
  </si>
  <si>
    <t>2005:Q2</t>
  </si>
  <si>
    <t>2005:Q1</t>
  </si>
  <si>
    <t>2004:Q4</t>
  </si>
  <si>
    <t>2004:Q3</t>
  </si>
  <si>
    <t>2004:Q2</t>
  </si>
  <si>
    <t>2004:Q1</t>
  </si>
  <si>
    <t>2003:Q4</t>
  </si>
  <si>
    <t>2003:Q3</t>
  </si>
  <si>
    <t>2003:Q2</t>
  </si>
  <si>
    <t>2003:Q1</t>
  </si>
  <si>
    <t>2002:Q4</t>
  </si>
  <si>
    <t>2002:Q3</t>
  </si>
  <si>
    <t>2002:Q2</t>
  </si>
  <si>
    <t>2002:Q1</t>
  </si>
  <si>
    <t>2001:Q4</t>
  </si>
  <si>
    <t>2001:Q3</t>
  </si>
  <si>
    <t>2001:Q2</t>
  </si>
  <si>
    <t>2001:Q1</t>
  </si>
  <si>
    <t>2000:Q4</t>
  </si>
  <si>
    <t>2000:Q3</t>
  </si>
  <si>
    <t>2000:Q2</t>
  </si>
  <si>
    <t>2000:Q1</t>
  </si>
  <si>
    <t>1999:Q4</t>
  </si>
  <si>
    <t>1999:Q3</t>
  </si>
  <si>
    <t>1999:Q2</t>
  </si>
  <si>
    <t>1999:Q1</t>
  </si>
  <si>
    <t>1998:Q4</t>
  </si>
  <si>
    <t>1998:Q3</t>
  </si>
  <si>
    <t>1998:Q2</t>
  </si>
  <si>
    <t>1998:Q1</t>
  </si>
  <si>
    <t>1997:Q4</t>
  </si>
  <si>
    <t>1997:Q3</t>
  </si>
  <si>
    <t>1997:Q2</t>
  </si>
  <si>
    <t>1997:Q1</t>
  </si>
  <si>
    <t>1996:Q4</t>
  </si>
  <si>
    <t>1996:Q3</t>
  </si>
  <si>
    <t>1996:Q2</t>
  </si>
  <si>
    <t>1996:Q1</t>
  </si>
  <si>
    <t>1995:Q4</t>
  </si>
  <si>
    <t>1995:Q3</t>
  </si>
  <si>
    <t>1995:Q2</t>
  </si>
  <si>
    <t>1995:Q1</t>
  </si>
  <si>
    <t>1994:Q4</t>
  </si>
  <si>
    <t>1994:Q3</t>
  </si>
  <si>
    <t>1994:Q2</t>
  </si>
  <si>
    <t>1994:Q1</t>
  </si>
  <si>
    <t>1993:Q4</t>
  </si>
  <si>
    <t>1993:Q3</t>
  </si>
  <si>
    <t>1993:Q2</t>
  </si>
  <si>
    <t>1993:Q1</t>
  </si>
  <si>
    <t>1992:Q4</t>
  </si>
  <si>
    <t>1992:Q3</t>
  </si>
  <si>
    <t>1992:Q2</t>
  </si>
  <si>
    <t>1992:Q1</t>
  </si>
  <si>
    <t>1991:Q4</t>
  </si>
  <si>
    <t>1991:Q3</t>
  </si>
  <si>
    <t>1991:Q2</t>
  </si>
  <si>
    <t>1991:Q1</t>
  </si>
  <si>
    <t>1990:Q4</t>
  </si>
  <si>
    <t>1990:Q3</t>
  </si>
  <si>
    <t>1990:Q2</t>
  </si>
  <si>
    <t>1990:Q1</t>
  </si>
  <si>
    <t>1989:Q4</t>
  </si>
  <si>
    <t>1989:Q3</t>
  </si>
  <si>
    <t>1989:Q2</t>
  </si>
  <si>
    <t>1989:Q1</t>
  </si>
  <si>
    <t>1988:Q4</t>
  </si>
  <si>
    <t>1988:Q3</t>
  </si>
  <si>
    <t>1988:Q2</t>
  </si>
  <si>
    <t>1988:Q1</t>
  </si>
  <si>
    <t>1987:Q4</t>
  </si>
  <si>
    <t>1987:Q3</t>
  </si>
  <si>
    <t>1987:Q2</t>
  </si>
  <si>
    <t>1987:Q1</t>
  </si>
  <si>
    <t>1986:Q4</t>
  </si>
  <si>
    <t>1986:Q3</t>
  </si>
  <si>
    <t>1986:Q2</t>
  </si>
  <si>
    <t>1986:Q1</t>
  </si>
  <si>
    <t>1985:Q4</t>
  </si>
  <si>
    <t>1985:Q3</t>
  </si>
  <si>
    <t>1985:Q2</t>
  </si>
  <si>
    <t>1985:Q1</t>
  </si>
  <si>
    <t>1984:Q4</t>
  </si>
  <si>
    <t>1984:Q3</t>
  </si>
  <si>
    <t>1984:Q2</t>
  </si>
  <si>
    <t>1984:Q1</t>
  </si>
  <si>
    <t>1983:Q4</t>
  </si>
  <si>
    <t>1983:Q3</t>
  </si>
  <si>
    <t>1983:Q2</t>
  </si>
  <si>
    <t>1983:Q1</t>
  </si>
  <si>
    <t>1982:Q4</t>
  </si>
  <si>
    <t>1982:Q3</t>
  </si>
  <si>
    <t>1982:Q2</t>
  </si>
  <si>
    <t>1982:Q1</t>
  </si>
  <si>
    <t>1981:Q4</t>
  </si>
  <si>
    <t>1981:Q3</t>
  </si>
  <si>
    <t>1981:Q2</t>
  </si>
  <si>
    <t>1981:Q1</t>
  </si>
  <si>
    <t>1980:Q4</t>
  </si>
  <si>
    <t>1980:Q3</t>
  </si>
  <si>
    <t>1980:Q2</t>
  </si>
  <si>
    <t>1980:Q1</t>
  </si>
  <si>
    <t>1979:Q4</t>
  </si>
  <si>
    <t>1979:Q3</t>
  </si>
  <si>
    <t>1979:Q2</t>
  </si>
  <si>
    <t>1979:Q1</t>
  </si>
  <si>
    <t>1978:Q4</t>
  </si>
  <si>
    <t>1978:Q3</t>
  </si>
  <si>
    <t>1978:Q2</t>
  </si>
  <si>
    <t>1978:Q1</t>
  </si>
  <si>
    <t>1977:Q4</t>
  </si>
  <si>
    <t>1977:Q3</t>
  </si>
  <si>
    <t>1977:Q2</t>
  </si>
  <si>
    <t>1977:Q1</t>
  </si>
  <si>
    <t>1976:Q4</t>
  </si>
  <si>
    <t>1976:Q3</t>
  </si>
  <si>
    <t>1976:Q2</t>
  </si>
  <si>
    <t>1976:Q1</t>
  </si>
  <si>
    <t>1975:Q4</t>
  </si>
  <si>
    <t>1975:Q3</t>
  </si>
  <si>
    <t>1975:Q2</t>
  </si>
  <si>
    <t>1975:Q1</t>
  </si>
  <si>
    <t>1974:Q4</t>
  </si>
  <si>
    <t>1974:Q3</t>
  </si>
  <si>
    <t>1974:Q2</t>
  </si>
  <si>
    <t>1974:Q1</t>
  </si>
  <si>
    <t>1973:Q4</t>
  </si>
  <si>
    <t>1973:Q3</t>
  </si>
  <si>
    <t>1973:Q2</t>
  </si>
  <si>
    <t>1973:Q1</t>
  </si>
  <si>
    <t>1972:Q4</t>
  </si>
  <si>
    <t>1972:Q3</t>
  </si>
  <si>
    <t>1972:Q2</t>
  </si>
  <si>
    <t>1972:Q1</t>
  </si>
  <si>
    <t>1971:Q4</t>
  </si>
  <si>
    <t>1971:Q3</t>
  </si>
  <si>
    <t>1971:Q2</t>
  </si>
  <si>
    <t>1971:Q1</t>
  </si>
  <si>
    <t>1970:Q4</t>
  </si>
  <si>
    <t>1970:Q3</t>
  </si>
  <si>
    <t>1970:Q2</t>
  </si>
  <si>
    <t>1970:Q1</t>
  </si>
  <si>
    <t>1969:Q4</t>
  </si>
  <si>
    <t>1969:Q3</t>
  </si>
  <si>
    <t>1969:Q2</t>
  </si>
  <si>
    <t>1969:Q1</t>
  </si>
  <si>
    <t>1968:Q4</t>
  </si>
  <si>
    <t>1968:Q3</t>
  </si>
  <si>
    <t>1968:Q2</t>
  </si>
  <si>
    <t>1968:Q1</t>
  </si>
  <si>
    <t>1967:Q4</t>
  </si>
  <si>
    <t>1967:Q3</t>
  </si>
  <si>
    <t>1967:Q2</t>
  </si>
  <si>
    <t>1967:Q1</t>
  </si>
  <si>
    <t>1966:Q4</t>
  </si>
  <si>
    <t>1966:Q3</t>
  </si>
  <si>
    <t>1966:Q2</t>
  </si>
  <si>
    <t>1966:Q1</t>
  </si>
  <si>
    <t>1965:Q4</t>
  </si>
  <si>
    <t>1965:Q3</t>
  </si>
  <si>
    <t>1965:Q2</t>
  </si>
  <si>
    <t>1965:Q1</t>
  </si>
  <si>
    <t>1964:Q4</t>
  </si>
  <si>
    <t>1964:Q3</t>
  </si>
  <si>
    <t>1964:Q2</t>
  </si>
  <si>
    <t>1964:Q1</t>
  </si>
  <si>
    <t>1963:Q4</t>
  </si>
  <si>
    <t>1963:Q3</t>
  </si>
  <si>
    <t>1963:Q2</t>
  </si>
  <si>
    <t>1963:Q1</t>
  </si>
  <si>
    <t>1962:Q4</t>
  </si>
  <si>
    <t>1962:Q3</t>
  </si>
  <si>
    <t>1962:Q2</t>
  </si>
  <si>
    <t>1962:Q1</t>
  </si>
  <si>
    <t>1961:Q4</t>
  </si>
  <si>
    <t>1961:Q3</t>
  </si>
  <si>
    <t>1961:Q2</t>
  </si>
  <si>
    <t>1961:Q1</t>
  </si>
  <si>
    <t>1960:Q4</t>
  </si>
  <si>
    <t>1960:Q3</t>
  </si>
  <si>
    <t>1960:Q2</t>
  </si>
  <si>
    <t>1960:Q1</t>
  </si>
  <si>
    <t>1959:Q4</t>
  </si>
  <si>
    <t>1959:Q3</t>
  </si>
  <si>
    <t>1959:Q2</t>
  </si>
  <si>
    <t>1959:Q1</t>
  </si>
  <si>
    <t>1958:Q4</t>
  </si>
  <si>
    <t>1958:Q3</t>
  </si>
  <si>
    <t>1958:Q2</t>
  </si>
  <si>
    <t>1958:Q1</t>
  </si>
  <si>
    <t>1957:Q4</t>
  </si>
  <si>
    <t>1957:Q3</t>
  </si>
  <si>
    <t>1957:Q2</t>
  </si>
  <si>
    <t>1957:Q1</t>
  </si>
  <si>
    <t>1956:Q4</t>
  </si>
  <si>
    <t>1956:Q3</t>
  </si>
  <si>
    <t>1956:Q2</t>
  </si>
  <si>
    <t>1956:Q1</t>
  </si>
  <si>
    <t>1955:Q4</t>
  </si>
  <si>
    <t>1955:Q3</t>
  </si>
  <si>
    <t>1955:Q2</t>
  </si>
  <si>
    <t>1955:Q1</t>
  </si>
  <si>
    <t>1954:Q4</t>
  </si>
  <si>
    <t>1954:Q3</t>
  </si>
  <si>
    <t>1954:Q2</t>
  </si>
  <si>
    <t>1954:Q1</t>
  </si>
  <si>
    <t>1953:Q4</t>
  </si>
  <si>
    <t>1953:Q3</t>
  </si>
  <si>
    <t>1953:Q2</t>
  </si>
  <si>
    <t>1953:Q1</t>
  </si>
  <si>
    <t>1952:Q4</t>
  </si>
  <si>
    <t>1952:Q3</t>
  </si>
  <si>
    <t>1952:Q2</t>
  </si>
  <si>
    <t>1952:Q1</t>
  </si>
  <si>
    <t>Charge-offs rate</t>
  </si>
  <si>
    <t>Stock Liabilities in millions USD</t>
  </si>
  <si>
    <t xml:space="preserve">Consumer Credit </t>
  </si>
  <si>
    <t xml:space="preserve">Home Mortgages </t>
  </si>
  <si>
    <t xml:space="preserve">Total Liabilities </t>
  </si>
  <si>
    <t>Default Liabilities in millions USD (rate*stock)</t>
  </si>
  <si>
    <t>Source : FED, https://www.federalreserve.gov/releases/z1/current/default.htm, https://www.federalreserve.gov/releases/chargeoff/</t>
  </si>
  <si>
    <t>Data is linked to its source (purple sheets)</t>
  </si>
  <si>
    <t>Data on liabilities and defaults 1985Q1-2017Q4</t>
  </si>
  <si>
    <t>year</t>
  </si>
  <si>
    <t>Cons credit annual rate</t>
  </si>
  <si>
    <t>Chargeoffs % consumer credit annual</t>
  </si>
  <si>
    <t>GDP</t>
  </si>
  <si>
    <t>% of GDP annual</t>
  </si>
  <si>
    <t>Total consumer credit</t>
  </si>
  <si>
    <t>Consumer credit %GDP</t>
  </si>
  <si>
    <t>2004 onwards</t>
  </si>
  <si>
    <t>% of GDP quarterly</t>
  </si>
  <si>
    <t>Frequency: Quarterly</t>
  </si>
  <si>
    <t>observation_date</t>
  </si>
  <si>
    <t>NA000334Q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</si>
</sst>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0" xfId="0" applyFill="1"/>
    <xf numFmtId="1" fontId="0" fillId="0" borderId="5" xfId="0" applyNumberFormat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/>
    <xf numFmtId="0" fontId="1" fillId="2" borderId="4" xfId="0" applyFont="1" applyFill="1" applyBorder="1"/>
    <xf numFmtId="0" fontId="1" fillId="2" borderId="7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center"/>
    </xf>
    <xf numFmtId="0" fontId="1" fillId="2" borderId="8" xfId="0" applyFont="1" applyFill="1" applyBorder="1"/>
    <xf numFmtId="0" fontId="1" fillId="2" borderId="9" xfId="0" applyFont="1" applyFill="1" applyBorder="1"/>
    <xf numFmtId="0" fontId="1" fillId="2" borderId="5" xfId="0" applyFont="1" applyFill="1" applyBorder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6" xfId="0" applyFont="1" applyFill="1" applyBorder="1"/>
    <xf numFmtId="0" fontId="1" fillId="6" borderId="5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4" fontId="0" fillId="0" borderId="0" xfId="0" applyNumberFormat="1"/>
    <xf numFmtId="4" fontId="1" fillId="6" borderId="5" xfId="0" applyNumberFormat="1" applyFont="1" applyFill="1" applyBorder="1" applyAlignment="1">
      <alignment horizontal="center" vertical="center" wrapText="1"/>
    </xf>
    <xf numFmtId="9" fontId="0" fillId="0" borderId="0" xfId="1" applyFont="1"/>
    <xf numFmtId="10" fontId="0" fillId="0" borderId="0" xfId="1" applyNumberFormat="1" applyFont="1"/>
    <xf numFmtId="0" fontId="0" fillId="7" borderId="0" xfId="0" applyFill="1"/>
    <xf numFmtId="0" fontId="1" fillId="7" borderId="5" xfId="0" applyFont="1" applyFill="1" applyBorder="1" applyAlignment="1">
      <alignment horizontal="center" vertical="center" wrapText="1"/>
    </xf>
    <xf numFmtId="1" fontId="0" fillId="0" borderId="0" xfId="1" applyNumberFormat="1" applyFont="1"/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3" fillId="0" borderId="0" xfId="0" applyFont="1"/>
    <xf numFmtId="164" fontId="3" fillId="0" borderId="0" xfId="0" applyNumberFormat="1" applyFont="1"/>
    <xf numFmtId="1" fontId="3" fillId="0" borderId="0" xfId="0" applyNumberFormat="1" applyFont="1"/>
    <xf numFmtId="165" fontId="0" fillId="0" borderId="0" xfId="0" applyNumberFormat="1" applyAlignment="1">
      <alignment horizontal="center"/>
    </xf>
    <xf numFmtId="164" fontId="0" fillId="0" borderId="0" xfId="0" applyNumberFormat="1"/>
    <xf numFmtId="14" fontId="4" fillId="0" borderId="12" xfId="0" applyNumberFormat="1" applyFont="1" applyBorder="1" applyAlignment="1">
      <alignment horizontal="center"/>
    </xf>
    <xf numFmtId="0" fontId="1" fillId="0" borderId="0" xfId="0" applyFont="1"/>
    <xf numFmtId="0" fontId="1" fillId="3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A1:U144"/>
  <sheetViews>
    <sheetView showGridLines="0" tabSelected="1" workbookViewId="0">
      <pane xSplit="1" ySplit="7" topLeftCell="B8" activePane="bottomRight" state="frozen"/>
      <selection pane="topRight" activeCell="C1" sqref="C1"/>
      <selection pane="bottomLeft" activeCell="A7" sqref="A7"/>
      <selection pane="bottomRight" activeCell="B3" sqref="B3"/>
    </sheetView>
  </sheetViews>
  <sheetFormatPr baseColWidth="10" defaultRowHeight="16" x14ac:dyDescent="0.2"/>
  <cols>
    <col min="1" max="1" width="10.83203125" style="1"/>
    <col min="2" max="5" width="16.5" style="1" customWidth="1"/>
    <col min="6" max="12" width="16.5" customWidth="1"/>
    <col min="15" max="15" width="10.83203125" style="32"/>
    <col min="16" max="16" width="16" style="28" customWidth="1"/>
    <col min="20" max="20" width="11.6640625" bestFit="1" customWidth="1"/>
  </cols>
  <sheetData>
    <row r="1" spans="1:21" x14ac:dyDescent="0.2">
      <c r="A1"/>
    </row>
    <row r="2" spans="1:21" x14ac:dyDescent="0.2">
      <c r="B2" s="14" t="s">
        <v>519</v>
      </c>
      <c r="C2" s="15"/>
      <c r="D2" s="15"/>
      <c r="E2" s="15"/>
      <c r="F2" s="15"/>
      <c r="G2" s="16"/>
      <c r="H2" s="16"/>
      <c r="I2" s="17"/>
    </row>
    <row r="3" spans="1:21" x14ac:dyDescent="0.2">
      <c r="B3" s="22" t="s">
        <v>517</v>
      </c>
      <c r="C3" s="23"/>
      <c r="D3" s="23"/>
      <c r="E3" s="23"/>
      <c r="F3" s="23"/>
      <c r="G3" s="24"/>
      <c r="H3" s="24"/>
      <c r="I3" s="25"/>
    </row>
    <row r="4" spans="1:21" x14ac:dyDescent="0.2">
      <c r="B4" s="18" t="s">
        <v>518</v>
      </c>
      <c r="C4" s="19"/>
      <c r="D4" s="19"/>
      <c r="E4" s="19"/>
      <c r="F4" s="19"/>
      <c r="G4" s="20"/>
      <c r="H4" s="20"/>
      <c r="I4" s="21"/>
    </row>
    <row r="6" spans="1:21" ht="38" customHeight="1" x14ac:dyDescent="0.2">
      <c r="A6" s="45" t="s">
        <v>2</v>
      </c>
      <c r="B6" s="47" t="s">
        <v>511</v>
      </c>
      <c r="C6" s="48"/>
      <c r="D6" s="49"/>
      <c r="E6" s="47" t="s">
        <v>512</v>
      </c>
      <c r="F6" s="48"/>
      <c r="G6" s="49"/>
      <c r="H6" s="47" t="s">
        <v>516</v>
      </c>
      <c r="I6" s="48"/>
      <c r="J6" s="49"/>
      <c r="K6" s="36"/>
      <c r="L6" s="36"/>
    </row>
    <row r="7" spans="1:21" ht="134" customHeight="1" x14ac:dyDescent="0.2">
      <c r="A7" s="46"/>
      <c r="B7" s="13" t="str">
        <f>chargeoffs_rate!Q1</f>
        <v>Charge-off rate on consumer loans; All commercial banks</v>
      </c>
      <c r="C7" s="13" t="str">
        <f>chargeoffs_rate!R1</f>
        <v>Charge-off rate on single family residential mortgages, booked in domestic offices; All commercial banks</v>
      </c>
      <c r="D7" s="13" t="str">
        <f>chargeoffs_rate!M1</f>
        <v>Charge-off rate on all loans; All commercial banks</v>
      </c>
      <c r="E7" s="13" t="s">
        <v>513</v>
      </c>
      <c r="F7" s="13" t="s">
        <v>514</v>
      </c>
      <c r="G7" s="13" t="s">
        <v>515</v>
      </c>
      <c r="H7" s="13" t="s">
        <v>513</v>
      </c>
      <c r="I7" s="13" t="s">
        <v>514</v>
      </c>
      <c r="J7" s="13" t="s">
        <v>515</v>
      </c>
      <c r="K7" s="27" t="s">
        <v>523</v>
      </c>
      <c r="L7" s="26" t="s">
        <v>528</v>
      </c>
      <c r="M7" s="27" t="s">
        <v>520</v>
      </c>
      <c r="N7" s="26"/>
      <c r="O7" s="33"/>
      <c r="P7" s="29" t="s">
        <v>521</v>
      </c>
      <c r="Q7" s="26" t="s">
        <v>522</v>
      </c>
      <c r="R7" s="26" t="s">
        <v>523</v>
      </c>
      <c r="S7" s="26" t="s">
        <v>524</v>
      </c>
      <c r="T7" s="26" t="s">
        <v>525</v>
      </c>
      <c r="U7" s="26" t="s">
        <v>526</v>
      </c>
    </row>
    <row r="8" spans="1:21" x14ac:dyDescent="0.2">
      <c r="A8" s="42">
        <v>31138</v>
      </c>
      <c r="B8" s="4">
        <f>chargeoffs_rate!Q7</f>
        <v>0.79</v>
      </c>
      <c r="C8" s="10"/>
      <c r="D8" s="11">
        <f>chargeoffs_rate!M7</f>
        <v>0.63</v>
      </c>
      <c r="E8" s="4">
        <f>INDEX(z1_stock!N$2:N$133,ROW(z1_stock!$N$133)-ROW(z1_stock!N2)+1)</f>
        <v>536023</v>
      </c>
      <c r="F8" s="4">
        <f>INDEX(z1_stock!L$2:L$133,ROW(z1_stock!$L$133)-ROW(z1_stock!L2)+1)</f>
        <v>1304981</v>
      </c>
      <c r="G8" s="4">
        <f>INDEX(z1_stock!F$2:F$133,ROW(z1_stock!$F$133)-ROW(z1_stock!F2)+1)</f>
        <v>2082856</v>
      </c>
      <c r="H8" s="7">
        <f>B8*E8/(4*100)</f>
        <v>1058.6454250000002</v>
      </c>
      <c r="I8" s="8"/>
      <c r="J8" s="9">
        <f>D8*G8/100</f>
        <v>13121.9928</v>
      </c>
      <c r="K8" s="37">
        <f>'GDP FRED'!B155</f>
        <v>1033006</v>
      </c>
      <c r="L8" s="41">
        <f>H8*100/K8</f>
        <v>0.10248202091759391</v>
      </c>
      <c r="M8">
        <f>VALUE(LEFT(A8,4))</f>
        <v>3113</v>
      </c>
      <c r="O8" s="32">
        <v>1985</v>
      </c>
      <c r="P8" s="28">
        <f>SUMIFS($H$8:$H$139,$M$8:$M$139, O8)</f>
        <v>0</v>
      </c>
      <c r="Q8">
        <f>SUMIFS($B$8:$B$139,$M$8:$M$139, O8)/4</f>
        <v>0</v>
      </c>
      <c r="R8" s="28">
        <v>4338.9790000000003</v>
      </c>
      <c r="S8" s="31">
        <f t="shared" ref="S8:S39" si="0">P8/(1000*R8)</f>
        <v>0</v>
      </c>
      <c r="T8" s="34">
        <f>SUMIFS($E$8:$E$139,$M$8:$M$139, O8)/4</f>
        <v>0</v>
      </c>
      <c r="U8" s="30">
        <f>T8/(1000*R8)</f>
        <v>0</v>
      </c>
    </row>
    <row r="9" spans="1:21" x14ac:dyDescent="0.2">
      <c r="A9" s="42">
        <v>31229</v>
      </c>
      <c r="B9" s="4">
        <f>chargeoffs_rate!Q8</f>
        <v>0.94</v>
      </c>
      <c r="C9" s="10"/>
      <c r="D9" s="11">
        <f>chargeoffs_rate!M8</f>
        <v>0.82</v>
      </c>
      <c r="E9" s="4">
        <f>INDEX(z1_stock!N$2:N$133,ROW(z1_stock!$N$133)-ROW(z1_stock!N3)+1)</f>
        <v>559592</v>
      </c>
      <c r="F9" s="4">
        <f>INDEX(z1_stock!L$2:L$133,ROW(z1_stock!$L$133)-ROW(z1_stock!L3)+1)</f>
        <v>1343287</v>
      </c>
      <c r="G9" s="4">
        <f>INDEX(z1_stock!F$2:F$133,ROW(z1_stock!$F$133)-ROW(z1_stock!F3)+1)</f>
        <v>2159299</v>
      </c>
      <c r="H9" s="7">
        <f t="shared" ref="H9:H72" si="1">B9*E9/(4*100)</f>
        <v>1315.0411999999999</v>
      </c>
      <c r="I9" s="8"/>
      <c r="J9" s="9">
        <f t="shared" ref="J9:J72" si="2">D9*G9/100</f>
        <v>17706.251799999998</v>
      </c>
      <c r="K9" s="37">
        <f>'GDP FRED'!B156</f>
        <v>1073981</v>
      </c>
      <c r="L9" s="41">
        <f t="shared" ref="L9:L72" si="3">H9*100/K9</f>
        <v>0.12244548087908445</v>
      </c>
      <c r="M9">
        <f t="shared" ref="M9:M72" si="4">VALUE(LEFT(A9,4))</f>
        <v>3122</v>
      </c>
      <c r="O9" s="32">
        <v>1986</v>
      </c>
      <c r="P9" s="28">
        <f>SUMIFS($H$8:$H$139,$M$8:$M$139, O9)</f>
        <v>0</v>
      </c>
      <c r="Q9">
        <f t="shared" ref="Q9:Q39" si="5">SUMIFS($B$8:$B$139,$M$8:$M$139, O9)/4</f>
        <v>0</v>
      </c>
      <c r="R9" s="28">
        <v>4579.6310000000003</v>
      </c>
      <c r="S9" s="31">
        <f t="shared" si="0"/>
        <v>0</v>
      </c>
      <c r="T9" s="34">
        <f t="shared" ref="T9:T39" si="6">SUMIFS($E$8:$E$139,$M$8:$M$139, O9)/4</f>
        <v>0</v>
      </c>
      <c r="U9" s="30">
        <f t="shared" ref="U9:U39" si="7">T9/(1000*R9)</f>
        <v>0</v>
      </c>
    </row>
    <row r="10" spans="1:21" x14ac:dyDescent="0.2">
      <c r="A10" s="42">
        <v>31321</v>
      </c>
      <c r="B10" s="4">
        <f>chargeoffs_rate!Q9</f>
        <v>1.0900000000000001</v>
      </c>
      <c r="C10" s="10"/>
      <c r="D10" s="11">
        <f>chargeoffs_rate!M9</f>
        <v>0.9</v>
      </c>
      <c r="E10" s="4">
        <f>INDEX(z1_stock!N$2:N$133,ROW(z1_stock!$N$133)-ROW(z1_stock!N4)+1)</f>
        <v>585905</v>
      </c>
      <c r="F10" s="4">
        <f>INDEX(z1_stock!L$2:L$133,ROW(z1_stock!$L$133)-ROW(z1_stock!L4)+1)</f>
        <v>1402164</v>
      </c>
      <c r="G10" s="4">
        <f>INDEX(z1_stock!F$2:F$133,ROW(z1_stock!$F$133)-ROW(z1_stock!F4)+1)</f>
        <v>2250661</v>
      </c>
      <c r="H10" s="7">
        <f t="shared" si="1"/>
        <v>1596.5911250000001</v>
      </c>
      <c r="I10" s="8"/>
      <c r="J10" s="9">
        <f t="shared" si="2"/>
        <v>20255.949000000001</v>
      </c>
      <c r="K10" s="37">
        <f>'GDP FRED'!B157</f>
        <v>1090905</v>
      </c>
      <c r="L10" s="41">
        <f t="shared" si="3"/>
        <v>0.14635473528859069</v>
      </c>
      <c r="M10">
        <f t="shared" si="4"/>
        <v>3132</v>
      </c>
      <c r="O10" s="32">
        <v>1987</v>
      </c>
      <c r="P10" s="28">
        <f t="shared" ref="P10:P39" si="8">SUMIFS($H$8:$H$139,$M$8:$M$139, O10)</f>
        <v>0</v>
      </c>
      <c r="Q10">
        <f t="shared" si="5"/>
        <v>0</v>
      </c>
      <c r="R10" s="28">
        <v>4855.2150000000001</v>
      </c>
      <c r="S10" s="31">
        <f t="shared" si="0"/>
        <v>0</v>
      </c>
      <c r="T10" s="34">
        <f t="shared" si="6"/>
        <v>0</v>
      </c>
      <c r="U10" s="30">
        <f t="shared" si="7"/>
        <v>0</v>
      </c>
    </row>
    <row r="11" spans="1:21" x14ac:dyDescent="0.2">
      <c r="A11" s="42">
        <v>31413</v>
      </c>
      <c r="B11" s="4">
        <f>chargeoffs_rate!Q10</f>
        <v>1.44</v>
      </c>
      <c r="C11" s="10"/>
      <c r="D11" s="11">
        <f>chargeoffs_rate!M10</f>
        <v>1.38</v>
      </c>
      <c r="E11" s="4">
        <f>INDEX(z1_stock!N$2:N$133,ROW(z1_stock!$N$133)-ROW(z1_stock!N5)+1)</f>
        <v>610574</v>
      </c>
      <c r="F11" s="4">
        <f>INDEX(z1_stock!L$2:L$133,ROW(z1_stock!$L$133)-ROW(z1_stock!L5)+1)</f>
        <v>1450249</v>
      </c>
      <c r="G11" s="4">
        <f>INDEX(z1_stock!F$2:F$133,ROW(z1_stock!$F$133)-ROW(z1_stock!F5)+1)</f>
        <v>2362188</v>
      </c>
      <c r="H11" s="7">
        <f t="shared" si="1"/>
        <v>2198.0663999999997</v>
      </c>
      <c r="I11" s="8"/>
      <c r="J11" s="9">
        <f t="shared" si="2"/>
        <v>32598.1944</v>
      </c>
      <c r="K11" s="37">
        <f>'GDP FRED'!B158</f>
        <v>1141088</v>
      </c>
      <c r="L11" s="41">
        <f t="shared" si="3"/>
        <v>0.19262899969152245</v>
      </c>
      <c r="M11">
        <f t="shared" si="4"/>
        <v>3141</v>
      </c>
      <c r="O11" s="32">
        <v>1988</v>
      </c>
      <c r="P11" s="28">
        <f t="shared" si="8"/>
        <v>0</v>
      </c>
      <c r="Q11">
        <f t="shared" si="5"/>
        <v>0</v>
      </c>
      <c r="R11" s="28">
        <v>5236.4380000000001</v>
      </c>
      <c r="S11" s="31">
        <f t="shared" si="0"/>
        <v>0</v>
      </c>
      <c r="T11" s="34">
        <f t="shared" si="6"/>
        <v>0</v>
      </c>
      <c r="U11" s="30">
        <f t="shared" si="7"/>
        <v>0</v>
      </c>
    </row>
    <row r="12" spans="1:21" x14ac:dyDescent="0.2">
      <c r="A12" s="42">
        <v>31503</v>
      </c>
      <c r="B12" s="4">
        <f>chargeoffs_rate!Q11</f>
        <v>1.3</v>
      </c>
      <c r="C12" s="10"/>
      <c r="D12" s="11">
        <f>chargeoffs_rate!M11</f>
        <v>0.8</v>
      </c>
      <c r="E12" s="4">
        <f>INDEX(z1_stock!N$2:N$133,ROW(z1_stock!$N$133)-ROW(z1_stock!N6)+1)</f>
        <v>606799</v>
      </c>
      <c r="F12" s="4">
        <f>INDEX(z1_stock!L$2:L$133,ROW(z1_stock!$L$133)-ROW(z1_stock!L6)+1)</f>
        <v>1476952</v>
      </c>
      <c r="G12" s="4">
        <f>INDEX(z1_stock!F$2:F$133,ROW(z1_stock!$F$133)-ROW(z1_stock!F6)+1)</f>
        <v>2386674</v>
      </c>
      <c r="H12" s="7">
        <f t="shared" si="1"/>
        <v>1972.0967500000002</v>
      </c>
      <c r="I12" s="8"/>
      <c r="J12" s="9">
        <f t="shared" si="2"/>
        <v>19093.392000000003</v>
      </c>
      <c r="K12" s="37">
        <f>'GDP FRED'!B159</f>
        <v>1104498</v>
      </c>
      <c r="L12" s="41">
        <f t="shared" si="3"/>
        <v>0.17855140978073297</v>
      </c>
      <c r="M12">
        <f t="shared" si="4"/>
        <v>3150</v>
      </c>
      <c r="O12" s="32">
        <v>1989</v>
      </c>
      <c r="P12" s="28">
        <f t="shared" si="8"/>
        <v>0</v>
      </c>
      <c r="Q12">
        <f t="shared" si="5"/>
        <v>0</v>
      </c>
      <c r="R12" s="28">
        <v>5641.58</v>
      </c>
      <c r="S12" s="31">
        <f t="shared" si="0"/>
        <v>0</v>
      </c>
      <c r="T12" s="34">
        <f t="shared" si="6"/>
        <v>0</v>
      </c>
      <c r="U12" s="30">
        <f t="shared" si="7"/>
        <v>0</v>
      </c>
    </row>
    <row r="13" spans="1:21" x14ac:dyDescent="0.2">
      <c r="A13" s="42">
        <v>31594</v>
      </c>
      <c r="B13" s="4">
        <f>chargeoffs_rate!Q12</f>
        <v>1.38</v>
      </c>
      <c r="C13" s="10"/>
      <c r="D13" s="11">
        <f>chargeoffs_rate!M12</f>
        <v>1.04</v>
      </c>
      <c r="E13" s="4">
        <f>INDEX(z1_stock!N$2:N$133,ROW(z1_stock!$N$133)-ROW(z1_stock!N7)+1)</f>
        <v>627891</v>
      </c>
      <c r="F13" s="4">
        <f>INDEX(z1_stock!L$2:L$133,ROW(z1_stock!$L$133)-ROW(z1_stock!L7)+1)</f>
        <v>1525857</v>
      </c>
      <c r="G13" s="4">
        <f>INDEX(z1_stock!F$2:F$133,ROW(z1_stock!$F$133)-ROW(z1_stock!F7)+1)</f>
        <v>2454187</v>
      </c>
      <c r="H13" s="7">
        <f t="shared" si="1"/>
        <v>2166.2239500000001</v>
      </c>
      <c r="I13" s="8"/>
      <c r="J13" s="9">
        <f t="shared" si="2"/>
        <v>25523.5448</v>
      </c>
      <c r="K13" s="37">
        <f>'GDP FRED'!B160</f>
        <v>1138030</v>
      </c>
      <c r="L13" s="41">
        <f t="shared" si="3"/>
        <v>0.19034858044164041</v>
      </c>
      <c r="M13">
        <f t="shared" si="4"/>
        <v>3159</v>
      </c>
      <c r="O13" s="32">
        <v>1990</v>
      </c>
      <c r="P13" s="28">
        <f t="shared" si="8"/>
        <v>0</v>
      </c>
      <c r="Q13">
        <f t="shared" si="5"/>
        <v>0</v>
      </c>
      <c r="R13" s="28">
        <v>5963.1440000000002</v>
      </c>
      <c r="S13" s="31">
        <f t="shared" si="0"/>
        <v>0</v>
      </c>
      <c r="T13" s="34">
        <f t="shared" si="6"/>
        <v>0</v>
      </c>
      <c r="U13" s="30">
        <f t="shared" si="7"/>
        <v>0</v>
      </c>
    </row>
    <row r="14" spans="1:21" x14ac:dyDescent="0.2">
      <c r="A14" s="42">
        <v>31686</v>
      </c>
      <c r="B14" s="4">
        <f>chargeoffs_rate!Q13</f>
        <v>1.41</v>
      </c>
      <c r="C14" s="10"/>
      <c r="D14" s="11">
        <f>chargeoffs_rate!M13</f>
        <v>1.07</v>
      </c>
      <c r="E14" s="4">
        <f>INDEX(z1_stock!N$2:N$133,ROW(z1_stock!$N$133)-ROW(z1_stock!N8)+1)</f>
        <v>649888</v>
      </c>
      <c r="F14" s="4">
        <f>INDEX(z1_stock!L$2:L$133,ROW(z1_stock!$L$133)-ROW(z1_stock!L8)+1)</f>
        <v>1587994</v>
      </c>
      <c r="G14" s="4">
        <f>INDEX(z1_stock!F$2:F$133,ROW(z1_stock!$F$133)-ROW(z1_stock!F8)+1)</f>
        <v>2538893</v>
      </c>
      <c r="H14" s="7">
        <f t="shared" si="1"/>
        <v>2290.8552</v>
      </c>
      <c r="I14" s="8"/>
      <c r="J14" s="9">
        <f t="shared" si="2"/>
        <v>27166.155100000004</v>
      </c>
      <c r="K14" s="37">
        <f>'GDP FRED'!B161</f>
        <v>1148813</v>
      </c>
      <c r="L14" s="41">
        <f t="shared" si="3"/>
        <v>0.19941062644660182</v>
      </c>
      <c r="M14">
        <f t="shared" si="4"/>
        <v>3168</v>
      </c>
      <c r="O14" s="32">
        <v>1991</v>
      </c>
      <c r="P14" s="28">
        <f t="shared" si="8"/>
        <v>0</v>
      </c>
      <c r="Q14">
        <f t="shared" si="5"/>
        <v>0</v>
      </c>
      <c r="R14" s="28">
        <v>6158.1289999999999</v>
      </c>
      <c r="S14" s="31">
        <f t="shared" si="0"/>
        <v>0</v>
      </c>
      <c r="T14" s="34">
        <f t="shared" si="6"/>
        <v>0</v>
      </c>
      <c r="U14" s="30">
        <f t="shared" si="7"/>
        <v>0</v>
      </c>
    </row>
    <row r="15" spans="1:21" x14ac:dyDescent="0.2">
      <c r="A15" s="42">
        <v>31778</v>
      </c>
      <c r="B15" s="4">
        <f>chargeoffs_rate!Q14</f>
        <v>1.67</v>
      </c>
      <c r="C15" s="10"/>
      <c r="D15" s="11">
        <f>chargeoffs_rate!M14</f>
        <v>1.41</v>
      </c>
      <c r="E15" s="4">
        <f>INDEX(z1_stock!N$2:N$133,ROW(z1_stock!$N$133)-ROW(z1_stock!N9)+1)</f>
        <v>666355</v>
      </c>
      <c r="F15" s="4">
        <f>INDEX(z1_stock!L$2:L$133,ROW(z1_stock!$L$133)-ROW(z1_stock!L9)+1)</f>
        <v>1649024</v>
      </c>
      <c r="G15" s="4">
        <f>INDEX(z1_stock!F$2:F$133,ROW(z1_stock!$F$133)-ROW(z1_stock!F9)+1)</f>
        <v>2627366</v>
      </c>
      <c r="H15" s="7">
        <f t="shared" si="1"/>
        <v>2782.0321249999997</v>
      </c>
      <c r="I15" s="8"/>
      <c r="J15" s="9">
        <f t="shared" si="2"/>
        <v>37045.860599999993</v>
      </c>
      <c r="K15" s="37">
        <f>'GDP FRED'!B162</f>
        <v>1188288</v>
      </c>
      <c r="L15" s="41">
        <f t="shared" si="3"/>
        <v>0.23412103168592122</v>
      </c>
      <c r="M15">
        <f t="shared" si="4"/>
        <v>3177</v>
      </c>
      <c r="O15" s="32">
        <v>1992</v>
      </c>
      <c r="P15" s="28">
        <f t="shared" si="8"/>
        <v>0</v>
      </c>
      <c r="Q15">
        <f t="shared" si="5"/>
        <v>0</v>
      </c>
      <c r="R15" s="28">
        <v>6520.3270000000002</v>
      </c>
      <c r="S15" s="31">
        <f t="shared" si="0"/>
        <v>0</v>
      </c>
      <c r="T15" s="34">
        <f t="shared" si="6"/>
        <v>0</v>
      </c>
      <c r="U15" s="30">
        <f t="shared" si="7"/>
        <v>0</v>
      </c>
    </row>
    <row r="16" spans="1:21" x14ac:dyDescent="0.2">
      <c r="A16" s="42">
        <v>31868</v>
      </c>
      <c r="B16" s="4">
        <f>chargeoffs_rate!Q15</f>
        <v>1.42</v>
      </c>
      <c r="C16" s="10"/>
      <c r="D16" s="11">
        <f>chargeoffs_rate!M15</f>
        <v>0.78</v>
      </c>
      <c r="E16" s="4">
        <f>INDEX(z1_stock!N$2:N$133,ROW(z1_stock!$N$133)-ROW(z1_stock!N10)+1)</f>
        <v>644317</v>
      </c>
      <c r="F16" s="4">
        <f>INDEX(z1_stock!L$2:L$133,ROW(z1_stock!$L$133)-ROW(z1_stock!L10)+1)</f>
        <v>1681564</v>
      </c>
      <c r="G16" s="4">
        <f>INDEX(z1_stock!F$2:F$133,ROW(z1_stock!$F$133)-ROW(z1_stock!F10)+1)</f>
        <v>2634844</v>
      </c>
      <c r="H16" s="7">
        <f t="shared" si="1"/>
        <v>2287.3253499999996</v>
      </c>
      <c r="I16" s="8"/>
      <c r="J16" s="9">
        <f t="shared" si="2"/>
        <v>20551.783200000002</v>
      </c>
      <c r="K16" s="37">
        <f>'GDP FRED'!B163</f>
        <v>1148876</v>
      </c>
      <c r="L16" s="41">
        <f t="shared" si="3"/>
        <v>0.19909244774893023</v>
      </c>
      <c r="M16">
        <f t="shared" si="4"/>
        <v>3186</v>
      </c>
      <c r="O16" s="32">
        <v>1993</v>
      </c>
      <c r="P16" s="28">
        <f t="shared" si="8"/>
        <v>0</v>
      </c>
      <c r="Q16">
        <f t="shared" si="5"/>
        <v>0</v>
      </c>
      <c r="R16" s="28">
        <v>6858.5590000000002</v>
      </c>
      <c r="S16" s="31">
        <f t="shared" si="0"/>
        <v>0</v>
      </c>
      <c r="T16" s="34">
        <f t="shared" si="6"/>
        <v>0</v>
      </c>
      <c r="U16" s="30">
        <f t="shared" si="7"/>
        <v>0</v>
      </c>
    </row>
    <row r="17" spans="1:21" x14ac:dyDescent="0.2">
      <c r="A17" s="42">
        <v>31959</v>
      </c>
      <c r="B17" s="4">
        <f>chargeoffs_rate!Q16</f>
        <v>1.43</v>
      </c>
      <c r="C17" s="10"/>
      <c r="D17" s="11">
        <f>chargeoffs_rate!M16</f>
        <v>0.87</v>
      </c>
      <c r="E17" s="4">
        <f>INDEX(z1_stock!N$2:N$133,ROW(z1_stock!$N$133)-ROW(z1_stock!N11)+1)</f>
        <v>660313</v>
      </c>
      <c r="F17" s="4">
        <f>INDEX(z1_stock!L$2:L$133,ROW(z1_stock!$L$133)-ROW(z1_stock!L11)+1)</f>
        <v>1752706</v>
      </c>
      <c r="G17" s="4">
        <f>INDEX(z1_stock!F$2:F$133,ROW(z1_stock!$F$133)-ROW(z1_stock!F11)+1)</f>
        <v>2725924</v>
      </c>
      <c r="H17" s="7">
        <f t="shared" si="1"/>
        <v>2360.6189749999999</v>
      </c>
      <c r="I17" s="8"/>
      <c r="J17" s="9">
        <f t="shared" si="2"/>
        <v>23715.538799999998</v>
      </c>
      <c r="K17" s="37">
        <f>'GDP FRED'!B164</f>
        <v>1205023</v>
      </c>
      <c r="L17" s="41">
        <f t="shared" si="3"/>
        <v>0.19589825048982468</v>
      </c>
      <c r="M17">
        <f t="shared" si="4"/>
        <v>3195</v>
      </c>
      <c r="O17" s="32">
        <v>1994</v>
      </c>
      <c r="P17" s="28">
        <f t="shared" si="8"/>
        <v>0</v>
      </c>
      <c r="Q17">
        <f t="shared" si="5"/>
        <v>0</v>
      </c>
      <c r="R17" s="28">
        <v>7287.2359999999999</v>
      </c>
      <c r="S17" s="31">
        <f t="shared" si="0"/>
        <v>0</v>
      </c>
      <c r="T17" s="34">
        <f t="shared" si="6"/>
        <v>0</v>
      </c>
      <c r="U17" s="30">
        <f t="shared" si="7"/>
        <v>0</v>
      </c>
    </row>
    <row r="18" spans="1:21" x14ac:dyDescent="0.2">
      <c r="A18" s="42">
        <v>32051</v>
      </c>
      <c r="B18" s="4">
        <f>chargeoffs_rate!Q17</f>
        <v>1.35</v>
      </c>
      <c r="C18" s="10"/>
      <c r="D18" s="11">
        <f>chargeoffs_rate!M17</f>
        <v>0.86</v>
      </c>
      <c r="E18" s="4">
        <f>INDEX(z1_stock!N$2:N$133,ROW(z1_stock!$N$133)-ROW(z1_stock!N12)+1)</f>
        <v>679637</v>
      </c>
      <c r="F18" s="4">
        <f>INDEX(z1_stock!L$2:L$133,ROW(z1_stock!$L$133)-ROW(z1_stock!L12)+1)</f>
        <v>1802929</v>
      </c>
      <c r="G18" s="4">
        <f>INDEX(z1_stock!F$2:F$133,ROW(z1_stock!$F$133)-ROW(z1_stock!F12)+1)</f>
        <v>2802776</v>
      </c>
      <c r="H18" s="7">
        <f t="shared" si="1"/>
        <v>2293.7748750000001</v>
      </c>
      <c r="I18" s="8"/>
      <c r="J18" s="9">
        <f t="shared" si="2"/>
        <v>24103.873599999999</v>
      </c>
      <c r="K18" s="37">
        <f>'GDP FRED'!B165</f>
        <v>1218373</v>
      </c>
      <c r="L18" s="41">
        <f t="shared" si="3"/>
        <v>0.18826540599635747</v>
      </c>
      <c r="M18">
        <f t="shared" si="4"/>
        <v>3205</v>
      </c>
      <c r="O18" s="32">
        <v>1995</v>
      </c>
      <c r="P18" s="28">
        <f t="shared" si="8"/>
        <v>0</v>
      </c>
      <c r="Q18">
        <f t="shared" si="5"/>
        <v>0</v>
      </c>
      <c r="R18" s="28">
        <v>7639.7489999999998</v>
      </c>
      <c r="S18" s="31">
        <f t="shared" si="0"/>
        <v>0</v>
      </c>
      <c r="T18" s="34">
        <f t="shared" si="6"/>
        <v>0</v>
      </c>
      <c r="U18" s="30">
        <f t="shared" si="7"/>
        <v>0</v>
      </c>
    </row>
    <row r="19" spans="1:21" x14ac:dyDescent="0.2">
      <c r="A19" s="42">
        <v>32143</v>
      </c>
      <c r="B19" s="4">
        <f>chargeoffs_rate!Q18</f>
        <v>1.66</v>
      </c>
      <c r="C19" s="10"/>
      <c r="D19" s="11">
        <f>chargeoffs_rate!M18</f>
        <v>1.34</v>
      </c>
      <c r="E19" s="4">
        <f>INDEX(z1_stock!N$2:N$133,ROW(z1_stock!$N$133)-ROW(z1_stock!N13)+1)</f>
        <v>698640</v>
      </c>
      <c r="F19" s="4">
        <f>INDEX(z1_stock!L$2:L$133,ROW(z1_stock!$L$133)-ROW(z1_stock!L13)+1)</f>
        <v>1828608</v>
      </c>
      <c r="G19" s="4">
        <f>INDEX(z1_stock!F$2:F$133,ROW(z1_stock!$F$133)-ROW(z1_stock!F13)+1)</f>
        <v>2851383</v>
      </c>
      <c r="H19" s="7">
        <f t="shared" si="1"/>
        <v>2899.3559999999998</v>
      </c>
      <c r="I19" s="8"/>
      <c r="J19" s="9">
        <f t="shared" si="2"/>
        <v>38208.532200000001</v>
      </c>
      <c r="K19" s="37">
        <f>'GDP FRED'!B166</f>
        <v>1282952</v>
      </c>
      <c r="L19" s="41">
        <f t="shared" si="3"/>
        <v>0.22599099576601461</v>
      </c>
      <c r="M19">
        <f t="shared" si="4"/>
        <v>3214</v>
      </c>
      <c r="O19" s="32">
        <v>1996</v>
      </c>
      <c r="P19" s="28">
        <f t="shared" si="8"/>
        <v>0</v>
      </c>
      <c r="Q19">
        <f t="shared" si="5"/>
        <v>0</v>
      </c>
      <c r="R19" s="28">
        <v>8073.1220000000003</v>
      </c>
      <c r="S19" s="31">
        <f t="shared" si="0"/>
        <v>0</v>
      </c>
      <c r="T19" s="34">
        <f t="shared" si="6"/>
        <v>0</v>
      </c>
      <c r="U19" s="30">
        <f t="shared" si="7"/>
        <v>0</v>
      </c>
    </row>
    <row r="20" spans="1:21" x14ac:dyDescent="0.2">
      <c r="A20" s="42">
        <v>32234</v>
      </c>
      <c r="B20" s="4">
        <f>chargeoffs_rate!Q19</f>
        <v>1.42</v>
      </c>
      <c r="C20" s="10"/>
      <c r="D20" s="11">
        <f>chargeoffs_rate!M19</f>
        <v>0.89</v>
      </c>
      <c r="E20" s="4">
        <f>INDEX(z1_stock!N$2:N$133,ROW(z1_stock!$N$133)-ROW(z1_stock!N14)+1)</f>
        <v>693732</v>
      </c>
      <c r="F20" s="4">
        <f>INDEX(z1_stock!L$2:L$133,ROW(z1_stock!$L$133)-ROW(z1_stock!L14)+1)</f>
        <v>1875598</v>
      </c>
      <c r="G20" s="4">
        <f>INDEX(z1_stock!F$2:F$133,ROW(z1_stock!$F$133)-ROW(z1_stock!F14)+1)</f>
        <v>2892852</v>
      </c>
      <c r="H20" s="7">
        <f t="shared" si="1"/>
        <v>2462.7485999999999</v>
      </c>
      <c r="I20" s="8"/>
      <c r="J20" s="9">
        <f t="shared" si="2"/>
        <v>25746.382800000003</v>
      </c>
      <c r="K20" s="37">
        <f>'GDP FRED'!B167</f>
        <v>1236534</v>
      </c>
      <c r="L20" s="41">
        <f t="shared" si="3"/>
        <v>0.19916545764208665</v>
      </c>
      <c r="M20">
        <f t="shared" si="4"/>
        <v>3223</v>
      </c>
      <c r="O20" s="32">
        <v>1997</v>
      </c>
      <c r="P20" s="28">
        <f t="shared" si="8"/>
        <v>0</v>
      </c>
      <c r="Q20">
        <f t="shared" si="5"/>
        <v>0</v>
      </c>
      <c r="R20" s="28">
        <v>8577.5519999999997</v>
      </c>
      <c r="S20" s="31">
        <f t="shared" si="0"/>
        <v>0</v>
      </c>
      <c r="T20" s="34">
        <f t="shared" si="6"/>
        <v>0</v>
      </c>
      <c r="U20" s="30">
        <f t="shared" si="7"/>
        <v>0</v>
      </c>
    </row>
    <row r="21" spans="1:21" x14ac:dyDescent="0.2">
      <c r="A21" s="42">
        <v>32325</v>
      </c>
      <c r="B21" s="4">
        <f>chargeoffs_rate!Q20</f>
        <v>1.43</v>
      </c>
      <c r="C21" s="10"/>
      <c r="D21" s="11">
        <f>chargeoffs_rate!M20</f>
        <v>1.1499999999999999</v>
      </c>
      <c r="E21" s="4">
        <f>INDEX(z1_stock!N$2:N$133,ROW(z1_stock!$N$133)-ROW(z1_stock!N15)+1)</f>
        <v>710128</v>
      </c>
      <c r="F21" s="4">
        <f>INDEX(z1_stock!L$2:L$133,ROW(z1_stock!$L$133)-ROW(z1_stock!L15)+1)</f>
        <v>1942104</v>
      </c>
      <c r="G21" s="4">
        <f>INDEX(z1_stock!F$2:F$133,ROW(z1_stock!$F$133)-ROW(z1_stock!F15)+1)</f>
        <v>2979644</v>
      </c>
      <c r="H21" s="7">
        <f t="shared" si="1"/>
        <v>2538.7075999999997</v>
      </c>
      <c r="I21" s="8"/>
      <c r="J21" s="9">
        <f t="shared" si="2"/>
        <v>34265.905999999995</v>
      </c>
      <c r="K21" s="37">
        <f>'GDP FRED'!B168</f>
        <v>1297399</v>
      </c>
      <c r="L21" s="41">
        <f t="shared" si="3"/>
        <v>0.19567670392839825</v>
      </c>
      <c r="M21">
        <f t="shared" si="4"/>
        <v>3232</v>
      </c>
      <c r="O21" s="32">
        <v>1998</v>
      </c>
      <c r="P21" s="28">
        <f t="shared" si="8"/>
        <v>0</v>
      </c>
      <c r="Q21">
        <f t="shared" si="5"/>
        <v>0</v>
      </c>
      <c r="R21" s="28">
        <v>9062.8169999999991</v>
      </c>
      <c r="S21" s="31">
        <f t="shared" si="0"/>
        <v>0</v>
      </c>
      <c r="T21" s="34">
        <f t="shared" si="6"/>
        <v>0</v>
      </c>
      <c r="U21" s="30">
        <f t="shared" si="7"/>
        <v>0</v>
      </c>
    </row>
    <row r="22" spans="1:21" x14ac:dyDescent="0.2">
      <c r="A22" s="42">
        <v>32417</v>
      </c>
      <c r="B22" s="4">
        <f>chargeoffs_rate!Q21</f>
        <v>1.43</v>
      </c>
      <c r="C22" s="10"/>
      <c r="D22" s="11">
        <f>chargeoffs_rate!M21</f>
        <v>1.01</v>
      </c>
      <c r="E22" s="4">
        <f>INDEX(z1_stock!N$2:N$133,ROW(z1_stock!$N$133)-ROW(z1_stock!N16)+1)</f>
        <v>725838</v>
      </c>
      <c r="F22" s="4">
        <f>INDEX(z1_stock!L$2:L$133,ROW(z1_stock!$L$133)-ROW(z1_stock!L16)+1)</f>
        <v>1999589</v>
      </c>
      <c r="G22" s="4">
        <f>INDEX(z1_stock!F$2:F$133,ROW(z1_stock!$F$133)-ROW(z1_stock!F16)+1)</f>
        <v>3058591</v>
      </c>
      <c r="H22" s="7">
        <f t="shared" si="1"/>
        <v>2594.8708499999998</v>
      </c>
      <c r="I22" s="8"/>
      <c r="J22" s="9">
        <f t="shared" si="2"/>
        <v>30891.769100000001</v>
      </c>
      <c r="K22" s="37">
        <f>'GDP FRED'!B169</f>
        <v>1319724</v>
      </c>
      <c r="L22" s="41">
        <f t="shared" si="3"/>
        <v>0.19662223692226555</v>
      </c>
      <c r="M22">
        <f t="shared" si="4"/>
        <v>3241</v>
      </c>
      <c r="O22" s="32">
        <v>1999</v>
      </c>
      <c r="P22" s="28">
        <f t="shared" si="8"/>
        <v>0</v>
      </c>
      <c r="Q22">
        <f t="shared" si="5"/>
        <v>0</v>
      </c>
      <c r="R22" s="28">
        <v>9630.6630000000005</v>
      </c>
      <c r="S22" s="31">
        <f t="shared" si="0"/>
        <v>0</v>
      </c>
      <c r="T22" s="34">
        <f t="shared" si="6"/>
        <v>0</v>
      </c>
      <c r="U22" s="30">
        <f t="shared" si="7"/>
        <v>0</v>
      </c>
    </row>
    <row r="23" spans="1:21" x14ac:dyDescent="0.2">
      <c r="A23" s="42">
        <v>32509</v>
      </c>
      <c r="B23" s="4">
        <f>chargeoffs_rate!Q22</f>
        <v>1.62</v>
      </c>
      <c r="C23" s="10"/>
      <c r="D23" s="11">
        <f>chargeoffs_rate!M22</f>
        <v>1.21</v>
      </c>
      <c r="E23" s="4">
        <f>INDEX(z1_stock!N$2:N$133,ROW(z1_stock!$N$133)-ROW(z1_stock!N17)+1)</f>
        <v>745206</v>
      </c>
      <c r="F23" s="4">
        <f>INDEX(z1_stock!L$2:L$133,ROW(z1_stock!$L$133)-ROW(z1_stock!L17)+1)</f>
        <v>2054832</v>
      </c>
      <c r="G23" s="4">
        <f>INDEX(z1_stock!F$2:F$133,ROW(z1_stock!$F$133)-ROW(z1_stock!F17)+1)</f>
        <v>3136762</v>
      </c>
      <c r="H23" s="7">
        <f t="shared" si="1"/>
        <v>3018.0843</v>
      </c>
      <c r="I23" s="8"/>
      <c r="J23" s="9">
        <f t="shared" si="2"/>
        <v>37954.820200000002</v>
      </c>
      <c r="K23" s="37">
        <f>'GDP FRED'!B170</f>
        <v>1382783</v>
      </c>
      <c r="L23" s="41">
        <f t="shared" si="3"/>
        <v>0.21826159997627972</v>
      </c>
      <c r="M23">
        <f t="shared" si="4"/>
        <v>3250</v>
      </c>
      <c r="O23" s="32">
        <v>2000</v>
      </c>
      <c r="P23" s="28">
        <f t="shared" si="8"/>
        <v>0</v>
      </c>
      <c r="Q23">
        <f t="shared" si="5"/>
        <v>0</v>
      </c>
      <c r="R23" s="28">
        <v>10252.347</v>
      </c>
      <c r="S23" s="31">
        <f t="shared" si="0"/>
        <v>0</v>
      </c>
      <c r="T23" s="34">
        <f t="shared" si="6"/>
        <v>0</v>
      </c>
      <c r="U23" s="30">
        <f t="shared" si="7"/>
        <v>0</v>
      </c>
    </row>
    <row r="24" spans="1:21" x14ac:dyDescent="0.2">
      <c r="A24" s="42">
        <v>32599</v>
      </c>
      <c r="B24" s="4">
        <f>chargeoffs_rate!Q23</f>
        <v>1.54</v>
      </c>
      <c r="C24" s="10"/>
      <c r="D24" s="11">
        <f>chargeoffs_rate!M23</f>
        <v>0.76</v>
      </c>
      <c r="E24" s="4">
        <f>INDEX(z1_stock!N$2:N$133,ROW(z1_stock!$N$133)-ROW(z1_stock!N18)+1)</f>
        <v>753193</v>
      </c>
      <c r="F24" s="4">
        <f>INDEX(z1_stock!L$2:L$133,ROW(z1_stock!$L$133)-ROW(z1_stock!L18)+1)</f>
        <v>2088877</v>
      </c>
      <c r="G24" s="4">
        <f>INDEX(z1_stock!F$2:F$133,ROW(z1_stock!$F$133)-ROW(z1_stock!F18)+1)</f>
        <v>3173536</v>
      </c>
      <c r="H24" s="7">
        <f t="shared" si="1"/>
        <v>2899.7930499999998</v>
      </c>
      <c r="I24" s="8"/>
      <c r="J24" s="9">
        <f t="shared" si="2"/>
        <v>24118.873599999999</v>
      </c>
      <c r="K24" s="37">
        <f>'GDP FRED'!B171</f>
        <v>1346036</v>
      </c>
      <c r="L24" s="41">
        <f t="shared" si="3"/>
        <v>0.21543205753783704</v>
      </c>
      <c r="M24">
        <f t="shared" si="4"/>
        <v>3259</v>
      </c>
      <c r="O24" s="32">
        <v>2001</v>
      </c>
      <c r="P24" s="28">
        <f t="shared" si="8"/>
        <v>0</v>
      </c>
      <c r="Q24">
        <f t="shared" si="5"/>
        <v>0</v>
      </c>
      <c r="R24" s="28">
        <v>10581.822</v>
      </c>
      <c r="S24" s="31">
        <f t="shared" si="0"/>
        <v>0</v>
      </c>
      <c r="T24" s="34">
        <f t="shared" si="6"/>
        <v>0</v>
      </c>
      <c r="U24" s="30">
        <f t="shared" si="7"/>
        <v>0</v>
      </c>
    </row>
    <row r="25" spans="1:21" x14ac:dyDescent="0.2">
      <c r="A25" s="42">
        <v>32690</v>
      </c>
      <c r="B25" s="4">
        <f>chargeoffs_rate!Q24</f>
        <v>1.51</v>
      </c>
      <c r="C25" s="10"/>
      <c r="D25" s="11">
        <f>chargeoffs_rate!M24</f>
        <v>1.05</v>
      </c>
      <c r="E25" s="4">
        <f>INDEX(z1_stock!N$2:N$133,ROW(z1_stock!$N$133)-ROW(z1_stock!N19)+1)</f>
        <v>769617</v>
      </c>
      <c r="F25" s="4">
        <f>INDEX(z1_stock!L$2:L$133,ROW(z1_stock!$L$133)-ROW(z1_stock!L19)+1)</f>
        <v>2146493</v>
      </c>
      <c r="G25" s="4">
        <f>INDEX(z1_stock!F$2:F$133,ROW(z1_stock!$F$133)-ROW(z1_stock!F19)+1)</f>
        <v>3259267</v>
      </c>
      <c r="H25" s="7">
        <f t="shared" si="1"/>
        <v>2905.3041749999998</v>
      </c>
      <c r="I25" s="8"/>
      <c r="J25" s="9">
        <f t="shared" si="2"/>
        <v>34222.303500000002</v>
      </c>
      <c r="K25" s="37">
        <f>'GDP FRED'!B172</f>
        <v>1405607</v>
      </c>
      <c r="L25" s="41">
        <f t="shared" si="3"/>
        <v>0.20669391764554387</v>
      </c>
      <c r="M25">
        <f t="shared" si="4"/>
        <v>3269</v>
      </c>
      <c r="O25" s="32">
        <v>2002</v>
      </c>
      <c r="P25" s="28">
        <f t="shared" si="8"/>
        <v>0</v>
      </c>
      <c r="Q25">
        <f t="shared" si="5"/>
        <v>0</v>
      </c>
      <c r="R25" s="28">
        <v>10936.418</v>
      </c>
      <c r="S25" s="31">
        <f t="shared" si="0"/>
        <v>0</v>
      </c>
      <c r="T25" s="34">
        <f t="shared" si="6"/>
        <v>0</v>
      </c>
      <c r="U25" s="30">
        <f t="shared" si="7"/>
        <v>0</v>
      </c>
    </row>
    <row r="26" spans="1:21" x14ac:dyDescent="0.2">
      <c r="A26" s="42">
        <v>32782</v>
      </c>
      <c r="B26" s="4">
        <f>chargeoffs_rate!Q25</f>
        <v>1.45</v>
      </c>
      <c r="C26" s="10"/>
      <c r="D26" s="11">
        <f>chargeoffs_rate!M25</f>
        <v>0.97</v>
      </c>
      <c r="E26" s="4">
        <f>INDEX(z1_stock!N$2:N$133,ROW(z1_stock!$N$133)-ROW(z1_stock!N20)+1)</f>
        <v>784207</v>
      </c>
      <c r="F26" s="4">
        <f>INDEX(z1_stock!L$2:L$133,ROW(z1_stock!$L$133)-ROW(z1_stock!L20)+1)</f>
        <v>2210690</v>
      </c>
      <c r="G26" s="4">
        <f>INDEX(z1_stock!F$2:F$133,ROW(z1_stock!$F$133)-ROW(z1_stock!F20)+1)</f>
        <v>3338929</v>
      </c>
      <c r="H26" s="7">
        <f t="shared" si="1"/>
        <v>2842.7503749999996</v>
      </c>
      <c r="I26" s="8"/>
      <c r="J26" s="9">
        <f t="shared" si="2"/>
        <v>32387.6113</v>
      </c>
      <c r="K26" s="37">
        <f>'GDP FRED'!B173</f>
        <v>1418867</v>
      </c>
      <c r="L26" s="41">
        <f t="shared" si="3"/>
        <v>0.20035354793648733</v>
      </c>
      <c r="M26">
        <f t="shared" si="4"/>
        <v>3278</v>
      </c>
      <c r="O26" s="32">
        <v>2003</v>
      </c>
      <c r="P26" s="28">
        <f t="shared" si="8"/>
        <v>0</v>
      </c>
      <c r="Q26">
        <f t="shared" si="5"/>
        <v>0</v>
      </c>
      <c r="R26" s="28">
        <v>11458.245999999999</v>
      </c>
      <c r="S26" s="31">
        <f t="shared" si="0"/>
        <v>0</v>
      </c>
      <c r="T26" s="34">
        <f t="shared" si="6"/>
        <v>0</v>
      </c>
      <c r="U26" s="30">
        <f t="shared" si="7"/>
        <v>0</v>
      </c>
    </row>
    <row r="27" spans="1:21" x14ac:dyDescent="0.2">
      <c r="A27" s="42">
        <v>32874</v>
      </c>
      <c r="B27" s="4">
        <f>chargeoffs_rate!Q26</f>
        <v>1.8</v>
      </c>
      <c r="C27" s="10"/>
      <c r="D27" s="11">
        <f>chargeoffs_rate!M26</f>
        <v>1.91</v>
      </c>
      <c r="E27" s="4">
        <f>INDEX(z1_stock!N$2:N$133,ROW(z1_stock!$N$133)-ROW(z1_stock!N21)+1)</f>
        <v>809285</v>
      </c>
      <c r="F27" s="4">
        <f>INDEX(z1_stock!L$2:L$133,ROW(z1_stock!$L$133)-ROW(z1_stock!L21)+1)</f>
        <v>2260115</v>
      </c>
      <c r="G27" s="4">
        <f>INDEX(z1_stock!F$2:F$133,ROW(z1_stock!$F$133)-ROW(z1_stock!F21)+1)</f>
        <v>3421965</v>
      </c>
      <c r="H27" s="7">
        <f t="shared" si="1"/>
        <v>3641.7824999999998</v>
      </c>
      <c r="I27" s="8"/>
      <c r="J27" s="9">
        <f t="shared" si="2"/>
        <v>65359.531499999997</v>
      </c>
      <c r="K27" s="37">
        <f>'GDP FRED'!B174</f>
        <v>1471062</v>
      </c>
      <c r="L27" s="41">
        <f t="shared" si="3"/>
        <v>0.24756145560146342</v>
      </c>
      <c r="M27">
        <f t="shared" si="4"/>
        <v>3287</v>
      </c>
      <c r="O27" s="32">
        <v>2004</v>
      </c>
      <c r="P27" s="28">
        <f t="shared" si="8"/>
        <v>0</v>
      </c>
      <c r="Q27">
        <f t="shared" si="5"/>
        <v>0</v>
      </c>
      <c r="R27" s="28">
        <v>12213.73</v>
      </c>
      <c r="S27" s="31">
        <f t="shared" si="0"/>
        <v>0</v>
      </c>
      <c r="T27" s="34">
        <f t="shared" si="6"/>
        <v>0</v>
      </c>
      <c r="U27" s="30">
        <f t="shared" si="7"/>
        <v>0</v>
      </c>
    </row>
    <row r="28" spans="1:21" x14ac:dyDescent="0.2">
      <c r="A28" s="42">
        <v>32964</v>
      </c>
      <c r="B28" s="4">
        <f>chargeoffs_rate!Q27</f>
        <v>1.62</v>
      </c>
      <c r="C28" s="10"/>
      <c r="D28" s="11">
        <f>chargeoffs_rate!M27</f>
        <v>1.3</v>
      </c>
      <c r="E28" s="4">
        <f>INDEX(z1_stock!N$2:N$133,ROW(z1_stock!$N$133)-ROW(z1_stock!N22)+1)</f>
        <v>792320</v>
      </c>
      <c r="F28" s="4">
        <f>INDEX(z1_stock!L$2:L$133,ROW(z1_stock!$L$133)-ROW(z1_stock!L22)+1)</f>
        <v>2334912</v>
      </c>
      <c r="G28" s="4">
        <f>INDEX(z1_stock!F$2:F$133,ROW(z1_stock!$F$133)-ROW(z1_stock!F22)+1)</f>
        <v>3480780</v>
      </c>
      <c r="H28" s="7">
        <f t="shared" si="1"/>
        <v>3208.8960000000002</v>
      </c>
      <c r="I28" s="8"/>
      <c r="J28" s="9">
        <f t="shared" si="2"/>
        <v>45250.14</v>
      </c>
      <c r="K28" s="37">
        <f>'GDP FRED'!B175</f>
        <v>1434375</v>
      </c>
      <c r="L28" s="41">
        <f t="shared" si="3"/>
        <v>0.22371388235294121</v>
      </c>
      <c r="M28">
        <f t="shared" si="4"/>
        <v>3296</v>
      </c>
      <c r="O28" s="32">
        <v>2005</v>
      </c>
      <c r="P28" s="28">
        <f t="shared" si="8"/>
        <v>0</v>
      </c>
      <c r="Q28">
        <f t="shared" si="5"/>
        <v>0</v>
      </c>
      <c r="R28" s="28">
        <v>13036.637000000001</v>
      </c>
      <c r="S28" s="31">
        <f t="shared" si="0"/>
        <v>0</v>
      </c>
      <c r="T28" s="34">
        <f t="shared" si="6"/>
        <v>0</v>
      </c>
      <c r="U28" s="30">
        <f t="shared" si="7"/>
        <v>0</v>
      </c>
    </row>
    <row r="29" spans="1:21" x14ac:dyDescent="0.2">
      <c r="A29" s="42">
        <v>33055</v>
      </c>
      <c r="B29" s="4">
        <f>chargeoffs_rate!Q28</f>
        <v>1.68</v>
      </c>
      <c r="C29" s="10"/>
      <c r="D29" s="11">
        <f>chargeoffs_rate!M28</f>
        <v>1.65</v>
      </c>
      <c r="E29" s="4">
        <f>INDEX(z1_stock!N$2:N$133,ROW(z1_stock!$N$133)-ROW(z1_stock!N23)+1)</f>
        <v>798712</v>
      </c>
      <c r="F29" s="4">
        <f>INDEX(z1_stock!L$2:L$133,ROW(z1_stock!$L$133)-ROW(z1_stock!L23)+1)</f>
        <v>2395411</v>
      </c>
      <c r="G29" s="4">
        <f>INDEX(z1_stock!F$2:F$133,ROW(z1_stock!$F$133)-ROW(z1_stock!F23)+1)</f>
        <v>3554584</v>
      </c>
      <c r="H29" s="7">
        <f t="shared" si="1"/>
        <v>3354.5903999999996</v>
      </c>
      <c r="I29" s="8"/>
      <c r="J29" s="9">
        <f t="shared" si="2"/>
        <v>58650.635999999999</v>
      </c>
      <c r="K29" s="37">
        <f>'GDP FRED'!B176</f>
        <v>1490965</v>
      </c>
      <c r="L29" s="41">
        <f t="shared" si="3"/>
        <v>0.22499457733749617</v>
      </c>
      <c r="M29">
        <f t="shared" si="4"/>
        <v>3305</v>
      </c>
      <c r="O29" s="32">
        <v>2006</v>
      </c>
      <c r="P29" s="28">
        <f t="shared" si="8"/>
        <v>0</v>
      </c>
      <c r="Q29">
        <f t="shared" si="5"/>
        <v>0</v>
      </c>
      <c r="R29" s="28">
        <v>13814.609</v>
      </c>
      <c r="S29" s="31">
        <f t="shared" si="0"/>
        <v>0</v>
      </c>
      <c r="T29" s="34">
        <f t="shared" si="6"/>
        <v>0</v>
      </c>
      <c r="U29" s="30">
        <f t="shared" si="7"/>
        <v>0</v>
      </c>
    </row>
    <row r="30" spans="1:21" x14ac:dyDescent="0.2">
      <c r="A30" s="42">
        <v>33147</v>
      </c>
      <c r="B30" s="4">
        <f>chargeoffs_rate!Q29</f>
        <v>1.73</v>
      </c>
      <c r="C30" s="10"/>
      <c r="D30" s="11">
        <f>chargeoffs_rate!M29</f>
        <v>1.1599999999999999</v>
      </c>
      <c r="E30" s="4">
        <f>INDEX(z1_stock!N$2:N$133,ROW(z1_stock!$N$133)-ROW(z1_stock!N24)+1)</f>
        <v>812302</v>
      </c>
      <c r="F30" s="4">
        <f>INDEX(z1_stock!L$2:L$133,ROW(z1_stock!$L$133)-ROW(z1_stock!L24)+1)</f>
        <v>2446737</v>
      </c>
      <c r="G30" s="4">
        <f>INDEX(z1_stock!F$2:F$133,ROW(z1_stock!$F$133)-ROW(z1_stock!F24)+1)</f>
        <v>3627735</v>
      </c>
      <c r="H30" s="7">
        <f t="shared" si="1"/>
        <v>3513.20615</v>
      </c>
      <c r="I30" s="8"/>
      <c r="J30" s="9">
        <f t="shared" si="2"/>
        <v>42081.725999999995</v>
      </c>
      <c r="K30" s="37">
        <f>'GDP FRED'!B177</f>
        <v>1499694</v>
      </c>
      <c r="L30" s="41">
        <f t="shared" si="3"/>
        <v>0.23426153268600128</v>
      </c>
      <c r="M30">
        <f t="shared" si="4"/>
        <v>3314</v>
      </c>
      <c r="O30" s="32">
        <v>2007</v>
      </c>
      <c r="P30" s="28">
        <f t="shared" si="8"/>
        <v>0</v>
      </c>
      <c r="Q30">
        <f t="shared" si="5"/>
        <v>0</v>
      </c>
      <c r="R30" s="28">
        <v>14451.86</v>
      </c>
      <c r="S30" s="31">
        <f t="shared" si="0"/>
        <v>0</v>
      </c>
      <c r="T30" s="34">
        <f t="shared" si="6"/>
        <v>0</v>
      </c>
      <c r="U30" s="30">
        <f t="shared" si="7"/>
        <v>0</v>
      </c>
    </row>
    <row r="31" spans="1:21" x14ac:dyDescent="0.2">
      <c r="A31" s="42">
        <v>33239</v>
      </c>
      <c r="B31" s="4">
        <f>chargeoffs_rate!Q30</f>
        <v>2.14</v>
      </c>
      <c r="C31" s="4">
        <f>chargeoffs_rate!R31</f>
        <v>0.15</v>
      </c>
      <c r="D31" s="11">
        <f>chargeoffs_rate!M30</f>
        <v>1.66</v>
      </c>
      <c r="E31" s="4">
        <f>INDEX(z1_stock!N$2:N$133,ROW(z1_stock!$N$133)-ROW(z1_stock!N25)+1)</f>
        <v>824391</v>
      </c>
      <c r="F31" s="4">
        <f>INDEX(z1_stock!L$2:L$133,ROW(z1_stock!$L$133)-ROW(z1_stock!L25)+1)</f>
        <v>2489255</v>
      </c>
      <c r="G31" s="4">
        <f>INDEX(z1_stock!F$2:F$133,ROW(z1_stock!$F$133)-ROW(z1_stock!F25)+1)</f>
        <v>3692159</v>
      </c>
      <c r="H31" s="7">
        <f t="shared" si="1"/>
        <v>4410.4918500000003</v>
      </c>
      <c r="I31" s="7">
        <f>C31*F31/100</f>
        <v>3733.8825000000002</v>
      </c>
      <c r="J31" s="9">
        <f t="shared" si="2"/>
        <v>61289.839399999997</v>
      </c>
      <c r="K31" s="37">
        <f>'GDP FRED'!B178</f>
        <v>1538100</v>
      </c>
      <c r="L31" s="41">
        <f t="shared" si="3"/>
        <v>0.28674935634874199</v>
      </c>
      <c r="M31">
        <f t="shared" si="4"/>
        <v>3323</v>
      </c>
      <c r="O31" s="32">
        <v>2008</v>
      </c>
      <c r="P31" s="28">
        <f t="shared" si="8"/>
        <v>0</v>
      </c>
      <c r="Q31">
        <f t="shared" si="5"/>
        <v>0</v>
      </c>
      <c r="R31" s="28">
        <v>14712.844999999999</v>
      </c>
      <c r="S31" s="31">
        <f t="shared" si="0"/>
        <v>0</v>
      </c>
      <c r="T31" s="34">
        <f t="shared" si="6"/>
        <v>0</v>
      </c>
      <c r="U31" s="30">
        <f t="shared" si="7"/>
        <v>0</v>
      </c>
    </row>
    <row r="32" spans="1:21" x14ac:dyDescent="0.2">
      <c r="A32" s="42">
        <v>33329</v>
      </c>
      <c r="B32" s="4">
        <f>chargeoffs_rate!Q31</f>
        <v>2.1800000000000002</v>
      </c>
      <c r="C32" s="4">
        <f>chargeoffs_rate!R32</f>
        <v>0.17</v>
      </c>
      <c r="D32" s="11">
        <f>chargeoffs_rate!M31</f>
        <v>1.2</v>
      </c>
      <c r="E32" s="4">
        <f>INDEX(z1_stock!N$2:N$133,ROW(z1_stock!$N$133)-ROW(z1_stock!N26)+1)</f>
        <v>802207</v>
      </c>
      <c r="F32" s="4">
        <f>INDEX(z1_stock!L$2:L$133,ROW(z1_stock!$L$133)-ROW(z1_stock!L26)+1)</f>
        <v>2529152</v>
      </c>
      <c r="G32" s="4">
        <f>INDEX(z1_stock!F$2:F$133,ROW(z1_stock!$F$133)-ROW(z1_stock!F26)+1)</f>
        <v>3704279</v>
      </c>
      <c r="H32" s="7">
        <f t="shared" si="1"/>
        <v>4372.028150000001</v>
      </c>
      <c r="I32" s="7">
        <f t="shared" ref="I32:I95" si="9">C32*F32/100</f>
        <v>4299.5583999999999</v>
      </c>
      <c r="J32" s="9">
        <f t="shared" si="2"/>
        <v>44451.347999999998</v>
      </c>
      <c r="K32" s="37">
        <f>'GDP FRED'!B179</f>
        <v>1475270</v>
      </c>
      <c r="L32" s="41">
        <f t="shared" si="3"/>
        <v>0.29635444020416613</v>
      </c>
      <c r="M32">
        <f t="shared" si="4"/>
        <v>3332</v>
      </c>
      <c r="O32" s="32">
        <v>2009</v>
      </c>
      <c r="P32" s="28">
        <f t="shared" si="8"/>
        <v>0</v>
      </c>
      <c r="Q32">
        <f t="shared" si="5"/>
        <v>0</v>
      </c>
      <c r="R32" s="28">
        <v>14448.932000000001</v>
      </c>
      <c r="S32" s="31">
        <f t="shared" si="0"/>
        <v>0</v>
      </c>
      <c r="T32" s="34">
        <f t="shared" si="6"/>
        <v>0</v>
      </c>
      <c r="U32" s="30">
        <f t="shared" si="7"/>
        <v>0</v>
      </c>
    </row>
    <row r="33" spans="1:21" x14ac:dyDescent="0.2">
      <c r="A33" s="42">
        <v>33420</v>
      </c>
      <c r="B33" s="4">
        <f>chargeoffs_rate!Q32</f>
        <v>2.2799999999999998</v>
      </c>
      <c r="C33" s="4">
        <f>chargeoffs_rate!R33</f>
        <v>0.2</v>
      </c>
      <c r="D33" s="11">
        <f>chargeoffs_rate!M32</f>
        <v>1.71</v>
      </c>
      <c r="E33" s="4">
        <f>INDEX(z1_stock!N$2:N$133,ROW(z1_stock!$N$133)-ROW(z1_stock!N27)+1)</f>
        <v>801306</v>
      </c>
      <c r="F33" s="4">
        <f>INDEX(z1_stock!L$2:L$133,ROW(z1_stock!$L$133)-ROW(z1_stock!L27)+1)</f>
        <v>2590113</v>
      </c>
      <c r="G33" s="4">
        <f>INDEX(z1_stock!F$2:F$133,ROW(z1_stock!$F$133)-ROW(z1_stock!F27)+1)</f>
        <v>3775105</v>
      </c>
      <c r="H33" s="7">
        <f t="shared" si="1"/>
        <v>4567.4441999999999</v>
      </c>
      <c r="I33" s="7">
        <f t="shared" si="9"/>
        <v>5180.2260000000006</v>
      </c>
      <c r="J33" s="9">
        <f t="shared" si="2"/>
        <v>64554.2955</v>
      </c>
      <c r="K33" s="37">
        <f>'GDP FRED'!B180</f>
        <v>1532427</v>
      </c>
      <c r="L33" s="41">
        <f t="shared" si="3"/>
        <v>0.29805297087561106</v>
      </c>
      <c r="M33">
        <f t="shared" si="4"/>
        <v>3342</v>
      </c>
      <c r="O33" s="32">
        <v>2010</v>
      </c>
      <c r="P33" s="28">
        <f>SUMIFS($H$8:$H$139,$M$8:$M$139, O33)</f>
        <v>0</v>
      </c>
      <c r="Q33">
        <f t="shared" si="5"/>
        <v>0</v>
      </c>
      <c r="R33" s="28">
        <v>14992.052</v>
      </c>
      <c r="S33" s="31">
        <f t="shared" si="0"/>
        <v>0</v>
      </c>
      <c r="T33" s="34">
        <f t="shared" si="6"/>
        <v>0</v>
      </c>
      <c r="U33" s="30">
        <f t="shared" si="7"/>
        <v>0</v>
      </c>
    </row>
    <row r="34" spans="1:21" x14ac:dyDescent="0.2">
      <c r="A34" s="42">
        <v>33512</v>
      </c>
      <c r="B34" s="4">
        <f>chargeoffs_rate!Q33</f>
        <v>2.2799999999999998</v>
      </c>
      <c r="C34" s="4">
        <f>chargeoffs_rate!R34</f>
        <v>0.24</v>
      </c>
      <c r="D34" s="11">
        <f>chargeoffs_rate!M33</f>
        <v>1.66</v>
      </c>
      <c r="E34" s="4">
        <f>INDEX(z1_stock!N$2:N$133,ROW(z1_stock!$N$133)-ROW(z1_stock!N28)+1)</f>
        <v>802500</v>
      </c>
      <c r="F34" s="4">
        <f>INDEX(z1_stock!L$2:L$133,ROW(z1_stock!$L$133)-ROW(z1_stock!L28)+1)</f>
        <v>2613968</v>
      </c>
      <c r="G34" s="4">
        <f>INDEX(z1_stock!F$2:F$133,ROW(z1_stock!$F$133)-ROW(z1_stock!F28)+1)</f>
        <v>3826339</v>
      </c>
      <c r="H34" s="7">
        <f t="shared" si="1"/>
        <v>4574.2499999999991</v>
      </c>
      <c r="I34" s="7">
        <f t="shared" si="9"/>
        <v>6273.5231999999996</v>
      </c>
      <c r="J34" s="9">
        <f t="shared" si="2"/>
        <v>63517.227399999996</v>
      </c>
      <c r="K34" s="37">
        <f>'GDP FRED'!B181</f>
        <v>1548990</v>
      </c>
      <c r="L34" s="41">
        <f t="shared" si="3"/>
        <v>0.29530532798791465</v>
      </c>
      <c r="M34">
        <f t="shared" si="4"/>
        <v>3351</v>
      </c>
      <c r="O34" s="32">
        <v>2011</v>
      </c>
      <c r="P34" s="28">
        <f t="shared" si="8"/>
        <v>0</v>
      </c>
      <c r="Q34">
        <f t="shared" si="5"/>
        <v>0</v>
      </c>
      <c r="R34" s="28">
        <v>15542.582</v>
      </c>
      <c r="S34" s="31">
        <f t="shared" si="0"/>
        <v>0</v>
      </c>
      <c r="T34" s="34">
        <f t="shared" si="6"/>
        <v>0</v>
      </c>
      <c r="U34" s="30">
        <f t="shared" si="7"/>
        <v>0</v>
      </c>
    </row>
    <row r="35" spans="1:21" x14ac:dyDescent="0.2">
      <c r="A35" s="42">
        <v>33604</v>
      </c>
      <c r="B35" s="4">
        <f>chargeoffs_rate!Q34</f>
        <v>2.46</v>
      </c>
      <c r="C35" s="4">
        <f>chargeoffs_rate!R35</f>
        <v>0.15</v>
      </c>
      <c r="D35" s="11">
        <f>chargeoffs_rate!M34</f>
        <v>1.87</v>
      </c>
      <c r="E35" s="4">
        <f>INDEX(z1_stock!N$2:N$133,ROW(z1_stock!$N$133)-ROW(z1_stock!N29)+1)</f>
        <v>815581</v>
      </c>
      <c r="F35" s="4">
        <f>INDEX(z1_stock!L$2:L$133,ROW(z1_stock!$L$133)-ROW(z1_stock!L29)+1)</f>
        <v>2667356</v>
      </c>
      <c r="G35" s="4">
        <f>INDEX(z1_stock!F$2:F$133,ROW(z1_stock!$F$133)-ROW(z1_stock!F29)+1)</f>
        <v>3904177</v>
      </c>
      <c r="H35" s="7">
        <f t="shared" si="1"/>
        <v>5015.8231500000002</v>
      </c>
      <c r="I35" s="7">
        <f t="shared" si="9"/>
        <v>4001.0339999999997</v>
      </c>
      <c r="J35" s="9">
        <f t="shared" si="2"/>
        <v>73008.109899999996</v>
      </c>
      <c r="K35" s="37">
        <f>'GDP FRED'!B182</f>
        <v>1601443</v>
      </c>
      <c r="L35" s="41">
        <f t="shared" si="3"/>
        <v>0.31320647378645383</v>
      </c>
      <c r="M35">
        <f t="shared" si="4"/>
        <v>3360</v>
      </c>
      <c r="O35" s="32">
        <v>2012</v>
      </c>
      <c r="P35" s="28">
        <f t="shared" si="8"/>
        <v>0</v>
      </c>
      <c r="Q35">
        <f t="shared" si="5"/>
        <v>0</v>
      </c>
      <c r="R35" s="28">
        <v>16197.007</v>
      </c>
      <c r="S35" s="31">
        <f t="shared" si="0"/>
        <v>0</v>
      </c>
      <c r="T35" s="34">
        <f t="shared" si="6"/>
        <v>0</v>
      </c>
      <c r="U35" s="30">
        <f t="shared" si="7"/>
        <v>0</v>
      </c>
    </row>
    <row r="36" spans="1:21" x14ac:dyDescent="0.2">
      <c r="A36" s="42">
        <v>33695</v>
      </c>
      <c r="B36" s="4">
        <f>chargeoffs_rate!Q35</f>
        <v>2.37</v>
      </c>
      <c r="C36" s="4">
        <f>chargeoffs_rate!R36</f>
        <v>0.2</v>
      </c>
      <c r="D36" s="11">
        <f>chargeoffs_rate!M35</f>
        <v>1.25</v>
      </c>
      <c r="E36" s="4">
        <f>INDEX(z1_stock!N$2:N$133,ROW(z1_stock!$N$133)-ROW(z1_stock!N30)+1)</f>
        <v>793353</v>
      </c>
      <c r="F36" s="4">
        <f>INDEX(z1_stock!L$2:L$133,ROW(z1_stock!$L$133)-ROW(z1_stock!L30)+1)</f>
        <v>2707721</v>
      </c>
      <c r="G36" s="4">
        <f>INDEX(z1_stock!F$2:F$133,ROW(z1_stock!$F$133)-ROW(z1_stock!F30)+1)</f>
        <v>3918374</v>
      </c>
      <c r="H36" s="7">
        <f t="shared" si="1"/>
        <v>4700.6165250000004</v>
      </c>
      <c r="I36" s="7">
        <f t="shared" si="9"/>
        <v>5415.4420000000009</v>
      </c>
      <c r="J36" s="9">
        <f t="shared" si="2"/>
        <v>48979.675000000003</v>
      </c>
      <c r="K36" s="37">
        <f>'GDP FRED'!B183</f>
        <v>1554707</v>
      </c>
      <c r="L36" s="41">
        <f t="shared" si="3"/>
        <v>0.30234742141123699</v>
      </c>
      <c r="M36">
        <f t="shared" si="4"/>
        <v>3369</v>
      </c>
      <c r="O36" s="32">
        <v>2013</v>
      </c>
      <c r="P36" s="28">
        <f t="shared" si="8"/>
        <v>0</v>
      </c>
      <c r="Q36">
        <f t="shared" si="5"/>
        <v>0</v>
      </c>
      <c r="R36" s="28">
        <v>16784.850999999999</v>
      </c>
      <c r="S36" s="31">
        <f t="shared" si="0"/>
        <v>0</v>
      </c>
      <c r="T36" s="34">
        <f t="shared" si="6"/>
        <v>0</v>
      </c>
      <c r="U36" s="30">
        <f t="shared" si="7"/>
        <v>0</v>
      </c>
    </row>
    <row r="37" spans="1:21" x14ac:dyDescent="0.2">
      <c r="A37" s="42">
        <v>33786</v>
      </c>
      <c r="B37" s="4">
        <f>chargeoffs_rate!Q36</f>
        <v>2.23</v>
      </c>
      <c r="C37" s="4">
        <f>chargeoffs_rate!R37</f>
        <v>0.26</v>
      </c>
      <c r="D37" s="11">
        <f>chargeoffs_rate!M36</f>
        <v>1.21</v>
      </c>
      <c r="E37" s="4">
        <f>INDEX(z1_stock!N$2:N$133,ROW(z1_stock!$N$133)-ROW(z1_stock!N31)+1)</f>
        <v>792332</v>
      </c>
      <c r="F37" s="4">
        <f>INDEX(z1_stock!L$2:L$133,ROW(z1_stock!$L$133)-ROW(z1_stock!L31)+1)</f>
        <v>2740695</v>
      </c>
      <c r="G37" s="4">
        <f>INDEX(z1_stock!F$2:F$133,ROW(z1_stock!$F$133)-ROW(z1_stock!F31)+1)</f>
        <v>3967202</v>
      </c>
      <c r="H37" s="7">
        <f t="shared" si="1"/>
        <v>4417.2509</v>
      </c>
      <c r="I37" s="7">
        <f t="shared" si="9"/>
        <v>7125.8070000000007</v>
      </c>
      <c r="J37" s="9">
        <f t="shared" si="2"/>
        <v>48003.144200000002</v>
      </c>
      <c r="K37" s="37">
        <f>'GDP FRED'!B184</f>
        <v>1619581</v>
      </c>
      <c r="L37" s="41">
        <f t="shared" si="3"/>
        <v>0.27274035074503838</v>
      </c>
      <c r="M37">
        <f t="shared" si="4"/>
        <v>3378</v>
      </c>
      <c r="O37" s="32">
        <v>2014</v>
      </c>
      <c r="P37" s="28">
        <f t="shared" si="8"/>
        <v>0</v>
      </c>
      <c r="Q37">
        <f t="shared" si="5"/>
        <v>0</v>
      </c>
      <c r="R37" s="28">
        <v>17521.746999999999</v>
      </c>
      <c r="S37" s="31">
        <f t="shared" si="0"/>
        <v>0</v>
      </c>
      <c r="T37" s="34">
        <f t="shared" si="6"/>
        <v>0</v>
      </c>
      <c r="U37" s="30">
        <f t="shared" si="7"/>
        <v>0</v>
      </c>
    </row>
    <row r="38" spans="1:21" x14ac:dyDescent="0.2">
      <c r="A38" s="42">
        <v>33878</v>
      </c>
      <c r="B38" s="4">
        <f>chargeoffs_rate!Q37</f>
        <v>2</v>
      </c>
      <c r="C38" s="4">
        <f>chargeoffs_rate!R38</f>
        <v>0.3</v>
      </c>
      <c r="D38" s="11">
        <f>chargeoffs_rate!M37</f>
        <v>1.32</v>
      </c>
      <c r="E38" s="4">
        <f>INDEX(z1_stock!N$2:N$133,ROW(z1_stock!$N$133)-ROW(z1_stock!N32)+1)</f>
        <v>801933</v>
      </c>
      <c r="F38" s="4">
        <f>INDEX(z1_stock!L$2:L$133,ROW(z1_stock!$L$133)-ROW(z1_stock!L32)+1)</f>
        <v>2795327</v>
      </c>
      <c r="G38" s="4">
        <f>INDEX(z1_stock!F$2:F$133,ROW(z1_stock!$F$133)-ROW(z1_stock!F32)+1)</f>
        <v>4031404</v>
      </c>
      <c r="H38" s="7">
        <f t="shared" si="1"/>
        <v>4009.665</v>
      </c>
      <c r="I38" s="7">
        <f t="shared" si="9"/>
        <v>8385.9809999999998</v>
      </c>
      <c r="J38" s="9">
        <f t="shared" si="2"/>
        <v>53214.532800000001</v>
      </c>
      <c r="K38" s="37">
        <f>'GDP FRED'!B185</f>
        <v>1640744</v>
      </c>
      <c r="L38" s="41">
        <f t="shared" si="3"/>
        <v>0.24438090280994476</v>
      </c>
      <c r="M38">
        <f t="shared" si="4"/>
        <v>3387</v>
      </c>
      <c r="O38" s="32">
        <v>2015</v>
      </c>
      <c r="P38" s="28">
        <f t="shared" si="8"/>
        <v>0</v>
      </c>
      <c r="Q38">
        <f t="shared" si="5"/>
        <v>0</v>
      </c>
      <c r="R38" s="28">
        <v>18219.296999999999</v>
      </c>
      <c r="S38" s="31">
        <f t="shared" si="0"/>
        <v>0</v>
      </c>
      <c r="T38" s="34">
        <f t="shared" si="6"/>
        <v>0</v>
      </c>
      <c r="U38" s="30">
        <f t="shared" si="7"/>
        <v>0</v>
      </c>
    </row>
    <row r="39" spans="1:21" x14ac:dyDescent="0.2">
      <c r="A39" s="42">
        <v>33970</v>
      </c>
      <c r="B39" s="4">
        <f>chargeoffs_rate!Q38</f>
        <v>2.2200000000000002</v>
      </c>
      <c r="C39" s="4">
        <f>chargeoffs_rate!R39</f>
        <v>0.16</v>
      </c>
      <c r="D39" s="11">
        <f>chargeoffs_rate!M38</f>
        <v>1.42</v>
      </c>
      <c r="E39" s="4">
        <f>INDEX(z1_stock!N$2:N$133,ROW(z1_stock!$N$133)-ROW(z1_stock!N33)+1)</f>
        <v>824769</v>
      </c>
      <c r="F39" s="4">
        <f>INDEX(z1_stock!L$2:L$133,ROW(z1_stock!$L$133)-ROW(z1_stock!L33)+1)</f>
        <v>2840353</v>
      </c>
      <c r="G39" s="4">
        <f>INDEX(z1_stock!F$2:F$133,ROW(z1_stock!$F$133)-ROW(z1_stock!F33)+1)</f>
        <v>4111762</v>
      </c>
      <c r="H39" s="7">
        <f t="shared" si="1"/>
        <v>4577.4679500000002</v>
      </c>
      <c r="I39" s="7">
        <f t="shared" si="9"/>
        <v>4544.5648000000001</v>
      </c>
      <c r="J39" s="9">
        <f t="shared" si="2"/>
        <v>58387.020400000001</v>
      </c>
      <c r="K39" s="37">
        <f>'GDP FRED'!B186</f>
        <v>1705290</v>
      </c>
      <c r="L39" s="41">
        <f t="shared" si="3"/>
        <v>0.26842753725172847</v>
      </c>
      <c r="M39">
        <f t="shared" si="4"/>
        <v>3397</v>
      </c>
      <c r="O39" s="32">
        <v>2016</v>
      </c>
      <c r="P39" s="28">
        <f t="shared" si="8"/>
        <v>0</v>
      </c>
      <c r="Q39">
        <f t="shared" si="5"/>
        <v>0</v>
      </c>
      <c r="R39" s="28">
        <v>18707.188999999998</v>
      </c>
      <c r="S39" s="31">
        <f t="shared" si="0"/>
        <v>0</v>
      </c>
      <c r="T39" s="34">
        <f t="shared" si="6"/>
        <v>0</v>
      </c>
      <c r="U39" s="30">
        <f t="shared" si="7"/>
        <v>0</v>
      </c>
    </row>
    <row r="40" spans="1:21" x14ac:dyDescent="0.2">
      <c r="A40" s="42">
        <v>34060</v>
      </c>
      <c r="B40" s="4">
        <f>chargeoffs_rate!Q39</f>
        <v>1.83</v>
      </c>
      <c r="C40" s="4">
        <f>chargeoffs_rate!R40</f>
        <v>0.24</v>
      </c>
      <c r="D40" s="11">
        <f>chargeoffs_rate!M39</f>
        <v>0.86</v>
      </c>
      <c r="E40" s="4">
        <f>INDEX(z1_stock!N$2:N$133,ROW(z1_stock!$N$133)-ROW(z1_stock!N34)+1)</f>
        <v>807262</v>
      </c>
      <c r="F40" s="4">
        <f>INDEX(z1_stock!L$2:L$133,ROW(z1_stock!$L$133)-ROW(z1_stock!L34)+1)</f>
        <v>2854166</v>
      </c>
      <c r="G40" s="4">
        <f>INDEX(z1_stock!F$2:F$133,ROW(z1_stock!$F$133)-ROW(z1_stock!F34)+1)</f>
        <v>4120486</v>
      </c>
      <c r="H40" s="7">
        <f t="shared" si="1"/>
        <v>3693.2236499999999</v>
      </c>
      <c r="I40" s="7">
        <f t="shared" si="9"/>
        <v>6849.9983999999995</v>
      </c>
      <c r="J40" s="9">
        <f t="shared" si="2"/>
        <v>35436.179600000003</v>
      </c>
      <c r="K40" s="37">
        <f>'GDP FRED'!B187</f>
        <v>1638122</v>
      </c>
      <c r="L40" s="41">
        <f t="shared" si="3"/>
        <v>0.22545473719295631</v>
      </c>
      <c r="M40">
        <f t="shared" si="4"/>
        <v>3406</v>
      </c>
      <c r="O40" s="32">
        <v>2017</v>
      </c>
      <c r="P40" s="28">
        <f t="shared" ref="P40" si="10">SUMIFS($H$8:$H$139,$M$8:$M$139, O40)</f>
        <v>0</v>
      </c>
      <c r="Q40">
        <f t="shared" ref="Q40" si="11">SUMIFS($B$8:$B$139,$M$8:$M$139, O40)/4</f>
        <v>0</v>
      </c>
      <c r="R40" s="28">
        <v>18707.188999999998</v>
      </c>
      <c r="S40" s="31">
        <f t="shared" ref="S40" si="12">P40/(1000*R40)</f>
        <v>0</v>
      </c>
      <c r="T40" s="34">
        <f t="shared" ref="T40" si="13">SUMIFS($E$8:$E$139,$M$8:$M$139, O40)/4</f>
        <v>0</v>
      </c>
      <c r="U40" s="30">
        <f t="shared" ref="U40" si="14">T40/(1000*R40)</f>
        <v>0</v>
      </c>
    </row>
    <row r="41" spans="1:21" x14ac:dyDescent="0.2">
      <c r="A41" s="42">
        <v>34151</v>
      </c>
      <c r="B41" s="4">
        <f>chargeoffs_rate!Q40</f>
        <v>1.78</v>
      </c>
      <c r="C41" s="4">
        <f>chargeoffs_rate!R41</f>
        <v>0.19</v>
      </c>
      <c r="D41" s="11">
        <f>chargeoffs_rate!M40</f>
        <v>0.9</v>
      </c>
      <c r="E41" s="4">
        <f>INDEX(z1_stock!N$2:N$133,ROW(z1_stock!$N$133)-ROW(z1_stock!N35)+1)</f>
        <v>818662</v>
      </c>
      <c r="F41" s="4">
        <f>INDEX(z1_stock!L$2:L$133,ROW(z1_stock!$L$133)-ROW(z1_stock!L35)+1)</f>
        <v>2907787</v>
      </c>
      <c r="G41" s="4">
        <f>INDEX(z1_stock!F$2:F$133,ROW(z1_stock!$F$133)-ROW(z1_stock!F35)+1)</f>
        <v>4191429</v>
      </c>
      <c r="H41" s="7">
        <f t="shared" si="1"/>
        <v>3643.0459000000001</v>
      </c>
      <c r="I41" s="7">
        <f t="shared" si="9"/>
        <v>5524.7953000000007</v>
      </c>
      <c r="J41" s="9">
        <f t="shared" si="2"/>
        <v>37722.861000000004</v>
      </c>
      <c r="K41" s="37">
        <f>'GDP FRED'!B188</f>
        <v>1701825</v>
      </c>
      <c r="L41" s="41">
        <f t="shared" si="3"/>
        <v>0.21406701041528947</v>
      </c>
      <c r="M41">
        <f t="shared" si="4"/>
        <v>3415</v>
      </c>
      <c r="S41" s="31"/>
      <c r="T41" s="30"/>
      <c r="U41" s="30"/>
    </row>
    <row r="42" spans="1:21" x14ac:dyDescent="0.2">
      <c r="A42" s="42">
        <v>34243</v>
      </c>
      <c r="B42" s="4">
        <f>chargeoffs_rate!Q41</f>
        <v>1.66</v>
      </c>
      <c r="C42" s="4">
        <f>chargeoffs_rate!R42</f>
        <v>0.21</v>
      </c>
      <c r="D42" s="11">
        <f>chargeoffs_rate!M41</f>
        <v>0.76</v>
      </c>
      <c r="E42" s="4">
        <f>INDEX(z1_stock!N$2:N$133,ROW(z1_stock!$N$133)-ROW(z1_stock!N36)+1)</f>
        <v>842668</v>
      </c>
      <c r="F42" s="4">
        <f>INDEX(z1_stock!L$2:L$133,ROW(z1_stock!$L$133)-ROW(z1_stock!L36)+1)</f>
        <v>2957937</v>
      </c>
      <c r="G42" s="4">
        <f>INDEX(z1_stock!F$2:F$133,ROW(z1_stock!$F$133)-ROW(z1_stock!F36)+1)</f>
        <v>4286471</v>
      </c>
      <c r="H42" s="7">
        <f t="shared" si="1"/>
        <v>3497.0721999999996</v>
      </c>
      <c r="I42" s="7">
        <f t="shared" si="9"/>
        <v>6211.6677</v>
      </c>
      <c r="J42" s="9">
        <f t="shared" si="2"/>
        <v>32577.179599999999</v>
      </c>
      <c r="K42" s="37">
        <f>'GDP FRED'!B189</f>
        <v>1724703</v>
      </c>
      <c r="L42" s="41">
        <f t="shared" si="3"/>
        <v>0.20276373381387983</v>
      </c>
      <c r="M42">
        <f t="shared" si="4"/>
        <v>3424</v>
      </c>
      <c r="P42" t="s">
        <v>527</v>
      </c>
      <c r="Q42">
        <f>AVERAGE(Q27:Q40)</f>
        <v>0</v>
      </c>
      <c r="S42" s="31">
        <f>AVERAGE(S27:S40)</f>
        <v>0</v>
      </c>
      <c r="T42" s="30"/>
      <c r="U42" s="30"/>
    </row>
    <row r="43" spans="1:21" x14ac:dyDescent="0.2">
      <c r="A43" s="42">
        <v>34335</v>
      </c>
      <c r="B43" s="4">
        <f>chargeoffs_rate!Q42</f>
        <v>1.67</v>
      </c>
      <c r="C43" s="4">
        <f>chargeoffs_rate!R43</f>
        <v>0.13</v>
      </c>
      <c r="D43" s="11">
        <f>chargeoffs_rate!M42</f>
        <v>0.92</v>
      </c>
      <c r="E43" s="4">
        <f>INDEX(z1_stock!N$2:N$133,ROW(z1_stock!$N$133)-ROW(z1_stock!N37)+1)</f>
        <v>886169</v>
      </c>
      <c r="F43" s="4">
        <f>INDEX(z1_stock!L$2:L$133,ROW(z1_stock!$L$133)-ROW(z1_stock!L37)+1)</f>
        <v>2999062</v>
      </c>
      <c r="G43" s="4">
        <f>INDEX(z1_stock!F$2:F$133,ROW(z1_stock!$F$133)-ROW(z1_stock!F37)+1)</f>
        <v>4385017</v>
      </c>
      <c r="H43" s="7">
        <f t="shared" si="1"/>
        <v>3699.7555750000001</v>
      </c>
      <c r="I43" s="7">
        <f t="shared" si="9"/>
        <v>3898.7806</v>
      </c>
      <c r="J43" s="9">
        <f t="shared" si="2"/>
        <v>40342.1564</v>
      </c>
      <c r="K43" s="37">
        <f>'GDP FRED'!B190</f>
        <v>1793863</v>
      </c>
      <c r="L43" s="41">
        <f t="shared" si="3"/>
        <v>0.20624515779633115</v>
      </c>
      <c r="M43">
        <f t="shared" si="4"/>
        <v>3433</v>
      </c>
      <c r="S43" s="31"/>
      <c r="T43" s="30"/>
      <c r="U43" s="30"/>
    </row>
    <row r="44" spans="1:21" x14ac:dyDescent="0.2">
      <c r="A44" s="42">
        <v>34425</v>
      </c>
      <c r="B44" s="4">
        <f>chargeoffs_rate!Q43</f>
        <v>1.48</v>
      </c>
      <c r="C44" s="4">
        <f>chargeoffs_rate!R44</f>
        <v>0.17</v>
      </c>
      <c r="D44" s="11">
        <f>chargeoffs_rate!M43</f>
        <v>0.49</v>
      </c>
      <c r="E44" s="4">
        <f>INDEX(z1_stock!N$2:N$133,ROW(z1_stock!$N$133)-ROW(z1_stock!N38)+1)</f>
        <v>883876</v>
      </c>
      <c r="F44" s="4">
        <f>INDEX(z1_stock!L$2:L$133,ROW(z1_stock!$L$133)-ROW(z1_stock!L38)+1)</f>
        <v>3029316</v>
      </c>
      <c r="G44" s="4">
        <f>INDEX(z1_stock!F$2:F$133,ROW(z1_stock!$F$133)-ROW(z1_stock!F38)+1)</f>
        <v>4416744</v>
      </c>
      <c r="H44" s="7">
        <f t="shared" si="1"/>
        <v>3270.3411999999998</v>
      </c>
      <c r="I44" s="7">
        <f t="shared" si="9"/>
        <v>5149.8371999999999</v>
      </c>
      <c r="J44" s="9">
        <f t="shared" si="2"/>
        <v>21642.045600000001</v>
      </c>
      <c r="K44" s="37">
        <f>'GDP FRED'!B191</f>
        <v>1736453</v>
      </c>
      <c r="L44" s="41">
        <f t="shared" si="3"/>
        <v>0.1883345647708288</v>
      </c>
      <c r="M44">
        <f t="shared" si="4"/>
        <v>3442</v>
      </c>
      <c r="S44" s="31"/>
      <c r="T44" s="30"/>
      <c r="U44" s="30"/>
    </row>
    <row r="45" spans="1:21" x14ac:dyDescent="0.2">
      <c r="A45" s="42">
        <v>34516</v>
      </c>
      <c r="B45" s="4">
        <f>chargeoffs_rate!Q44</f>
        <v>1.4</v>
      </c>
      <c r="C45" s="4">
        <f>chargeoffs_rate!R45</f>
        <v>0.12</v>
      </c>
      <c r="D45" s="11">
        <f>chargeoffs_rate!M44</f>
        <v>0.57999999999999996</v>
      </c>
      <c r="E45" s="4">
        <f>INDEX(z1_stock!N$2:N$133,ROW(z1_stock!$N$133)-ROW(z1_stock!N39)+1)</f>
        <v>918580</v>
      </c>
      <c r="F45" s="4">
        <f>INDEX(z1_stock!L$2:L$133,ROW(z1_stock!$L$133)-ROW(z1_stock!L39)+1)</f>
        <v>3074394</v>
      </c>
      <c r="G45" s="4">
        <f>INDEX(z1_stock!F$2:F$133,ROW(z1_stock!$F$133)-ROW(z1_stock!F39)+1)</f>
        <v>4500308</v>
      </c>
      <c r="H45" s="7">
        <f t="shared" si="1"/>
        <v>3215.03</v>
      </c>
      <c r="I45" s="7">
        <f t="shared" si="9"/>
        <v>3689.2727999999997</v>
      </c>
      <c r="J45" s="9">
        <f t="shared" si="2"/>
        <v>26101.786399999997</v>
      </c>
      <c r="K45" s="37">
        <f>'GDP FRED'!B192</f>
        <v>1809569</v>
      </c>
      <c r="L45" s="41">
        <f t="shared" si="3"/>
        <v>0.17766827349495928</v>
      </c>
      <c r="M45">
        <f t="shared" si="4"/>
        <v>3451</v>
      </c>
      <c r="S45" s="31"/>
      <c r="T45" s="30"/>
      <c r="U45" s="30"/>
    </row>
    <row r="46" spans="1:21" x14ac:dyDescent="0.2">
      <c r="A46" s="42">
        <v>34608</v>
      </c>
      <c r="B46" s="4">
        <f>chargeoffs_rate!Q45</f>
        <v>1.36</v>
      </c>
      <c r="C46" s="4">
        <f>chargeoffs_rate!R46</f>
        <v>0.18</v>
      </c>
      <c r="D46" s="11">
        <f>chargeoffs_rate!M45</f>
        <v>0.43</v>
      </c>
      <c r="E46" s="4">
        <f>INDEX(z1_stock!N$2:N$133,ROW(z1_stock!$N$133)-ROW(z1_stock!N40)+1)</f>
        <v>959953</v>
      </c>
      <c r="F46" s="4">
        <f>INDEX(z1_stock!L$2:L$133,ROW(z1_stock!$L$133)-ROW(z1_stock!L40)+1)</f>
        <v>3120742</v>
      </c>
      <c r="G46" s="4">
        <f>INDEX(z1_stock!F$2:F$133,ROW(z1_stock!$F$133)-ROW(z1_stock!F40)+1)</f>
        <v>4591673</v>
      </c>
      <c r="H46" s="7">
        <f t="shared" si="1"/>
        <v>3263.8402000000001</v>
      </c>
      <c r="I46" s="7">
        <f t="shared" si="9"/>
        <v>5617.3355999999994</v>
      </c>
      <c r="J46" s="9">
        <f t="shared" si="2"/>
        <v>19744.193899999998</v>
      </c>
      <c r="K46" s="37">
        <f>'GDP FRED'!B193</f>
        <v>1837412</v>
      </c>
      <c r="L46" s="41">
        <f t="shared" si="3"/>
        <v>0.17763246348668671</v>
      </c>
      <c r="M46">
        <f t="shared" si="4"/>
        <v>3460</v>
      </c>
      <c r="S46" s="31"/>
      <c r="T46" s="30"/>
      <c r="U46" s="30"/>
    </row>
    <row r="47" spans="1:21" x14ac:dyDescent="0.2">
      <c r="A47" s="42">
        <v>34700</v>
      </c>
      <c r="B47" s="4">
        <f>chargeoffs_rate!Q46</f>
        <v>1.56</v>
      </c>
      <c r="C47" s="4">
        <f>chargeoffs_rate!R47</f>
        <v>0.09</v>
      </c>
      <c r="D47" s="11">
        <f>chargeoffs_rate!M46</f>
        <v>0.56000000000000005</v>
      </c>
      <c r="E47" s="4">
        <f>INDEX(z1_stock!N$2:N$133,ROW(z1_stock!$N$133)-ROW(z1_stock!N41)+1)</f>
        <v>1021168</v>
      </c>
      <c r="F47" s="4">
        <f>INDEX(z1_stock!L$2:L$133,ROW(z1_stock!$L$133)-ROW(z1_stock!L41)+1)</f>
        <v>3165549</v>
      </c>
      <c r="G47" s="4">
        <f>INDEX(z1_stock!F$2:F$133,ROW(z1_stock!$F$133)-ROW(z1_stock!F41)+1)</f>
        <v>4712620</v>
      </c>
      <c r="H47" s="7">
        <f t="shared" si="1"/>
        <v>3982.5552000000002</v>
      </c>
      <c r="I47" s="7">
        <f t="shared" si="9"/>
        <v>2848.9940999999999</v>
      </c>
      <c r="J47" s="9">
        <f t="shared" si="2"/>
        <v>26390.672000000002</v>
      </c>
      <c r="K47" s="37">
        <f>'GDP FRED'!B194</f>
        <v>1903751</v>
      </c>
      <c r="L47" s="41">
        <f t="shared" si="3"/>
        <v>0.20919517310824789</v>
      </c>
      <c r="M47">
        <f t="shared" si="4"/>
        <v>3470</v>
      </c>
      <c r="S47" s="31"/>
      <c r="T47" s="30"/>
      <c r="U47" s="30"/>
    </row>
    <row r="48" spans="1:21" x14ac:dyDescent="0.2">
      <c r="A48" s="42">
        <v>34790</v>
      </c>
      <c r="B48" s="4">
        <f>chargeoffs_rate!Q47</f>
        <v>1.42</v>
      </c>
      <c r="C48" s="4">
        <f>chargeoffs_rate!R48</f>
        <v>0.12</v>
      </c>
      <c r="D48" s="11">
        <f>chargeoffs_rate!M47</f>
        <v>0.39</v>
      </c>
      <c r="E48" s="4">
        <f>INDEX(z1_stock!N$2:N$133,ROW(z1_stock!$N$133)-ROW(z1_stock!N42)+1)</f>
        <v>1024546</v>
      </c>
      <c r="F48" s="4">
        <f>INDEX(z1_stock!L$2:L$133,ROW(z1_stock!$L$133)-ROW(z1_stock!L42)+1)</f>
        <v>3191476</v>
      </c>
      <c r="G48" s="4">
        <f>INDEX(z1_stock!F$2:F$133,ROW(z1_stock!$F$133)-ROW(z1_stock!F42)+1)</f>
        <v>4743356</v>
      </c>
      <c r="H48" s="7">
        <f t="shared" si="1"/>
        <v>3637.1382999999996</v>
      </c>
      <c r="I48" s="7">
        <f t="shared" si="9"/>
        <v>3829.7712000000001</v>
      </c>
      <c r="J48" s="9">
        <f t="shared" si="2"/>
        <v>18499.088400000001</v>
      </c>
      <c r="K48" s="37">
        <f>'GDP FRED'!B195</f>
        <v>1835136</v>
      </c>
      <c r="L48" s="41">
        <f t="shared" si="3"/>
        <v>0.19819448258875635</v>
      </c>
      <c r="M48">
        <f t="shared" si="4"/>
        <v>3479</v>
      </c>
      <c r="S48" s="31"/>
      <c r="T48" s="30"/>
      <c r="U48" s="30"/>
    </row>
    <row r="49" spans="1:21" x14ac:dyDescent="0.2">
      <c r="A49" s="42">
        <v>34881</v>
      </c>
      <c r="B49" s="4">
        <f>chargeoffs_rate!Q48</f>
        <v>1.6</v>
      </c>
      <c r="C49" s="4">
        <f>chargeoffs_rate!R49</f>
        <v>0.11</v>
      </c>
      <c r="D49" s="11">
        <f>chargeoffs_rate!M48</f>
        <v>0.45</v>
      </c>
      <c r="E49" s="4">
        <f>INDEX(z1_stock!N$2:N$133,ROW(z1_stock!$N$133)-ROW(z1_stock!N43)+1)</f>
        <v>1063126</v>
      </c>
      <c r="F49" s="4">
        <f>INDEX(z1_stock!L$2:L$133,ROW(z1_stock!$L$133)-ROW(z1_stock!L43)+1)</f>
        <v>3237696</v>
      </c>
      <c r="G49" s="4">
        <f>INDEX(z1_stock!F$2:F$133,ROW(z1_stock!$F$133)-ROW(z1_stock!F43)+1)</f>
        <v>4837872</v>
      </c>
      <c r="H49" s="7">
        <f t="shared" si="1"/>
        <v>4252.5039999999999</v>
      </c>
      <c r="I49" s="7">
        <f t="shared" si="9"/>
        <v>3561.4656</v>
      </c>
      <c r="J49" s="9">
        <f t="shared" si="2"/>
        <v>21770.423999999999</v>
      </c>
      <c r="K49" s="37">
        <f>'GDP FRED'!B196</f>
        <v>1897414</v>
      </c>
      <c r="L49" s="41">
        <f t="shared" si="3"/>
        <v>0.22412104053200829</v>
      </c>
      <c r="M49">
        <f t="shared" si="4"/>
        <v>3488</v>
      </c>
      <c r="S49" s="31"/>
      <c r="T49" s="30"/>
      <c r="U49" s="30"/>
    </row>
    <row r="50" spans="1:21" x14ac:dyDescent="0.2">
      <c r="A50" s="42">
        <v>34973</v>
      </c>
      <c r="B50" s="4">
        <f>chargeoffs_rate!Q49</f>
        <v>1.77</v>
      </c>
      <c r="C50" s="4">
        <f>chargeoffs_rate!R50</f>
        <v>0.13</v>
      </c>
      <c r="D50" s="11">
        <f>chargeoffs_rate!M49</f>
        <v>0.52</v>
      </c>
      <c r="E50" s="4">
        <f>INDEX(z1_stock!N$2:N$133,ROW(z1_stock!$N$133)-ROW(z1_stock!N44)+1)</f>
        <v>1109599</v>
      </c>
      <c r="F50" s="4">
        <f>INDEX(z1_stock!L$2:L$133,ROW(z1_stock!$L$133)-ROW(z1_stock!L44)+1)</f>
        <v>3289134</v>
      </c>
      <c r="G50" s="4">
        <f>INDEX(z1_stock!F$2:F$133,ROW(z1_stock!$F$133)-ROW(z1_stock!F44)+1)</f>
        <v>4951085</v>
      </c>
      <c r="H50" s="7">
        <f t="shared" si="1"/>
        <v>4909.9755750000004</v>
      </c>
      <c r="I50" s="7">
        <f t="shared" si="9"/>
        <v>4275.8742000000002</v>
      </c>
      <c r="J50" s="9">
        <f t="shared" si="2"/>
        <v>25745.642000000003</v>
      </c>
      <c r="K50" s="37">
        <f>'GDP FRED'!B197</f>
        <v>1922816</v>
      </c>
      <c r="L50" s="41">
        <f t="shared" si="3"/>
        <v>0.25535337624608911</v>
      </c>
      <c r="M50">
        <f t="shared" si="4"/>
        <v>3497</v>
      </c>
      <c r="S50" s="31"/>
      <c r="T50" s="30"/>
      <c r="U50" s="30"/>
    </row>
    <row r="51" spans="1:21" x14ac:dyDescent="0.2">
      <c r="A51" s="42">
        <v>35065</v>
      </c>
      <c r="B51" s="4">
        <f>chargeoffs_rate!Q50</f>
        <v>2.1</v>
      </c>
      <c r="C51" s="4">
        <f>chargeoffs_rate!R51</f>
        <v>0.09</v>
      </c>
      <c r="D51" s="11">
        <f>chargeoffs_rate!M50</f>
        <v>0.63</v>
      </c>
      <c r="E51" s="4">
        <f>INDEX(z1_stock!N$2:N$133,ROW(z1_stock!$N$133)-ROW(z1_stock!N45)+1)</f>
        <v>1168160</v>
      </c>
      <c r="F51" s="4">
        <f>INDEX(z1_stock!L$2:L$133,ROW(z1_stock!$L$133)-ROW(z1_stock!L45)+1)</f>
        <v>3319182</v>
      </c>
      <c r="G51" s="4">
        <f>INDEX(z1_stock!F$2:F$133,ROW(z1_stock!$F$133)-ROW(z1_stock!F45)+1)</f>
        <v>5046902</v>
      </c>
      <c r="H51" s="7">
        <f t="shared" si="1"/>
        <v>6132.84</v>
      </c>
      <c r="I51" s="7">
        <f t="shared" si="9"/>
        <v>2987.2638000000002</v>
      </c>
      <c r="J51" s="9">
        <f t="shared" si="2"/>
        <v>31795.482600000003</v>
      </c>
      <c r="K51" s="37">
        <f>'GDP FRED'!B198</f>
        <v>1984341</v>
      </c>
      <c r="L51" s="41">
        <f t="shared" si="3"/>
        <v>0.30906179935807404</v>
      </c>
      <c r="M51">
        <f t="shared" si="4"/>
        <v>3506</v>
      </c>
      <c r="S51" s="31"/>
      <c r="T51" s="30"/>
      <c r="U51" s="30"/>
    </row>
    <row r="52" spans="1:21" x14ac:dyDescent="0.2">
      <c r="A52" s="42">
        <v>35156</v>
      </c>
      <c r="B52" s="4">
        <f>chargeoffs_rate!Q51</f>
        <v>2.13</v>
      </c>
      <c r="C52" s="4">
        <f>chargeoffs_rate!R52</f>
        <v>0.09</v>
      </c>
      <c r="D52" s="11">
        <f>chargeoffs_rate!M51</f>
        <v>0.56000000000000005</v>
      </c>
      <c r="E52" s="4">
        <f>INDEX(z1_stock!N$2:N$133,ROW(z1_stock!$N$133)-ROW(z1_stock!N46)+1)</f>
        <v>1162207</v>
      </c>
      <c r="F52" s="4">
        <f>INDEX(z1_stock!L$2:L$133,ROW(z1_stock!$L$133)-ROW(z1_stock!L46)+1)</f>
        <v>3377527</v>
      </c>
      <c r="G52" s="4">
        <f>INDEX(z1_stock!F$2:F$133,ROW(z1_stock!$F$133)-ROW(z1_stock!F46)+1)</f>
        <v>5109241</v>
      </c>
      <c r="H52" s="7">
        <f t="shared" si="1"/>
        <v>6188.7522749999989</v>
      </c>
      <c r="I52" s="7">
        <f t="shared" si="9"/>
        <v>3039.7743</v>
      </c>
      <c r="J52" s="9">
        <f t="shared" si="2"/>
        <v>28611.749600000003</v>
      </c>
      <c r="K52" s="37">
        <f>'GDP FRED'!B199</f>
        <v>1925298</v>
      </c>
      <c r="L52" s="41">
        <f t="shared" si="3"/>
        <v>0.32144386349541731</v>
      </c>
      <c r="M52">
        <f t="shared" si="4"/>
        <v>3515</v>
      </c>
      <c r="S52" s="31"/>
      <c r="T52" s="30"/>
      <c r="U52" s="30"/>
    </row>
    <row r="53" spans="1:21" x14ac:dyDescent="0.2">
      <c r="A53" s="42">
        <v>35247</v>
      </c>
      <c r="B53" s="4">
        <f>chargeoffs_rate!Q52</f>
        <v>2.21</v>
      </c>
      <c r="C53" s="4">
        <f>chargeoffs_rate!R53</f>
        <v>0.08</v>
      </c>
      <c r="D53" s="11">
        <f>chargeoffs_rate!M52</f>
        <v>0.56999999999999995</v>
      </c>
      <c r="E53" s="4">
        <f>INDEX(z1_stock!N$2:N$133,ROW(z1_stock!$N$133)-ROW(z1_stock!N47)+1)</f>
        <v>1196579</v>
      </c>
      <c r="F53" s="4">
        <f>INDEX(z1_stock!L$2:L$133,ROW(z1_stock!$L$133)-ROW(z1_stock!L47)+1)</f>
        <v>3430888</v>
      </c>
      <c r="G53" s="4">
        <f>INDEX(z1_stock!F$2:F$133,ROW(z1_stock!$F$133)-ROW(z1_stock!F47)+1)</f>
        <v>5211273</v>
      </c>
      <c r="H53" s="7">
        <f t="shared" si="1"/>
        <v>6611.0989749999999</v>
      </c>
      <c r="I53" s="7">
        <f t="shared" si="9"/>
        <v>2744.7103999999999</v>
      </c>
      <c r="J53" s="9">
        <f t="shared" si="2"/>
        <v>29704.256099999999</v>
      </c>
      <c r="K53" s="37">
        <f>'GDP FRED'!B200</f>
        <v>2005097</v>
      </c>
      <c r="L53" s="41">
        <f t="shared" si="3"/>
        <v>0.32971467091118284</v>
      </c>
      <c r="M53">
        <f t="shared" si="4"/>
        <v>3524</v>
      </c>
      <c r="S53" s="31"/>
      <c r="T53" s="30"/>
      <c r="U53" s="30"/>
    </row>
    <row r="54" spans="1:21" x14ac:dyDescent="0.2">
      <c r="A54" s="42">
        <v>35339</v>
      </c>
      <c r="B54" s="4">
        <f>chargeoffs_rate!Q53</f>
        <v>2.2799999999999998</v>
      </c>
      <c r="C54" s="4">
        <f>chargeoffs_rate!R54</f>
        <v>0.1</v>
      </c>
      <c r="D54" s="11">
        <f>chargeoffs_rate!M53</f>
        <v>0.56999999999999995</v>
      </c>
      <c r="E54" s="4">
        <f>INDEX(z1_stock!N$2:N$133,ROW(z1_stock!$N$133)-ROW(z1_stock!N48)+1)</f>
        <v>1229847</v>
      </c>
      <c r="F54" s="4">
        <f>INDEX(z1_stock!L$2:L$133,ROW(z1_stock!$L$133)-ROW(z1_stock!L48)+1)</f>
        <v>3488050</v>
      </c>
      <c r="G54" s="4">
        <f>INDEX(z1_stock!F$2:F$133,ROW(z1_stock!$F$133)-ROW(z1_stock!F48)+1)</f>
        <v>5307535</v>
      </c>
      <c r="H54" s="7">
        <f t="shared" si="1"/>
        <v>7010.1278999999995</v>
      </c>
      <c r="I54" s="7">
        <f t="shared" si="9"/>
        <v>3488.05</v>
      </c>
      <c r="J54" s="9">
        <f t="shared" si="2"/>
        <v>30252.949499999999</v>
      </c>
      <c r="K54" s="37">
        <f>'GDP FRED'!B201</f>
        <v>2035136</v>
      </c>
      <c r="L54" s="41">
        <f t="shared" si="3"/>
        <v>0.3444550093949495</v>
      </c>
      <c r="M54">
        <f t="shared" si="4"/>
        <v>3533</v>
      </c>
      <c r="S54" s="31"/>
      <c r="T54" s="30"/>
      <c r="U54" s="30"/>
    </row>
    <row r="55" spans="1:21" x14ac:dyDescent="0.2">
      <c r="A55" s="42">
        <v>35431</v>
      </c>
      <c r="B55" s="4">
        <f>chargeoffs_rate!Q54</f>
        <v>2.5299999999999998</v>
      </c>
      <c r="C55" s="4">
        <f>chargeoffs_rate!R55</f>
        <v>7.0000000000000007E-2</v>
      </c>
      <c r="D55" s="11">
        <f>chargeoffs_rate!M54</f>
        <v>0.65</v>
      </c>
      <c r="E55" s="4">
        <f>INDEX(z1_stock!N$2:N$133,ROW(z1_stock!$N$133)-ROW(z1_stock!N49)+1)</f>
        <v>1273878</v>
      </c>
      <c r="F55" s="4">
        <f>INDEX(z1_stock!L$2:L$133,ROW(z1_stock!$L$133)-ROW(z1_stock!L49)+1)</f>
        <v>3537293</v>
      </c>
      <c r="G55" s="4">
        <f>INDEX(z1_stock!F$2:F$133,ROW(z1_stock!$F$133)-ROW(z1_stock!F49)+1)</f>
        <v>5409264</v>
      </c>
      <c r="H55" s="7">
        <f t="shared" si="1"/>
        <v>8057.2783499999996</v>
      </c>
      <c r="I55" s="7">
        <f t="shared" si="9"/>
        <v>2476.1051000000002</v>
      </c>
      <c r="J55" s="9">
        <f t="shared" si="2"/>
        <v>35160.216</v>
      </c>
      <c r="K55" s="37">
        <f>'GDP FRED'!B202</f>
        <v>2107536</v>
      </c>
      <c r="L55" s="41">
        <f t="shared" si="3"/>
        <v>0.38230798192771082</v>
      </c>
      <c r="M55">
        <f t="shared" si="4"/>
        <v>3543</v>
      </c>
      <c r="S55" s="31"/>
      <c r="T55" s="30"/>
      <c r="U55" s="30"/>
    </row>
    <row r="56" spans="1:21" x14ac:dyDescent="0.2">
      <c r="A56" s="42">
        <v>35521</v>
      </c>
      <c r="B56" s="4">
        <f>chargeoffs_rate!Q55</f>
        <v>2.57</v>
      </c>
      <c r="C56" s="4">
        <f>chargeoffs_rate!R56</f>
        <v>0.09</v>
      </c>
      <c r="D56" s="11">
        <f>chargeoffs_rate!M55</f>
        <v>0.59</v>
      </c>
      <c r="E56" s="4">
        <f>INDEX(z1_stock!N$2:N$133,ROW(z1_stock!$N$133)-ROW(z1_stock!N50)+1)</f>
        <v>1254175</v>
      </c>
      <c r="F56" s="4">
        <f>INDEX(z1_stock!L$2:L$133,ROW(z1_stock!$L$133)-ROW(z1_stock!L50)+1)</f>
        <v>3579568</v>
      </c>
      <c r="G56" s="4">
        <f>INDEX(z1_stock!F$2:F$133,ROW(z1_stock!$F$133)-ROW(z1_stock!F50)+1)</f>
        <v>5452512</v>
      </c>
      <c r="H56" s="7">
        <f t="shared" si="1"/>
        <v>8058.0743750000001</v>
      </c>
      <c r="I56" s="7">
        <f t="shared" si="9"/>
        <v>3221.6111999999998</v>
      </c>
      <c r="J56" s="9">
        <f t="shared" si="2"/>
        <v>32169.820799999998</v>
      </c>
      <c r="K56" s="37">
        <f>'GDP FRED'!B203</f>
        <v>2043501</v>
      </c>
      <c r="L56" s="41">
        <f t="shared" si="3"/>
        <v>0.39432691126649805</v>
      </c>
      <c r="M56">
        <f t="shared" si="4"/>
        <v>3552</v>
      </c>
      <c r="S56" s="31"/>
      <c r="T56" s="30"/>
      <c r="U56" s="30"/>
    </row>
    <row r="57" spans="1:21" x14ac:dyDescent="0.2">
      <c r="A57" s="42">
        <v>35612</v>
      </c>
      <c r="B57" s="4">
        <f>chargeoffs_rate!Q56</f>
        <v>2.68</v>
      </c>
      <c r="C57" s="4">
        <f>chargeoffs_rate!R57</f>
        <v>0.08</v>
      </c>
      <c r="D57" s="11">
        <f>chargeoffs_rate!M56</f>
        <v>0.62</v>
      </c>
      <c r="E57" s="4">
        <f>INDEX(z1_stock!N$2:N$133,ROW(z1_stock!$N$133)-ROW(z1_stock!N51)+1)</f>
        <v>1278038</v>
      </c>
      <c r="F57" s="4">
        <f>INDEX(z1_stock!L$2:L$133,ROW(z1_stock!$L$133)-ROW(z1_stock!L51)+1)</f>
        <v>3631000</v>
      </c>
      <c r="G57" s="4">
        <f>INDEX(z1_stock!F$2:F$133,ROW(z1_stock!$F$133)-ROW(z1_stock!F51)+1)</f>
        <v>5552971</v>
      </c>
      <c r="H57" s="7">
        <f t="shared" si="1"/>
        <v>8562.8546000000006</v>
      </c>
      <c r="I57" s="7">
        <f t="shared" si="9"/>
        <v>2904.8</v>
      </c>
      <c r="J57" s="9">
        <f t="shared" si="2"/>
        <v>34428.4202</v>
      </c>
      <c r="K57" s="37">
        <f>'GDP FRED'!B204</f>
        <v>2129607</v>
      </c>
      <c r="L57" s="41">
        <f t="shared" si="3"/>
        <v>0.40208614077620897</v>
      </c>
      <c r="M57">
        <f t="shared" si="4"/>
        <v>3561</v>
      </c>
      <c r="S57" s="31"/>
      <c r="T57" s="30"/>
      <c r="U57" s="30"/>
    </row>
    <row r="58" spans="1:21" x14ac:dyDescent="0.2">
      <c r="A58" s="42">
        <v>35704</v>
      </c>
      <c r="B58" s="4">
        <f>chargeoffs_rate!Q57</f>
        <v>2.72</v>
      </c>
      <c r="C58" s="4">
        <f>chargeoffs_rate!R58</f>
        <v>0.1</v>
      </c>
      <c r="D58" s="11">
        <f>chargeoffs_rate!M57</f>
        <v>0.65</v>
      </c>
      <c r="E58" s="4">
        <f>INDEX(z1_stock!N$2:N$133,ROW(z1_stock!$N$133)-ROW(z1_stock!N52)+1)</f>
        <v>1305805</v>
      </c>
      <c r="F58" s="4">
        <f>INDEX(z1_stock!L$2:L$133,ROW(z1_stock!$L$133)-ROW(z1_stock!L52)+1)</f>
        <v>3716020</v>
      </c>
      <c r="G58" s="4">
        <f>INDEX(z1_stock!F$2:F$133,ROW(z1_stock!$F$133)-ROW(z1_stock!F52)+1)</f>
        <v>5662824</v>
      </c>
      <c r="H58" s="7">
        <f t="shared" si="1"/>
        <v>8879.4740000000002</v>
      </c>
      <c r="I58" s="7">
        <f t="shared" si="9"/>
        <v>3716.02</v>
      </c>
      <c r="J58" s="9">
        <f t="shared" si="2"/>
        <v>36808.356</v>
      </c>
      <c r="K58" s="37">
        <f>'GDP FRED'!B205</f>
        <v>2166479</v>
      </c>
      <c r="L58" s="41">
        <f t="shared" si="3"/>
        <v>0.40985737687741264</v>
      </c>
      <c r="M58">
        <f t="shared" si="4"/>
        <v>3570</v>
      </c>
      <c r="S58" s="31"/>
      <c r="T58" s="30"/>
      <c r="U58" s="30"/>
    </row>
    <row r="59" spans="1:21" x14ac:dyDescent="0.2">
      <c r="A59" s="42">
        <v>35796</v>
      </c>
      <c r="B59" s="4">
        <f>chargeoffs_rate!Q58</f>
        <v>2.83</v>
      </c>
      <c r="C59" s="4">
        <f>chargeoffs_rate!R59</f>
        <v>7.0000000000000007E-2</v>
      </c>
      <c r="D59" s="11">
        <f>chargeoffs_rate!M58</f>
        <v>0.68</v>
      </c>
      <c r="E59" s="4">
        <f>INDEX(z1_stock!N$2:N$133,ROW(z1_stock!$N$133)-ROW(z1_stock!N53)+1)</f>
        <v>1344165</v>
      </c>
      <c r="F59" s="4">
        <f>INDEX(z1_stock!L$2:L$133,ROW(z1_stock!$L$133)-ROW(z1_stock!L53)+1)</f>
        <v>3753196</v>
      </c>
      <c r="G59" s="4">
        <f>INDEX(z1_stock!F$2:F$133,ROW(z1_stock!$F$133)-ROW(z1_stock!F53)+1)</f>
        <v>5763199</v>
      </c>
      <c r="H59" s="7">
        <f t="shared" si="1"/>
        <v>9509.9673750000002</v>
      </c>
      <c r="I59" s="7">
        <f t="shared" si="9"/>
        <v>2627.2372000000005</v>
      </c>
      <c r="J59" s="9">
        <f t="shared" si="2"/>
        <v>39189.753200000006</v>
      </c>
      <c r="K59" s="37">
        <f>'GDP FRED'!B206</f>
        <v>2237891</v>
      </c>
      <c r="L59" s="41">
        <f t="shared" si="3"/>
        <v>0.42495221505426317</v>
      </c>
      <c r="M59">
        <f t="shared" si="4"/>
        <v>3579</v>
      </c>
      <c r="S59" s="31"/>
      <c r="T59" s="30"/>
      <c r="U59" s="30"/>
    </row>
    <row r="60" spans="1:21" x14ac:dyDescent="0.2">
      <c r="A60" s="42">
        <v>35886</v>
      </c>
      <c r="B60" s="4">
        <f>chargeoffs_rate!Q59</f>
        <v>2.66</v>
      </c>
      <c r="C60" s="4">
        <f>chargeoffs_rate!R60</f>
        <v>7.0000000000000007E-2</v>
      </c>
      <c r="D60" s="11">
        <f>chargeoffs_rate!M59</f>
        <v>0.61</v>
      </c>
      <c r="E60" s="4">
        <f>INDEX(z1_stock!N$2:N$133,ROW(z1_stock!$N$133)-ROW(z1_stock!N54)+1)</f>
        <v>1324043</v>
      </c>
      <c r="F60" s="4">
        <f>INDEX(z1_stock!L$2:L$133,ROW(z1_stock!$L$133)-ROW(z1_stock!L54)+1)</f>
        <v>3808422</v>
      </c>
      <c r="G60" s="4">
        <f>INDEX(z1_stock!F$2:F$133,ROW(z1_stock!$F$133)-ROW(z1_stock!F54)+1)</f>
        <v>5819346</v>
      </c>
      <c r="H60" s="7">
        <f t="shared" si="1"/>
        <v>8804.8859500000017</v>
      </c>
      <c r="I60" s="7">
        <f t="shared" si="9"/>
        <v>2665.8954000000003</v>
      </c>
      <c r="J60" s="9">
        <f t="shared" si="2"/>
        <v>35498.010600000001</v>
      </c>
      <c r="K60" s="37">
        <f>'GDP FRED'!B207</f>
        <v>2160728</v>
      </c>
      <c r="L60" s="41">
        <f t="shared" si="3"/>
        <v>0.40749626746170742</v>
      </c>
      <c r="M60">
        <f t="shared" si="4"/>
        <v>3588</v>
      </c>
      <c r="S60" s="31"/>
      <c r="T60" s="30"/>
      <c r="U60" s="30"/>
    </row>
    <row r="61" spans="1:21" x14ac:dyDescent="0.2">
      <c r="A61" s="42">
        <v>35977</v>
      </c>
      <c r="B61" s="4">
        <f>chargeoffs_rate!Q60</f>
        <v>2.54</v>
      </c>
      <c r="C61" s="4">
        <f>chargeoffs_rate!R61</f>
        <v>7.0000000000000007E-2</v>
      </c>
      <c r="D61" s="11">
        <f>chargeoffs_rate!M60</f>
        <v>0.6</v>
      </c>
      <c r="E61" s="4">
        <f>INDEX(z1_stock!N$2:N$133,ROW(z1_stock!$N$133)-ROW(z1_stock!N55)+1)</f>
        <v>1367744</v>
      </c>
      <c r="F61" s="4">
        <f>INDEX(z1_stock!L$2:L$133,ROW(z1_stock!$L$133)-ROW(z1_stock!L55)+1)</f>
        <v>3886925</v>
      </c>
      <c r="G61" s="4">
        <f>INDEX(z1_stock!F$2:F$133,ROW(z1_stock!$F$133)-ROW(z1_stock!F55)+1)</f>
        <v>5961616</v>
      </c>
      <c r="H61" s="7">
        <f t="shared" si="1"/>
        <v>8685.1743999999999</v>
      </c>
      <c r="I61" s="7">
        <f t="shared" si="9"/>
        <v>2720.8474999999999</v>
      </c>
      <c r="J61" s="9">
        <f t="shared" si="2"/>
        <v>35769.696000000004</v>
      </c>
      <c r="K61" s="37">
        <f>'GDP FRED'!B208</f>
        <v>2249908</v>
      </c>
      <c r="L61" s="41">
        <f t="shared" si="3"/>
        <v>0.38602353518454974</v>
      </c>
      <c r="M61">
        <f t="shared" si="4"/>
        <v>3597</v>
      </c>
      <c r="S61" s="31"/>
      <c r="T61" s="30"/>
      <c r="U61" s="30"/>
    </row>
    <row r="62" spans="1:21" x14ac:dyDescent="0.2">
      <c r="A62" s="42">
        <v>36069</v>
      </c>
      <c r="B62" s="4">
        <f>chargeoffs_rate!Q61</f>
        <v>2.5</v>
      </c>
      <c r="C62" s="4">
        <f>chargeoffs_rate!R62</f>
        <v>0.08</v>
      </c>
      <c r="D62" s="11">
        <f>chargeoffs_rate!M61</f>
        <v>0.69</v>
      </c>
      <c r="E62" s="4">
        <f>INDEX(z1_stock!N$2:N$133,ROW(z1_stock!$N$133)-ROW(z1_stock!N56)+1)</f>
        <v>1400718</v>
      </c>
      <c r="F62" s="4">
        <f>INDEX(z1_stock!L$2:L$133,ROW(z1_stock!$L$133)-ROW(z1_stock!L56)+1)</f>
        <v>3963618</v>
      </c>
      <c r="G62" s="4">
        <f>INDEX(z1_stock!F$2:F$133,ROW(z1_stock!$F$133)-ROW(z1_stock!F56)+1)</f>
        <v>6065011</v>
      </c>
      <c r="H62" s="7">
        <f t="shared" si="1"/>
        <v>8754.4874999999993</v>
      </c>
      <c r="I62" s="7">
        <f t="shared" si="9"/>
        <v>3170.8944000000001</v>
      </c>
      <c r="J62" s="9">
        <f t="shared" si="2"/>
        <v>41848.575899999996</v>
      </c>
      <c r="K62" s="37">
        <f>'GDP FRED'!B209</f>
        <v>2281422</v>
      </c>
      <c r="L62" s="41">
        <f t="shared" si="3"/>
        <v>0.38372942401712612</v>
      </c>
      <c r="M62">
        <f t="shared" si="4"/>
        <v>3606</v>
      </c>
      <c r="S62" s="31"/>
      <c r="T62" s="30"/>
      <c r="U62" s="30"/>
    </row>
    <row r="63" spans="1:21" x14ac:dyDescent="0.2">
      <c r="A63" s="42">
        <v>36161</v>
      </c>
      <c r="B63" s="4">
        <f>chargeoffs_rate!Q62</f>
        <v>2.64</v>
      </c>
      <c r="C63" s="4">
        <f>chargeoffs_rate!R63</f>
        <v>0.08</v>
      </c>
      <c r="D63" s="11">
        <f>chargeoffs_rate!M62</f>
        <v>0.7</v>
      </c>
      <c r="E63" s="4">
        <f>INDEX(z1_stock!N$2:N$133,ROW(z1_stock!$N$133)-ROW(z1_stock!N57)+1)</f>
        <v>1441272</v>
      </c>
      <c r="F63" s="4">
        <f>INDEX(z1_stock!L$2:L$133,ROW(z1_stock!$L$133)-ROW(z1_stock!L57)+1)</f>
        <v>4054655</v>
      </c>
      <c r="G63" s="4">
        <f>INDEX(z1_stock!F$2:F$133,ROW(z1_stock!$F$133)-ROW(z1_stock!F57)+1)</f>
        <v>6203439</v>
      </c>
      <c r="H63" s="7">
        <f t="shared" si="1"/>
        <v>9512.3952000000008</v>
      </c>
      <c r="I63" s="7">
        <f t="shared" si="9"/>
        <v>3243.7240000000002</v>
      </c>
      <c r="J63" s="9">
        <f t="shared" si="2"/>
        <v>43424.072999999997</v>
      </c>
      <c r="K63" s="37">
        <f>'GDP FRED'!B210</f>
        <v>2370677</v>
      </c>
      <c r="L63" s="41">
        <f t="shared" si="3"/>
        <v>0.40125226675755499</v>
      </c>
      <c r="M63">
        <f t="shared" si="4"/>
        <v>3616</v>
      </c>
      <c r="S63" s="31"/>
      <c r="T63" s="30"/>
      <c r="U63" s="30"/>
    </row>
    <row r="64" spans="1:21" x14ac:dyDescent="0.2">
      <c r="A64" s="42">
        <v>36251</v>
      </c>
      <c r="B64" s="4">
        <f>chargeoffs_rate!Q63</f>
        <v>2.44</v>
      </c>
      <c r="C64" s="4">
        <f>chargeoffs_rate!R64</f>
        <v>0.1</v>
      </c>
      <c r="D64" s="11">
        <f>chargeoffs_rate!M63</f>
        <v>0.6</v>
      </c>
      <c r="E64" s="4">
        <f>INDEX(z1_stock!N$2:N$133,ROW(z1_stock!$N$133)-ROW(z1_stock!N58)+1)</f>
        <v>1442398</v>
      </c>
      <c r="F64" s="4">
        <f>INDEX(z1_stock!L$2:L$133,ROW(z1_stock!$L$133)-ROW(z1_stock!L58)+1)</f>
        <v>4133871</v>
      </c>
      <c r="G64" s="4">
        <f>INDEX(z1_stock!F$2:F$133,ROW(z1_stock!$F$133)-ROW(z1_stock!F58)+1)</f>
        <v>6286490</v>
      </c>
      <c r="H64" s="7">
        <f t="shared" si="1"/>
        <v>8798.6278000000002</v>
      </c>
      <c r="I64" s="7">
        <f t="shared" si="9"/>
        <v>4133.8710000000001</v>
      </c>
      <c r="J64" s="9">
        <f t="shared" si="2"/>
        <v>37718.94</v>
      </c>
      <c r="K64" s="37">
        <f>'GDP FRED'!B211</f>
        <v>2293136</v>
      </c>
      <c r="L64" s="41">
        <f t="shared" si="3"/>
        <v>0.38369411147005672</v>
      </c>
      <c r="M64">
        <f t="shared" si="4"/>
        <v>3625</v>
      </c>
      <c r="S64" s="31"/>
      <c r="T64" s="30"/>
      <c r="U64" s="30"/>
    </row>
    <row r="65" spans="1:21" x14ac:dyDescent="0.2">
      <c r="A65" s="42">
        <v>36342</v>
      </c>
      <c r="B65" s="4">
        <f>chargeoffs_rate!Q64</f>
        <v>2.02</v>
      </c>
      <c r="C65" s="4">
        <f>chargeoffs_rate!R65</f>
        <v>0.13</v>
      </c>
      <c r="D65" s="11">
        <f>chargeoffs_rate!M64</f>
        <v>0.54</v>
      </c>
      <c r="E65" s="4">
        <f>INDEX(z1_stock!N$2:N$133,ROW(z1_stock!$N$133)-ROW(z1_stock!N59)+1)</f>
        <v>1471581</v>
      </c>
      <c r="F65" s="4">
        <f>INDEX(z1_stock!L$2:L$133,ROW(z1_stock!$L$133)-ROW(z1_stock!L59)+1)</f>
        <v>4230370</v>
      </c>
      <c r="G65" s="4">
        <f>INDEX(z1_stock!F$2:F$133,ROW(z1_stock!$F$133)-ROW(z1_stock!F59)+1)</f>
        <v>6433917</v>
      </c>
      <c r="H65" s="7">
        <f t="shared" si="1"/>
        <v>7431.48405</v>
      </c>
      <c r="I65" s="7">
        <f t="shared" si="9"/>
        <v>5499.4809999999998</v>
      </c>
      <c r="J65" s="9">
        <f t="shared" si="2"/>
        <v>34743.1518</v>
      </c>
      <c r="K65" s="37">
        <f>'GDP FRED'!B212</f>
        <v>2388422</v>
      </c>
      <c r="L65" s="41">
        <f t="shared" si="3"/>
        <v>0.31114618982742581</v>
      </c>
      <c r="M65">
        <f t="shared" si="4"/>
        <v>3634</v>
      </c>
      <c r="S65" s="31"/>
      <c r="T65" s="30"/>
      <c r="U65" s="30"/>
    </row>
    <row r="66" spans="1:21" x14ac:dyDescent="0.2">
      <c r="A66" s="42">
        <v>36434</v>
      </c>
      <c r="B66" s="4">
        <f>chargeoffs_rate!Q65</f>
        <v>2.19</v>
      </c>
      <c r="C66" s="4">
        <f>chargeoffs_rate!R66</f>
        <v>0.14000000000000001</v>
      </c>
      <c r="D66" s="11">
        <f>chargeoffs_rate!M65</f>
        <v>0.56999999999999995</v>
      </c>
      <c r="E66" s="4">
        <f>INDEX(z1_stock!N$2:N$133,ROW(z1_stock!$N$133)-ROW(z1_stock!N60)+1)</f>
        <v>1511895</v>
      </c>
      <c r="F66" s="4">
        <f>INDEX(z1_stock!L$2:L$133,ROW(z1_stock!$L$133)-ROW(z1_stock!L60)+1)</f>
        <v>4348385</v>
      </c>
      <c r="G66" s="4">
        <f>INDEX(z1_stock!F$2:F$133,ROW(z1_stock!$F$133)-ROW(z1_stock!F60)+1)</f>
        <v>6594434</v>
      </c>
      <c r="H66" s="7">
        <f t="shared" si="1"/>
        <v>8277.6251249999987</v>
      </c>
      <c r="I66" s="7">
        <f t="shared" si="9"/>
        <v>6087.7390000000005</v>
      </c>
      <c r="J66" s="9">
        <f t="shared" si="2"/>
        <v>37588.273799999995</v>
      </c>
      <c r="K66" s="37">
        <f>'GDP FRED'!B213</f>
        <v>2423648</v>
      </c>
      <c r="L66" s="41">
        <f t="shared" si="3"/>
        <v>0.34153578097974618</v>
      </c>
      <c r="M66">
        <f t="shared" si="4"/>
        <v>3643</v>
      </c>
      <c r="S66" s="31"/>
      <c r="T66" s="30"/>
      <c r="U66" s="30"/>
    </row>
    <row r="67" spans="1:21" x14ac:dyDescent="0.2">
      <c r="A67" s="42">
        <v>36526</v>
      </c>
      <c r="B67" s="4">
        <f>chargeoffs_rate!Q66</f>
        <v>2.33</v>
      </c>
      <c r="C67" s="4">
        <f>chargeoffs_rate!R67</f>
        <v>0.1</v>
      </c>
      <c r="D67" s="11">
        <f>chargeoffs_rate!M66</f>
        <v>0.7</v>
      </c>
      <c r="E67" s="4">
        <f>INDEX(z1_stock!N$2:N$133,ROW(z1_stock!$N$133)-ROW(z1_stock!N61)+1)</f>
        <v>1553622</v>
      </c>
      <c r="F67" s="4">
        <f>INDEX(z1_stock!L$2:L$133,ROW(z1_stock!$L$133)-ROW(z1_stock!L61)+1)</f>
        <v>4431564</v>
      </c>
      <c r="G67" s="4">
        <f>INDEX(z1_stock!F$2:F$133,ROW(z1_stock!$F$133)-ROW(z1_stock!F61)+1)</f>
        <v>6761131</v>
      </c>
      <c r="H67" s="7">
        <f t="shared" si="1"/>
        <v>9049.8481499999998</v>
      </c>
      <c r="I67" s="7">
        <f t="shared" si="9"/>
        <v>4431.5640000000003</v>
      </c>
      <c r="J67" s="9">
        <f t="shared" si="2"/>
        <v>47327.916999999994</v>
      </c>
      <c r="K67" s="37">
        <f>'GDP FRED'!B214</f>
        <v>2524828</v>
      </c>
      <c r="L67" s="41">
        <f t="shared" si="3"/>
        <v>0.35843424383760003</v>
      </c>
      <c r="M67">
        <f t="shared" si="4"/>
        <v>3652</v>
      </c>
      <c r="S67" s="31"/>
      <c r="T67" s="30"/>
      <c r="U67" s="30"/>
    </row>
    <row r="68" spans="1:21" x14ac:dyDescent="0.2">
      <c r="A68" s="42">
        <v>36617</v>
      </c>
      <c r="B68" s="4">
        <f>chargeoffs_rate!Q67</f>
        <v>2.2799999999999998</v>
      </c>
      <c r="C68" s="4">
        <f>chargeoffs_rate!R68</f>
        <v>0.1</v>
      </c>
      <c r="D68" s="11">
        <f>chargeoffs_rate!M67</f>
        <v>0.56000000000000005</v>
      </c>
      <c r="E68" s="4">
        <f>INDEX(z1_stock!N$2:N$133,ROW(z1_stock!$N$133)-ROW(z1_stock!N62)+1)</f>
        <v>1553765</v>
      </c>
      <c r="F68" s="4">
        <f>INDEX(z1_stock!L$2:L$133,ROW(z1_stock!$L$133)-ROW(z1_stock!L62)+1)</f>
        <v>4493812</v>
      </c>
      <c r="G68" s="4">
        <f>INDEX(z1_stock!F$2:F$133,ROW(z1_stock!$F$133)-ROW(z1_stock!F62)+1)</f>
        <v>6886641</v>
      </c>
      <c r="H68" s="7">
        <f t="shared" si="1"/>
        <v>8856.4604999999992</v>
      </c>
      <c r="I68" s="7">
        <f t="shared" si="9"/>
        <v>4493.8119999999999</v>
      </c>
      <c r="J68" s="9">
        <f t="shared" si="2"/>
        <v>38565.189600000005</v>
      </c>
      <c r="K68" s="37">
        <f>'GDP FRED'!B215</f>
        <v>2448892</v>
      </c>
      <c r="L68" s="41">
        <f t="shared" si="3"/>
        <v>0.36165173882719204</v>
      </c>
      <c r="M68">
        <f t="shared" si="4"/>
        <v>3661</v>
      </c>
      <c r="S68" s="31"/>
      <c r="T68" s="30"/>
      <c r="U68" s="30"/>
    </row>
    <row r="69" spans="1:21" x14ac:dyDescent="0.2">
      <c r="A69" s="42">
        <v>36708</v>
      </c>
      <c r="B69" s="4">
        <f>chargeoffs_rate!Q68</f>
        <v>2.0299999999999998</v>
      </c>
      <c r="C69" s="4">
        <f>chargeoffs_rate!R69</f>
        <v>0.11</v>
      </c>
      <c r="D69" s="11">
        <f>chargeoffs_rate!M68</f>
        <v>0.56999999999999995</v>
      </c>
      <c r="E69" s="4">
        <f>INDEX(z1_stock!N$2:N$133,ROW(z1_stock!$N$133)-ROW(z1_stock!N63)+1)</f>
        <v>1601771</v>
      </c>
      <c r="F69" s="4">
        <f>INDEX(z1_stock!L$2:L$133,ROW(z1_stock!$L$133)-ROW(z1_stock!L63)+1)</f>
        <v>4606196</v>
      </c>
      <c r="G69" s="4">
        <f>INDEX(z1_stock!F$2:F$133,ROW(z1_stock!$F$133)-ROW(z1_stock!F63)+1)</f>
        <v>7034547</v>
      </c>
      <c r="H69" s="7">
        <f t="shared" si="1"/>
        <v>8128.9878250000002</v>
      </c>
      <c r="I69" s="7">
        <f t="shared" si="9"/>
        <v>5066.8155999999999</v>
      </c>
      <c r="J69" s="9">
        <f t="shared" si="2"/>
        <v>40096.917899999993</v>
      </c>
      <c r="K69" s="37">
        <f>'GDP FRED'!B216</f>
        <v>2569266</v>
      </c>
      <c r="L69" s="41">
        <f t="shared" si="3"/>
        <v>0.31639339114751058</v>
      </c>
      <c r="M69">
        <f t="shared" si="4"/>
        <v>3670</v>
      </c>
      <c r="S69" s="31"/>
      <c r="T69" s="30"/>
      <c r="U69" s="30"/>
    </row>
    <row r="70" spans="1:21" x14ac:dyDescent="0.2">
      <c r="A70" s="42">
        <v>36800</v>
      </c>
      <c r="B70" s="4">
        <f>chargeoffs_rate!Q69</f>
        <v>2.11</v>
      </c>
      <c r="C70" s="4">
        <f>chargeoffs_rate!R70</f>
        <v>0.15</v>
      </c>
      <c r="D70" s="11">
        <f>chargeoffs_rate!M69</f>
        <v>0.6</v>
      </c>
      <c r="E70" s="4">
        <f>INDEX(z1_stock!N$2:N$133,ROW(z1_stock!$N$133)-ROW(z1_stock!N64)+1)</f>
        <v>1667073</v>
      </c>
      <c r="F70" s="4">
        <f>INDEX(z1_stock!L$2:L$133,ROW(z1_stock!$L$133)-ROW(z1_stock!L64)+1)</f>
        <v>4718906</v>
      </c>
      <c r="G70" s="4">
        <f>INDEX(z1_stock!F$2:F$133,ROW(z1_stock!$F$133)-ROW(z1_stock!F64)+1)</f>
        <v>7219820</v>
      </c>
      <c r="H70" s="7">
        <f t="shared" si="1"/>
        <v>8793.8100749999994</v>
      </c>
      <c r="I70" s="7">
        <f t="shared" si="9"/>
        <v>7078.3590000000004</v>
      </c>
      <c r="J70" s="9">
        <f t="shared" si="2"/>
        <v>43318.92</v>
      </c>
      <c r="K70" s="37">
        <f>'GDP FRED'!B217</f>
        <v>2577927</v>
      </c>
      <c r="L70" s="41">
        <f t="shared" si="3"/>
        <v>0.3411194372455077</v>
      </c>
      <c r="M70">
        <f t="shared" si="4"/>
        <v>3680</v>
      </c>
      <c r="S70" s="31"/>
      <c r="T70" s="30"/>
      <c r="U70" s="30"/>
    </row>
    <row r="71" spans="1:21" x14ac:dyDescent="0.2">
      <c r="A71" s="42">
        <v>36892</v>
      </c>
      <c r="B71" s="4">
        <f>chargeoffs_rate!Q70</f>
        <v>2.84</v>
      </c>
      <c r="C71" s="4">
        <f>chargeoffs_rate!R71</f>
        <v>0.13</v>
      </c>
      <c r="D71" s="11">
        <f>chargeoffs_rate!M70</f>
        <v>0.91</v>
      </c>
      <c r="E71" s="4">
        <f>INDEX(z1_stock!N$2:N$133,ROW(z1_stock!$N$133)-ROW(z1_stock!N65)+1)</f>
        <v>1741267</v>
      </c>
      <c r="F71" s="4">
        <f>INDEX(z1_stock!L$2:L$133,ROW(z1_stock!$L$133)-ROW(z1_stock!L65)+1)</f>
        <v>4813874</v>
      </c>
      <c r="G71" s="4">
        <f>INDEX(z1_stock!F$2:F$133,ROW(z1_stock!$F$133)-ROW(z1_stock!F65)+1)</f>
        <v>7358504</v>
      </c>
      <c r="H71" s="7">
        <f t="shared" si="1"/>
        <v>12362.995699999998</v>
      </c>
      <c r="I71" s="7">
        <f t="shared" si="9"/>
        <v>6258.0361999999996</v>
      </c>
      <c r="J71" s="9">
        <f t="shared" si="2"/>
        <v>66962.386400000003</v>
      </c>
      <c r="K71" s="37">
        <f>'GDP FRED'!B218</f>
        <v>2655636</v>
      </c>
      <c r="L71" s="41">
        <f t="shared" si="3"/>
        <v>0.46553803683938605</v>
      </c>
      <c r="M71">
        <f t="shared" si="4"/>
        <v>3689</v>
      </c>
      <c r="S71" s="31"/>
      <c r="T71" s="30"/>
      <c r="U71" s="30"/>
    </row>
    <row r="72" spans="1:21" x14ac:dyDescent="0.2">
      <c r="A72" s="42">
        <v>36982</v>
      </c>
      <c r="B72" s="4">
        <f>chargeoffs_rate!Q71</f>
        <v>2.4</v>
      </c>
      <c r="C72" s="4">
        <f>chargeoffs_rate!R72</f>
        <v>0.16</v>
      </c>
      <c r="D72" s="11">
        <f>chargeoffs_rate!M71</f>
        <v>0.71</v>
      </c>
      <c r="E72" s="4">
        <f>INDEX(z1_stock!N$2:N$133,ROW(z1_stock!$N$133)-ROW(z1_stock!N66)+1)</f>
        <v>1749724</v>
      </c>
      <c r="F72" s="4">
        <f>INDEX(z1_stock!L$2:L$133,ROW(z1_stock!$L$133)-ROW(z1_stock!L66)+1)</f>
        <v>4898473</v>
      </c>
      <c r="G72" s="4">
        <f>INDEX(z1_stock!F$2:F$133,ROW(z1_stock!$F$133)-ROW(z1_stock!F66)+1)</f>
        <v>7404236</v>
      </c>
      <c r="H72" s="7">
        <f t="shared" si="1"/>
        <v>10498.343999999999</v>
      </c>
      <c r="I72" s="7">
        <f t="shared" si="9"/>
        <v>7837.5568000000003</v>
      </c>
      <c r="J72" s="9">
        <f t="shared" si="2"/>
        <v>52570.075599999996</v>
      </c>
      <c r="K72" s="37">
        <f>'GDP FRED'!B219</f>
        <v>2562488</v>
      </c>
      <c r="L72" s="41">
        <f t="shared" si="3"/>
        <v>0.4096933917349076</v>
      </c>
      <c r="M72">
        <f t="shared" si="4"/>
        <v>3698</v>
      </c>
      <c r="S72" s="31"/>
      <c r="T72" s="30"/>
      <c r="U72" s="30"/>
    </row>
    <row r="73" spans="1:21" x14ac:dyDescent="0.2">
      <c r="A73" s="42">
        <v>37073</v>
      </c>
      <c r="B73" s="4">
        <f>chargeoffs_rate!Q72</f>
        <v>2.5</v>
      </c>
      <c r="C73" s="4">
        <f>chargeoffs_rate!R73</f>
        <v>0.45</v>
      </c>
      <c r="D73" s="11">
        <f>chargeoffs_rate!M72</f>
        <v>0.81</v>
      </c>
      <c r="E73" s="4">
        <f>INDEX(z1_stock!N$2:N$133,ROW(z1_stock!$N$133)-ROW(z1_stock!N67)+1)</f>
        <v>1784249</v>
      </c>
      <c r="F73" s="4">
        <f>INDEX(z1_stock!L$2:L$133,ROW(z1_stock!$L$133)-ROW(z1_stock!L67)+1)</f>
        <v>5059297</v>
      </c>
      <c r="G73" s="4">
        <f>INDEX(z1_stock!F$2:F$133,ROW(z1_stock!$F$133)-ROW(z1_stock!F67)+1)</f>
        <v>7605609</v>
      </c>
      <c r="H73" s="7">
        <f t="shared" ref="H73:H136" si="15">B73*E73/(4*100)</f>
        <v>11151.55625</v>
      </c>
      <c r="I73" s="7">
        <f t="shared" si="9"/>
        <v>22766.836499999998</v>
      </c>
      <c r="J73" s="9">
        <f t="shared" ref="J73:J136" si="16">D73*G73/100</f>
        <v>61605.4329</v>
      </c>
      <c r="K73" s="37">
        <f>'GDP FRED'!B220</f>
        <v>2656407</v>
      </c>
      <c r="L73" s="41">
        <f t="shared" ref="L73:L136" si="17">H73*100/K73</f>
        <v>0.41979848155798416</v>
      </c>
      <c r="M73">
        <f t="shared" ref="M73:M136" si="18">VALUE(LEFT(A73,4))</f>
        <v>3707</v>
      </c>
      <c r="S73" s="31"/>
      <c r="T73" s="30"/>
      <c r="U73" s="30"/>
    </row>
    <row r="74" spans="1:21" x14ac:dyDescent="0.2">
      <c r="A74" s="42">
        <v>37165</v>
      </c>
      <c r="B74" s="4">
        <f>chargeoffs_rate!Q73</f>
        <v>2.68</v>
      </c>
      <c r="C74" s="4">
        <f>chargeoffs_rate!R74</f>
        <v>0.21</v>
      </c>
      <c r="D74" s="11">
        <f>chargeoffs_rate!M73</f>
        <v>0.95</v>
      </c>
      <c r="E74" s="4">
        <f>INDEX(z1_stock!N$2:N$133,ROW(z1_stock!$N$133)-ROW(z1_stock!N68)+1)</f>
        <v>1814351</v>
      </c>
      <c r="F74" s="4">
        <f>INDEX(z1_stock!L$2:L$133,ROW(z1_stock!$L$133)-ROW(z1_stock!L68)+1)</f>
        <v>5207639</v>
      </c>
      <c r="G74" s="4">
        <f>INDEX(z1_stock!F$2:F$133,ROW(z1_stock!$F$133)-ROW(z1_stock!F68)+1)</f>
        <v>7853510</v>
      </c>
      <c r="H74" s="7">
        <f t="shared" si="15"/>
        <v>12156.151700000002</v>
      </c>
      <c r="I74" s="7">
        <f t="shared" si="9"/>
        <v>10936.0419</v>
      </c>
      <c r="J74" s="9">
        <f t="shared" si="16"/>
        <v>74608.345000000001</v>
      </c>
      <c r="K74" s="37">
        <f>'GDP FRED'!B221</f>
        <v>2651366</v>
      </c>
      <c r="L74" s="41">
        <f t="shared" si="17"/>
        <v>0.45848636891323197</v>
      </c>
      <c r="M74">
        <f t="shared" si="18"/>
        <v>3716</v>
      </c>
      <c r="S74" s="31"/>
      <c r="T74" s="30"/>
      <c r="U74" s="30"/>
    </row>
    <row r="75" spans="1:21" x14ac:dyDescent="0.2">
      <c r="A75" s="42">
        <v>37257</v>
      </c>
      <c r="B75" s="4">
        <f>chargeoffs_rate!Q74</f>
        <v>3.33</v>
      </c>
      <c r="C75" s="4">
        <f>chargeoffs_rate!R75</f>
        <v>0.15</v>
      </c>
      <c r="D75" s="11">
        <f>chargeoffs_rate!M74</f>
        <v>1.29</v>
      </c>
      <c r="E75" s="4">
        <f>INDEX(z1_stock!N$2:N$133,ROW(z1_stock!$N$133)-ROW(z1_stock!N69)+1)</f>
        <v>1891827</v>
      </c>
      <c r="F75" s="4">
        <f>INDEX(z1_stock!L$2:L$133,ROW(z1_stock!$L$133)-ROW(z1_stock!L69)+1)</f>
        <v>5322036</v>
      </c>
      <c r="G75" s="4">
        <f>INDEX(z1_stock!F$2:F$133,ROW(z1_stock!$F$133)-ROW(z1_stock!F69)+1)</f>
        <v>7985787</v>
      </c>
      <c r="H75" s="7">
        <f t="shared" si="15"/>
        <v>15749.459775000001</v>
      </c>
      <c r="I75" s="7">
        <f t="shared" si="9"/>
        <v>7983.0540000000001</v>
      </c>
      <c r="J75" s="9">
        <f t="shared" si="16"/>
        <v>103016.6523</v>
      </c>
      <c r="K75" s="37">
        <f>'GDP FRED'!B222</f>
        <v>2711715</v>
      </c>
      <c r="L75" s="41">
        <f t="shared" si="17"/>
        <v>0.58079332728550015</v>
      </c>
      <c r="M75">
        <f t="shared" si="18"/>
        <v>3725</v>
      </c>
      <c r="S75" s="31"/>
      <c r="T75" s="30"/>
      <c r="U75" s="30"/>
    </row>
    <row r="76" spans="1:21" x14ac:dyDescent="0.2">
      <c r="A76" s="42">
        <v>37347</v>
      </c>
      <c r="B76" s="4">
        <f>chargeoffs_rate!Q75</f>
        <v>3.66</v>
      </c>
      <c r="C76" s="4">
        <f>chargeoffs_rate!R76</f>
        <v>0.16</v>
      </c>
      <c r="D76" s="11">
        <f>chargeoffs_rate!M75</f>
        <v>1.08</v>
      </c>
      <c r="E76" s="4">
        <f>INDEX(z1_stock!N$2:N$133,ROW(z1_stock!$N$133)-ROW(z1_stock!N70)+1)</f>
        <v>1883516</v>
      </c>
      <c r="F76" s="4">
        <f>INDEX(z1_stock!L$2:L$133,ROW(z1_stock!$L$133)-ROW(z1_stock!L70)+1)</f>
        <v>5459539</v>
      </c>
      <c r="G76" s="4">
        <f>INDEX(z1_stock!F$2:F$133,ROW(z1_stock!$F$133)-ROW(z1_stock!F70)+1)</f>
        <v>8115815</v>
      </c>
      <c r="H76" s="7">
        <f t="shared" si="15"/>
        <v>17234.171400000003</v>
      </c>
      <c r="I76" s="7">
        <f t="shared" si="9"/>
        <v>8735.2623999999996</v>
      </c>
      <c r="J76" s="9">
        <f t="shared" si="16"/>
        <v>87650.802000000011</v>
      </c>
      <c r="K76" s="37">
        <f>'GDP FRED'!B223</f>
        <v>2631119</v>
      </c>
      <c r="L76" s="41">
        <f t="shared" si="17"/>
        <v>0.6550129963715059</v>
      </c>
      <c r="M76">
        <f t="shared" si="18"/>
        <v>3734</v>
      </c>
      <c r="S76" s="31"/>
      <c r="T76" s="30"/>
      <c r="U76" s="30"/>
    </row>
    <row r="77" spans="1:21" x14ac:dyDescent="0.2">
      <c r="A77" s="42">
        <v>37438</v>
      </c>
      <c r="B77" s="4">
        <f>chargeoffs_rate!Q76</f>
        <v>2.97</v>
      </c>
      <c r="C77" s="4">
        <f>chargeoffs_rate!R77</f>
        <v>0.15</v>
      </c>
      <c r="D77" s="11">
        <f>chargeoffs_rate!M76</f>
        <v>1.05</v>
      </c>
      <c r="E77" s="4">
        <f>INDEX(z1_stock!N$2:N$133,ROW(z1_stock!$N$133)-ROW(z1_stock!N71)+1)</f>
        <v>1917644</v>
      </c>
      <c r="F77" s="4">
        <f>INDEX(z1_stock!L$2:L$133,ROW(z1_stock!$L$133)-ROW(z1_stock!L71)+1)</f>
        <v>5636280</v>
      </c>
      <c r="G77" s="4">
        <f>INDEX(z1_stock!F$2:F$133,ROW(z1_stock!$F$133)-ROW(z1_stock!F71)+1)</f>
        <v>8305713</v>
      </c>
      <c r="H77" s="7">
        <f t="shared" si="15"/>
        <v>14238.506700000002</v>
      </c>
      <c r="I77" s="7">
        <f t="shared" si="9"/>
        <v>8454.42</v>
      </c>
      <c r="J77" s="9">
        <f t="shared" si="16"/>
        <v>87209.986499999999</v>
      </c>
      <c r="K77" s="37">
        <f>'GDP FRED'!B224</f>
        <v>2721842</v>
      </c>
      <c r="L77" s="41">
        <f t="shared" si="17"/>
        <v>0.52312025091831205</v>
      </c>
      <c r="M77">
        <f t="shared" si="18"/>
        <v>3743</v>
      </c>
      <c r="S77" s="31"/>
      <c r="T77" s="30"/>
      <c r="U77" s="30"/>
    </row>
    <row r="78" spans="1:21" x14ac:dyDescent="0.2">
      <c r="A78" s="42">
        <v>37530</v>
      </c>
      <c r="B78" s="4">
        <f>chargeoffs_rate!Q77</f>
        <v>2.99</v>
      </c>
      <c r="C78" s="4">
        <f>chargeoffs_rate!R78</f>
        <v>0.16</v>
      </c>
      <c r="D78" s="11">
        <f>chargeoffs_rate!M77</f>
        <v>1.0900000000000001</v>
      </c>
      <c r="E78" s="4">
        <f>INDEX(z1_stock!N$2:N$133,ROW(z1_stock!$N$133)-ROW(z1_stock!N72)+1)</f>
        <v>1951608</v>
      </c>
      <c r="F78" s="4">
        <f>INDEX(z1_stock!L$2:L$133,ROW(z1_stock!$L$133)-ROW(z1_stock!L72)+1)</f>
        <v>5830821</v>
      </c>
      <c r="G78" s="4">
        <f>INDEX(z1_stock!F$2:F$133,ROW(z1_stock!$F$133)-ROW(z1_stock!F72)+1)</f>
        <v>8499552</v>
      </c>
      <c r="H78" s="7">
        <f t="shared" si="15"/>
        <v>14588.269800000002</v>
      </c>
      <c r="I78" s="7">
        <f t="shared" si="9"/>
        <v>9329.3135999999995</v>
      </c>
      <c r="J78" s="9">
        <f t="shared" si="16"/>
        <v>92645.116800000018</v>
      </c>
      <c r="K78" s="37">
        <f>'GDP FRED'!B225</f>
        <v>2751463</v>
      </c>
      <c r="L78" s="41">
        <f t="shared" si="17"/>
        <v>0.53020047153096383</v>
      </c>
      <c r="M78">
        <f t="shared" si="18"/>
        <v>3753</v>
      </c>
      <c r="S78" s="31"/>
      <c r="T78" s="30"/>
      <c r="U78" s="30"/>
    </row>
    <row r="79" spans="1:21" x14ac:dyDescent="0.2">
      <c r="A79" s="42">
        <v>37622</v>
      </c>
      <c r="B79" s="4">
        <f>chargeoffs_rate!Q78</f>
        <v>3.01</v>
      </c>
      <c r="C79" s="4">
        <f>chargeoffs_rate!R79</f>
        <v>0.14000000000000001</v>
      </c>
      <c r="D79" s="11">
        <f>chargeoffs_rate!M78</f>
        <v>1.06</v>
      </c>
      <c r="E79" s="4">
        <f>INDEX(z1_stock!N$2:N$133,ROW(z1_stock!$N$133)-ROW(z1_stock!N73)+1)</f>
        <v>1997008</v>
      </c>
      <c r="F79" s="4">
        <f>INDEX(z1_stock!L$2:L$133,ROW(z1_stock!$L$133)-ROW(z1_stock!L73)+1)</f>
        <v>6028323</v>
      </c>
      <c r="G79" s="4">
        <f>INDEX(z1_stock!F$2:F$133,ROW(z1_stock!$F$133)-ROW(z1_stock!F73)+1)</f>
        <v>8765824</v>
      </c>
      <c r="H79" s="7">
        <f t="shared" si="15"/>
        <v>15027.485199999997</v>
      </c>
      <c r="I79" s="7">
        <f t="shared" si="9"/>
        <v>8439.6522000000004</v>
      </c>
      <c r="J79" s="9">
        <f t="shared" si="16"/>
        <v>92917.734400000016</v>
      </c>
      <c r="K79" s="37">
        <f>'GDP FRED'!B226</f>
        <v>2824686</v>
      </c>
      <c r="L79" s="41">
        <f t="shared" si="17"/>
        <v>0.53200551140905561</v>
      </c>
      <c r="M79">
        <f t="shared" si="18"/>
        <v>3762</v>
      </c>
      <c r="S79" s="31"/>
      <c r="T79" s="30"/>
      <c r="U79" s="30"/>
    </row>
    <row r="80" spans="1:21" x14ac:dyDescent="0.2">
      <c r="A80" s="42">
        <v>37712</v>
      </c>
      <c r="B80" s="4">
        <f>chargeoffs_rate!Q79</f>
        <v>2.87</v>
      </c>
      <c r="C80" s="4">
        <f>chargeoffs_rate!R80</f>
        <v>0.15</v>
      </c>
      <c r="D80" s="11">
        <f>chargeoffs_rate!M79</f>
        <v>0.88</v>
      </c>
      <c r="E80" s="4">
        <f>INDEX(z1_stock!N$2:N$133,ROW(z1_stock!$N$133)-ROW(z1_stock!N74)+1)</f>
        <v>1989123</v>
      </c>
      <c r="F80" s="4">
        <f>INDEX(z1_stock!L$2:L$133,ROW(z1_stock!$L$133)-ROW(z1_stock!L74)+1)</f>
        <v>6202521</v>
      </c>
      <c r="G80" s="4">
        <f>INDEX(z1_stock!F$2:F$133,ROW(z1_stock!$F$133)-ROW(z1_stock!F74)+1)</f>
        <v>8958420</v>
      </c>
      <c r="H80" s="7">
        <f t="shared" si="15"/>
        <v>14271.957525</v>
      </c>
      <c r="I80" s="7">
        <f t="shared" si="9"/>
        <v>9303.781500000001</v>
      </c>
      <c r="J80" s="9">
        <f t="shared" si="16"/>
        <v>78834.09599999999</v>
      </c>
      <c r="K80" s="37">
        <f>'GDP FRED'!B227</f>
        <v>2743734</v>
      </c>
      <c r="L80" s="41">
        <f t="shared" si="17"/>
        <v>0.52016549435914705</v>
      </c>
      <c r="M80">
        <f t="shared" si="18"/>
        <v>3771</v>
      </c>
      <c r="S80" s="31"/>
      <c r="T80" s="30"/>
      <c r="U80" s="30"/>
    </row>
    <row r="81" spans="1:21" x14ac:dyDescent="0.2">
      <c r="A81" s="42">
        <v>37803</v>
      </c>
      <c r="B81" s="4">
        <f>chargeoffs_rate!Q80</f>
        <v>2.91</v>
      </c>
      <c r="C81" s="4">
        <f>chargeoffs_rate!R81</f>
        <v>0.12</v>
      </c>
      <c r="D81" s="11">
        <f>chargeoffs_rate!M80</f>
        <v>0.86</v>
      </c>
      <c r="E81" s="4">
        <f>INDEX(z1_stock!N$2:N$133,ROW(z1_stock!$N$133)-ROW(z1_stock!N75)+1)</f>
        <v>2021930</v>
      </c>
      <c r="F81" s="4">
        <f>INDEX(z1_stock!L$2:L$133,ROW(z1_stock!$L$133)-ROW(z1_stock!L75)+1)</f>
        <v>6461330</v>
      </c>
      <c r="G81" s="4">
        <f>INDEX(z1_stock!F$2:F$133,ROW(z1_stock!$F$133)-ROW(z1_stock!F75)+1)</f>
        <v>9336328</v>
      </c>
      <c r="H81" s="7">
        <f t="shared" si="15"/>
        <v>14709.540750000002</v>
      </c>
      <c r="I81" s="7">
        <f t="shared" si="9"/>
        <v>7753.5959999999995</v>
      </c>
      <c r="J81" s="9">
        <f t="shared" si="16"/>
        <v>80292.420800000007</v>
      </c>
      <c r="K81" s="37">
        <f>'GDP FRED'!B228</f>
        <v>2831413</v>
      </c>
      <c r="L81" s="41">
        <f t="shared" si="17"/>
        <v>0.51951236891262431</v>
      </c>
      <c r="M81">
        <f t="shared" si="18"/>
        <v>3780</v>
      </c>
      <c r="S81" s="31"/>
      <c r="T81" s="30"/>
      <c r="U81" s="30"/>
    </row>
    <row r="82" spans="1:21" x14ac:dyDescent="0.2">
      <c r="A82" s="42">
        <v>37895</v>
      </c>
      <c r="B82" s="4">
        <f>chargeoffs_rate!Q81</f>
        <v>2.69</v>
      </c>
      <c r="C82" s="4">
        <f>chargeoffs_rate!R82</f>
        <v>0.35</v>
      </c>
      <c r="D82" s="11">
        <f>chargeoffs_rate!M81</f>
        <v>0.79</v>
      </c>
      <c r="E82" s="4">
        <f>INDEX(z1_stock!N$2:N$133,ROW(z1_stock!$N$133)-ROW(z1_stock!N76)+1)</f>
        <v>2059675</v>
      </c>
      <c r="F82" s="4">
        <f>INDEX(z1_stock!L$2:L$133,ROW(z1_stock!$L$133)-ROW(z1_stock!L76)+1)</f>
        <v>6705742</v>
      </c>
      <c r="G82" s="4">
        <f>INDEX(z1_stock!F$2:F$133,ROW(z1_stock!$F$133)-ROW(z1_stock!F76)+1)</f>
        <v>9594261</v>
      </c>
      <c r="H82" s="7">
        <f t="shared" si="15"/>
        <v>13851.314375</v>
      </c>
      <c r="I82" s="7">
        <f t="shared" si="9"/>
        <v>23470.096999999998</v>
      </c>
      <c r="J82" s="9">
        <f t="shared" si="16"/>
        <v>75794.661900000006</v>
      </c>
      <c r="K82" s="37">
        <f>'GDP FRED'!B229</f>
        <v>2886905</v>
      </c>
      <c r="L82" s="41">
        <f t="shared" si="17"/>
        <v>0.47979806661459246</v>
      </c>
      <c r="M82">
        <f t="shared" si="18"/>
        <v>3789</v>
      </c>
      <c r="S82" s="31"/>
      <c r="T82" s="30"/>
      <c r="U82" s="30"/>
    </row>
    <row r="83" spans="1:21" x14ac:dyDescent="0.2">
      <c r="A83" s="42">
        <v>37987</v>
      </c>
      <c r="B83" s="4">
        <f>chargeoffs_rate!Q82</f>
        <v>3.05</v>
      </c>
      <c r="C83" s="4">
        <f>chargeoffs_rate!R83</f>
        <v>0.12</v>
      </c>
      <c r="D83" s="11">
        <f>chargeoffs_rate!M82</f>
        <v>0.9</v>
      </c>
      <c r="E83" s="4">
        <f>INDEX(z1_stock!N$2:N$133,ROW(z1_stock!$N$133)-ROW(z1_stock!N77)+1)</f>
        <v>2102932</v>
      </c>
      <c r="F83" s="4">
        <f>INDEX(z1_stock!L$2:L$133,ROW(z1_stock!$L$133)-ROW(z1_stock!L77)+1)</f>
        <v>6913024</v>
      </c>
      <c r="G83" s="4">
        <f>INDEX(z1_stock!F$2:F$133,ROW(z1_stock!$F$133)-ROW(z1_stock!F77)+1)</f>
        <v>9845675</v>
      </c>
      <c r="H83" s="7">
        <f t="shared" si="15"/>
        <v>16034.8565</v>
      </c>
      <c r="I83" s="7">
        <f t="shared" si="9"/>
        <v>8295.6288000000004</v>
      </c>
      <c r="J83" s="9">
        <f t="shared" si="16"/>
        <v>88611.074999999997</v>
      </c>
      <c r="K83" s="37">
        <f>'GDP FRED'!B230</f>
        <v>2994399</v>
      </c>
      <c r="L83" s="41">
        <f t="shared" si="17"/>
        <v>0.53549498580516486</v>
      </c>
      <c r="M83">
        <f t="shared" si="18"/>
        <v>3798</v>
      </c>
      <c r="S83" s="31"/>
      <c r="T83" s="30"/>
      <c r="U83" s="30"/>
    </row>
    <row r="84" spans="1:21" x14ac:dyDescent="0.2">
      <c r="A84" s="42">
        <v>38078</v>
      </c>
      <c r="B84" s="4">
        <f>chargeoffs_rate!Q83</f>
        <v>2.74</v>
      </c>
      <c r="C84" s="4">
        <f>chargeoffs_rate!R84</f>
        <v>0.1</v>
      </c>
      <c r="D84" s="11">
        <f>chargeoffs_rate!M83</f>
        <v>0.65</v>
      </c>
      <c r="E84" s="4">
        <f>INDEX(z1_stock!N$2:N$133,ROW(z1_stock!$N$133)-ROW(z1_stock!N78)+1)</f>
        <v>2096472</v>
      </c>
      <c r="F84" s="4">
        <f>INDEX(z1_stock!L$2:L$133,ROW(z1_stock!$L$133)-ROW(z1_stock!L78)+1)</f>
        <v>7087484</v>
      </c>
      <c r="G84" s="4">
        <f>INDEX(z1_stock!F$2:F$133,ROW(z1_stock!$F$133)-ROW(z1_stock!F78)+1)</f>
        <v>10047346</v>
      </c>
      <c r="H84" s="7">
        <f t="shared" si="15"/>
        <v>14360.833200000001</v>
      </c>
      <c r="I84" s="7">
        <f t="shared" si="9"/>
        <v>7087.4840000000004</v>
      </c>
      <c r="J84" s="9">
        <f t="shared" si="16"/>
        <v>65307.749000000003</v>
      </c>
      <c r="K84" s="37">
        <f>'GDP FRED'!B231</f>
        <v>2924602</v>
      </c>
      <c r="L84" s="41">
        <f t="shared" si="17"/>
        <v>0.49103547080936144</v>
      </c>
      <c r="M84">
        <f t="shared" si="18"/>
        <v>3807</v>
      </c>
      <c r="S84" s="31"/>
      <c r="T84" s="30"/>
      <c r="U84" s="30"/>
    </row>
    <row r="85" spans="1:21" x14ac:dyDescent="0.2">
      <c r="A85" s="42">
        <v>38169</v>
      </c>
      <c r="B85" s="4">
        <f>chargeoffs_rate!Q84</f>
        <v>2.66</v>
      </c>
      <c r="C85" s="4">
        <f>chargeoffs_rate!R85</f>
        <v>0.09</v>
      </c>
      <c r="D85" s="11">
        <f>chargeoffs_rate!M84</f>
        <v>0.57999999999999996</v>
      </c>
      <c r="E85" s="4">
        <f>INDEX(z1_stock!N$2:N$133,ROW(z1_stock!$N$133)-ROW(z1_stock!N79)+1)</f>
        <v>2114539</v>
      </c>
      <c r="F85" s="4">
        <f>INDEX(z1_stock!L$2:L$133,ROW(z1_stock!$L$133)-ROW(z1_stock!L79)+1)</f>
        <v>7357907</v>
      </c>
      <c r="G85" s="4">
        <f>INDEX(z1_stock!F$2:F$133,ROW(z1_stock!$F$133)-ROW(z1_stock!F79)+1)</f>
        <v>10365419</v>
      </c>
      <c r="H85" s="7">
        <f t="shared" si="15"/>
        <v>14061.684350000001</v>
      </c>
      <c r="I85" s="7">
        <f t="shared" si="9"/>
        <v>6622.1162999999997</v>
      </c>
      <c r="J85" s="9">
        <f t="shared" si="16"/>
        <v>60119.430199999995</v>
      </c>
      <c r="K85" s="37">
        <f>'GDP FRED'!B232</f>
        <v>3032386</v>
      </c>
      <c r="L85" s="41">
        <f t="shared" si="17"/>
        <v>0.4637168338727326</v>
      </c>
      <c r="M85">
        <f t="shared" si="18"/>
        <v>3816</v>
      </c>
      <c r="S85" s="31"/>
      <c r="T85" s="30"/>
      <c r="U85" s="30"/>
    </row>
    <row r="86" spans="1:21" x14ac:dyDescent="0.2">
      <c r="A86" s="42">
        <v>38261</v>
      </c>
      <c r="B86" s="4">
        <f>chargeoffs_rate!Q85</f>
        <v>2.44</v>
      </c>
      <c r="C86" s="4">
        <f>chargeoffs_rate!R86</f>
        <v>0.1</v>
      </c>
      <c r="D86" s="11">
        <f>chargeoffs_rate!M85</f>
        <v>0.53</v>
      </c>
      <c r="E86" s="4">
        <f>INDEX(z1_stock!N$2:N$133,ROW(z1_stock!$N$133)-ROW(z1_stock!N80)+1)</f>
        <v>2164875</v>
      </c>
      <c r="F86" s="4">
        <f>INDEX(z1_stock!L$2:L$133,ROW(z1_stock!$L$133)-ROW(z1_stock!L80)+1)</f>
        <v>7602741</v>
      </c>
      <c r="G86" s="4">
        <f>INDEX(z1_stock!F$2:F$133,ROW(z1_stock!$F$133)-ROW(z1_stock!F80)+1)</f>
        <v>10633890</v>
      </c>
      <c r="H86" s="7">
        <f t="shared" si="15"/>
        <v>13205.737499999999</v>
      </c>
      <c r="I86" s="7">
        <f t="shared" si="9"/>
        <v>7602.7410000000009</v>
      </c>
      <c r="J86" s="9">
        <f t="shared" si="16"/>
        <v>56359.616999999998</v>
      </c>
      <c r="K86" s="37">
        <f>'GDP FRED'!B233</f>
        <v>3069688</v>
      </c>
      <c r="L86" s="41">
        <f t="shared" si="17"/>
        <v>0.43019803641282112</v>
      </c>
      <c r="M86">
        <f t="shared" si="18"/>
        <v>3826</v>
      </c>
      <c r="S86" s="31"/>
      <c r="T86" s="30"/>
      <c r="U86" s="30"/>
    </row>
    <row r="87" spans="1:21" x14ac:dyDescent="0.2">
      <c r="A87" s="42">
        <v>38353</v>
      </c>
      <c r="B87" s="4">
        <f>chargeoffs_rate!Q86</f>
        <v>2.81</v>
      </c>
      <c r="C87" s="4">
        <f>chargeoffs_rate!R87</f>
        <v>0.08</v>
      </c>
      <c r="D87" s="11">
        <f>chargeoffs_rate!M86</f>
        <v>0.62</v>
      </c>
      <c r="E87" s="4">
        <f>INDEX(z1_stock!N$2:N$133,ROW(z1_stock!$N$133)-ROW(z1_stock!N81)+1)</f>
        <v>2220119</v>
      </c>
      <c r="F87" s="4">
        <f>INDEX(z1_stock!L$2:L$133,ROW(z1_stock!$L$133)-ROW(z1_stock!L81)+1)</f>
        <v>7856550</v>
      </c>
      <c r="G87" s="4">
        <f>INDEX(z1_stock!F$2:F$133,ROW(z1_stock!$F$133)-ROW(z1_stock!F81)+1)</f>
        <v>11016167</v>
      </c>
      <c r="H87" s="7">
        <f t="shared" si="15"/>
        <v>15596.335975</v>
      </c>
      <c r="I87" s="7">
        <f t="shared" si="9"/>
        <v>6285.24</v>
      </c>
      <c r="J87" s="9">
        <f t="shared" si="16"/>
        <v>68300.235400000005</v>
      </c>
      <c r="K87" s="37">
        <f>'GDP FRED'!B234</f>
        <v>3190521</v>
      </c>
      <c r="L87" s="41">
        <f t="shared" si="17"/>
        <v>0.48883351574868178</v>
      </c>
      <c r="M87">
        <f t="shared" si="18"/>
        <v>3835</v>
      </c>
      <c r="S87" s="31"/>
      <c r="T87" s="30"/>
      <c r="U87" s="30"/>
    </row>
    <row r="88" spans="1:21" x14ac:dyDescent="0.2">
      <c r="A88" s="42">
        <v>38443</v>
      </c>
      <c r="B88" s="4">
        <f>chargeoffs_rate!Q87</f>
        <v>2.5</v>
      </c>
      <c r="C88" s="4">
        <f>chargeoffs_rate!R88</f>
        <v>7.0000000000000007E-2</v>
      </c>
      <c r="D88" s="11">
        <f>chargeoffs_rate!M87</f>
        <v>0.49</v>
      </c>
      <c r="E88" s="4">
        <f>INDEX(z1_stock!N$2:N$133,ROW(z1_stock!$N$133)-ROW(z1_stock!N82)+1)</f>
        <v>2204974</v>
      </c>
      <c r="F88" s="4">
        <f>INDEX(z1_stock!L$2:L$133,ROW(z1_stock!$L$133)-ROW(z1_stock!L82)+1)</f>
        <v>8086236</v>
      </c>
      <c r="G88" s="4">
        <f>INDEX(z1_stock!F$2:F$133,ROW(z1_stock!$F$133)-ROW(z1_stock!F82)+1)</f>
        <v>11226811</v>
      </c>
      <c r="H88" s="7">
        <f t="shared" si="15"/>
        <v>13781.0875</v>
      </c>
      <c r="I88" s="7">
        <f t="shared" si="9"/>
        <v>5660.3652000000002</v>
      </c>
      <c r="J88" s="9">
        <f t="shared" si="16"/>
        <v>55011.373899999999</v>
      </c>
      <c r="K88" s="37">
        <f>'GDP FRED'!B235</f>
        <v>3111329</v>
      </c>
      <c r="L88" s="41">
        <f t="shared" si="17"/>
        <v>0.44293250569129783</v>
      </c>
      <c r="M88">
        <f t="shared" si="18"/>
        <v>3844</v>
      </c>
      <c r="S88" s="31"/>
      <c r="T88" s="30"/>
      <c r="U88" s="30"/>
    </row>
    <row r="89" spans="1:21" x14ac:dyDescent="0.2">
      <c r="A89" s="42">
        <v>38534</v>
      </c>
      <c r="B89" s="4">
        <f>chargeoffs_rate!Q88</f>
        <v>2.3199999999999998</v>
      </c>
      <c r="C89" s="4">
        <f>chargeoffs_rate!R89</f>
        <v>7.0000000000000007E-2</v>
      </c>
      <c r="D89" s="11">
        <f>chargeoffs_rate!M88</f>
        <v>0.45</v>
      </c>
      <c r="E89" s="4">
        <f>INDEX(z1_stock!N$2:N$133,ROW(z1_stock!$N$133)-ROW(z1_stock!N83)+1)</f>
        <v>2232389</v>
      </c>
      <c r="F89" s="4">
        <f>INDEX(z1_stock!L$2:L$133,ROW(z1_stock!$L$133)-ROW(z1_stock!L83)+1)</f>
        <v>8376590</v>
      </c>
      <c r="G89" s="4">
        <f>INDEX(z1_stock!F$2:F$133,ROW(z1_stock!$F$133)-ROW(z1_stock!F83)+1)</f>
        <v>11560933</v>
      </c>
      <c r="H89" s="7">
        <f t="shared" si="15"/>
        <v>12947.856199999998</v>
      </c>
      <c r="I89" s="7">
        <f t="shared" si="9"/>
        <v>5863.6130000000003</v>
      </c>
      <c r="J89" s="9">
        <f t="shared" si="16"/>
        <v>52024.198500000006</v>
      </c>
      <c r="K89" s="37">
        <f>'GDP FRED'!B236</f>
        <v>3232051</v>
      </c>
      <c r="L89" s="41">
        <f t="shared" si="17"/>
        <v>0.40060804114786552</v>
      </c>
      <c r="M89">
        <f t="shared" si="18"/>
        <v>3853</v>
      </c>
      <c r="S89" s="31"/>
      <c r="T89" s="30"/>
      <c r="U89" s="30"/>
    </row>
    <row r="90" spans="1:21" x14ac:dyDescent="0.2">
      <c r="A90" s="42">
        <v>38626</v>
      </c>
      <c r="B90" s="4">
        <f>chargeoffs_rate!Q89</f>
        <v>2.95</v>
      </c>
      <c r="C90" s="4">
        <f>chargeoffs_rate!R90</f>
        <v>0.09</v>
      </c>
      <c r="D90" s="11">
        <f>chargeoffs_rate!M89</f>
        <v>0.56999999999999995</v>
      </c>
      <c r="E90" s="4">
        <f>INDEX(z1_stock!N$2:N$133,ROW(z1_stock!$N$133)-ROW(z1_stock!N84)+1)</f>
        <v>2278385</v>
      </c>
      <c r="F90" s="4">
        <f>INDEX(z1_stock!L$2:L$133,ROW(z1_stock!$L$133)-ROW(z1_stock!L84)+1)</f>
        <v>8674316</v>
      </c>
      <c r="G90" s="4">
        <f>INDEX(z1_stock!F$2:F$133,ROW(z1_stock!$F$133)-ROW(z1_stock!F84)+1)</f>
        <v>11909096</v>
      </c>
      <c r="H90" s="7">
        <f t="shared" si="15"/>
        <v>16803.089375</v>
      </c>
      <c r="I90" s="7">
        <f t="shared" si="9"/>
        <v>7806.884399999999</v>
      </c>
      <c r="J90" s="9">
        <f t="shared" si="16"/>
        <v>67881.847200000004</v>
      </c>
      <c r="K90" s="37">
        <f>'GDP FRED'!B237</f>
        <v>3306451</v>
      </c>
      <c r="L90" s="41">
        <f t="shared" si="17"/>
        <v>0.50819108993298256</v>
      </c>
      <c r="M90">
        <f t="shared" si="18"/>
        <v>3862</v>
      </c>
      <c r="S90" s="31"/>
      <c r="T90" s="30"/>
      <c r="U90" s="30"/>
    </row>
    <row r="91" spans="1:21" x14ac:dyDescent="0.2">
      <c r="A91" s="42">
        <v>38718</v>
      </c>
      <c r="B91" s="4">
        <f>chargeoffs_rate!Q90</f>
        <v>3.2</v>
      </c>
      <c r="C91" s="4">
        <f>chargeoffs_rate!R91</f>
        <v>0.09</v>
      </c>
      <c r="D91" s="11">
        <f>chargeoffs_rate!M90</f>
        <v>0.64</v>
      </c>
      <c r="E91" s="4">
        <f>INDEX(z1_stock!N$2:N$133,ROW(z1_stock!$N$133)-ROW(z1_stock!N85)+1)</f>
        <v>2320555</v>
      </c>
      <c r="F91" s="4">
        <f>INDEX(z1_stock!L$2:L$133,ROW(z1_stock!$L$133)-ROW(z1_stock!L85)+1)</f>
        <v>8936599</v>
      </c>
      <c r="G91" s="4">
        <f>INDEX(z1_stock!F$2:F$133,ROW(z1_stock!$F$133)-ROW(z1_stock!F85)+1)</f>
        <v>12201607</v>
      </c>
      <c r="H91" s="7">
        <f t="shared" si="15"/>
        <v>18564.439999999999</v>
      </c>
      <c r="I91" s="7">
        <f t="shared" si="9"/>
        <v>8042.9390999999996</v>
      </c>
      <c r="J91" s="9">
        <f t="shared" si="16"/>
        <v>78090.284800000009</v>
      </c>
      <c r="K91" s="37">
        <f>'GDP FRED'!B238</f>
        <v>3389367</v>
      </c>
      <c r="L91" s="41">
        <f t="shared" si="17"/>
        <v>0.54772587329728528</v>
      </c>
      <c r="M91">
        <f t="shared" si="18"/>
        <v>3871</v>
      </c>
      <c r="S91" s="31"/>
      <c r="T91" s="30"/>
      <c r="U91" s="30"/>
    </row>
    <row r="92" spans="1:21" x14ac:dyDescent="0.2">
      <c r="A92" s="42">
        <v>38808</v>
      </c>
      <c r="B92" s="4">
        <f>chargeoffs_rate!Q91</f>
        <v>1.77</v>
      </c>
      <c r="C92" s="4">
        <f>chargeoffs_rate!R92</f>
        <v>0.08</v>
      </c>
      <c r="D92" s="11">
        <f>chargeoffs_rate!M91</f>
        <v>0.34</v>
      </c>
      <c r="E92" s="4">
        <f>INDEX(z1_stock!N$2:N$133,ROW(z1_stock!$N$133)-ROW(z1_stock!N86)+1)</f>
        <v>2337585</v>
      </c>
      <c r="F92" s="4">
        <f>INDEX(z1_stock!L$2:L$133,ROW(z1_stock!$L$133)-ROW(z1_stock!L86)+1)</f>
        <v>9240741</v>
      </c>
      <c r="G92" s="4">
        <f>INDEX(z1_stock!F$2:F$133,ROW(z1_stock!$F$133)-ROW(z1_stock!F86)+1)</f>
        <v>12558238</v>
      </c>
      <c r="H92" s="7">
        <f t="shared" si="15"/>
        <v>10343.813625000001</v>
      </c>
      <c r="I92" s="7">
        <f t="shared" si="9"/>
        <v>7392.5928000000004</v>
      </c>
      <c r="J92" s="9">
        <f t="shared" si="16"/>
        <v>42698.0092</v>
      </c>
      <c r="K92" s="37">
        <f>'GDP FRED'!B239</f>
        <v>3333266</v>
      </c>
      <c r="L92" s="41">
        <f t="shared" si="17"/>
        <v>0.31032067722768003</v>
      </c>
      <c r="M92">
        <f t="shared" si="18"/>
        <v>3880</v>
      </c>
      <c r="S92" s="31"/>
      <c r="T92" s="30"/>
      <c r="U92" s="30"/>
    </row>
    <row r="93" spans="1:21" x14ac:dyDescent="0.2">
      <c r="A93" s="42">
        <v>38899</v>
      </c>
      <c r="B93" s="4">
        <f>chargeoffs_rate!Q92</f>
        <v>1.87</v>
      </c>
      <c r="C93" s="4">
        <f>chargeoffs_rate!R93</f>
        <v>0.1</v>
      </c>
      <c r="D93" s="11">
        <f>chargeoffs_rate!M92</f>
        <v>0.37</v>
      </c>
      <c r="E93" s="4">
        <f>INDEX(z1_stock!N$2:N$133,ROW(z1_stock!$N$133)-ROW(z1_stock!N87)+1)</f>
        <v>2349611</v>
      </c>
      <c r="F93" s="4">
        <f>INDEX(z1_stock!L$2:L$133,ROW(z1_stock!$L$133)-ROW(z1_stock!L87)+1)</f>
        <v>9545216</v>
      </c>
      <c r="G93" s="4">
        <f>INDEX(z1_stock!F$2:F$133,ROW(z1_stock!$F$133)-ROW(z1_stock!F87)+1)</f>
        <v>12902805</v>
      </c>
      <c r="H93" s="7">
        <f t="shared" si="15"/>
        <v>10984.431425000001</v>
      </c>
      <c r="I93" s="7">
        <f t="shared" si="9"/>
        <v>9545.2160000000003</v>
      </c>
      <c r="J93" s="9">
        <f t="shared" si="16"/>
        <v>47740.378499999999</v>
      </c>
      <c r="K93" s="37">
        <f>'GDP FRED'!B240</f>
        <v>3460990</v>
      </c>
      <c r="L93" s="41">
        <f t="shared" si="17"/>
        <v>0.31737830577378151</v>
      </c>
      <c r="M93">
        <f t="shared" si="18"/>
        <v>3889</v>
      </c>
      <c r="S93" s="31"/>
      <c r="T93" s="30"/>
      <c r="U93" s="30"/>
    </row>
    <row r="94" spans="1:21" x14ac:dyDescent="0.2">
      <c r="A94" s="42">
        <v>38991</v>
      </c>
      <c r="B94" s="4">
        <f>chargeoffs_rate!Q93</f>
        <v>2.16</v>
      </c>
      <c r="C94" s="4">
        <f>chargeoffs_rate!R94</f>
        <v>0.13</v>
      </c>
      <c r="D94" s="11">
        <f>chargeoffs_rate!M93</f>
        <v>0.42</v>
      </c>
      <c r="E94" s="4">
        <f>INDEX(z1_stock!N$2:N$133,ROW(z1_stock!$N$133)-ROW(z1_stock!N88)+1)</f>
        <v>2411441</v>
      </c>
      <c r="F94" s="4">
        <f>INDEX(z1_stock!L$2:L$133,ROW(z1_stock!$L$133)-ROW(z1_stock!L88)+1)</f>
        <v>9784693</v>
      </c>
      <c r="G94" s="4">
        <f>INDEX(z1_stock!F$2:F$133,ROW(z1_stock!$F$133)-ROW(z1_stock!F88)+1)</f>
        <v>13233147</v>
      </c>
      <c r="H94" s="7">
        <f t="shared" si="15"/>
        <v>13021.781400000002</v>
      </c>
      <c r="I94" s="7">
        <f t="shared" si="9"/>
        <v>12720.100900000001</v>
      </c>
      <c r="J94" s="9">
        <f t="shared" si="16"/>
        <v>55579.217400000001</v>
      </c>
      <c r="K94" s="37">
        <f>'GDP FRED'!B241</f>
        <v>3463694</v>
      </c>
      <c r="L94" s="41">
        <f t="shared" si="17"/>
        <v>0.37595068732976994</v>
      </c>
      <c r="M94">
        <f t="shared" si="18"/>
        <v>3899</v>
      </c>
      <c r="S94" s="31"/>
      <c r="T94" s="30"/>
      <c r="U94" s="30"/>
    </row>
    <row r="95" spans="1:21" x14ac:dyDescent="0.2">
      <c r="A95" s="42">
        <v>39083</v>
      </c>
      <c r="B95" s="4">
        <f>chargeoffs_rate!Q94</f>
        <v>2.21</v>
      </c>
      <c r="C95" s="4">
        <f>chargeoffs_rate!R95</f>
        <v>0.15</v>
      </c>
      <c r="D95" s="11">
        <f>chargeoffs_rate!M94</f>
        <v>0.49</v>
      </c>
      <c r="E95" s="4">
        <f>INDEX(z1_stock!N$2:N$133,ROW(z1_stock!$N$133)-ROW(z1_stock!N89)+1)</f>
        <v>2456716</v>
      </c>
      <c r="F95" s="4">
        <f>INDEX(z1_stock!L$2:L$133,ROW(z1_stock!$L$133)-ROW(z1_stock!L89)+1)</f>
        <v>9935567</v>
      </c>
      <c r="G95" s="4">
        <f>INDEX(z1_stock!F$2:F$133,ROW(z1_stock!$F$133)-ROW(z1_stock!F89)+1)</f>
        <v>13499403</v>
      </c>
      <c r="H95" s="7">
        <f t="shared" si="15"/>
        <v>13573.3559</v>
      </c>
      <c r="I95" s="7">
        <f t="shared" si="9"/>
        <v>14903.3505</v>
      </c>
      <c r="J95" s="9">
        <f t="shared" si="16"/>
        <v>66147.074699999997</v>
      </c>
      <c r="K95" s="37">
        <f>'GDP FRED'!B242</f>
        <v>3557633</v>
      </c>
      <c r="L95" s="41">
        <f t="shared" si="17"/>
        <v>0.381527715197155</v>
      </c>
      <c r="M95">
        <f t="shared" si="18"/>
        <v>3908</v>
      </c>
      <c r="S95" s="31"/>
      <c r="T95" s="30"/>
      <c r="U95" s="30"/>
    </row>
    <row r="96" spans="1:21" x14ac:dyDescent="0.2">
      <c r="A96" s="42">
        <v>39173</v>
      </c>
      <c r="B96" s="4">
        <f>chargeoffs_rate!Q95</f>
        <v>2.35</v>
      </c>
      <c r="C96" s="4">
        <f>chargeoffs_rate!R96</f>
        <v>0.18</v>
      </c>
      <c r="D96" s="11">
        <f>chargeoffs_rate!M95</f>
        <v>0.47</v>
      </c>
      <c r="E96" s="4">
        <f>INDEX(z1_stock!N$2:N$133,ROW(z1_stock!$N$133)-ROW(z1_stock!N90)+1)</f>
        <v>2440172</v>
      </c>
      <c r="F96" s="4">
        <f>INDEX(z1_stock!L$2:L$133,ROW(z1_stock!$L$133)-ROW(z1_stock!L90)+1)</f>
        <v>10148495</v>
      </c>
      <c r="G96" s="4">
        <f>INDEX(z1_stock!F$2:F$133,ROW(z1_stock!$F$133)-ROW(z1_stock!F90)+1)</f>
        <v>13683726</v>
      </c>
      <c r="H96" s="7">
        <f t="shared" si="15"/>
        <v>14336.0105</v>
      </c>
      <c r="I96" s="7">
        <f t="shared" ref="I96:I139" si="19">C96*F96/100</f>
        <v>18267.290999999997</v>
      </c>
      <c r="J96" s="9">
        <f t="shared" si="16"/>
        <v>64313.512199999997</v>
      </c>
      <c r="K96" s="37">
        <f>'GDP FRED'!B243</f>
        <v>3482006</v>
      </c>
      <c r="L96" s="41">
        <f t="shared" si="17"/>
        <v>0.41171699589259758</v>
      </c>
      <c r="M96">
        <f t="shared" si="18"/>
        <v>3917</v>
      </c>
      <c r="S96" s="31"/>
      <c r="T96" s="30"/>
      <c r="U96" s="30"/>
    </row>
    <row r="97" spans="1:21" x14ac:dyDescent="0.2">
      <c r="A97" s="42">
        <v>39264</v>
      </c>
      <c r="B97" s="4">
        <f>chargeoffs_rate!Q96</f>
        <v>2.2799999999999998</v>
      </c>
      <c r="C97" s="4">
        <f>chargeoffs_rate!R97</f>
        <v>0.25</v>
      </c>
      <c r="D97" s="11">
        <f>chargeoffs_rate!M96</f>
        <v>0.5</v>
      </c>
      <c r="E97" s="4">
        <f>INDEX(z1_stock!N$2:N$133,ROW(z1_stock!$N$133)-ROW(z1_stock!N91)+1)</f>
        <v>2476966</v>
      </c>
      <c r="F97" s="4">
        <f>INDEX(z1_stock!L$2:L$133,ROW(z1_stock!$L$133)-ROW(z1_stock!L91)+1)</f>
        <v>10343378</v>
      </c>
      <c r="G97" s="4">
        <f>INDEX(z1_stock!F$2:F$133,ROW(z1_stock!$F$133)-ROW(z1_stock!F91)+1)</f>
        <v>13975897</v>
      </c>
      <c r="H97" s="7">
        <f t="shared" si="15"/>
        <v>14118.706199999999</v>
      </c>
      <c r="I97" s="7">
        <f t="shared" si="19"/>
        <v>25858.445</v>
      </c>
      <c r="J97" s="9">
        <f t="shared" si="16"/>
        <v>69879.485000000001</v>
      </c>
      <c r="K97" s="37">
        <f>'GDP FRED'!B244</f>
        <v>3613882</v>
      </c>
      <c r="L97" s="41">
        <f t="shared" si="17"/>
        <v>0.39067977869781023</v>
      </c>
      <c r="M97">
        <f t="shared" si="18"/>
        <v>3926</v>
      </c>
      <c r="S97" s="31"/>
      <c r="T97" s="30"/>
      <c r="U97" s="30"/>
    </row>
    <row r="98" spans="1:21" x14ac:dyDescent="0.2">
      <c r="A98" s="42">
        <v>39356</v>
      </c>
      <c r="B98" s="4">
        <f>chargeoffs_rate!Q97</f>
        <v>2.41</v>
      </c>
      <c r="C98" s="4">
        <f>chargeoffs_rate!R98</f>
        <v>0.47</v>
      </c>
      <c r="D98" s="11">
        <f>chargeoffs_rate!M97</f>
        <v>0.56999999999999995</v>
      </c>
      <c r="E98" s="4">
        <f>INDEX(z1_stock!N$2:N$133,ROW(z1_stock!$N$133)-ROW(z1_stock!N92)+1)</f>
        <v>2555552</v>
      </c>
      <c r="F98" s="4">
        <f>INDEX(z1_stock!L$2:L$133,ROW(z1_stock!$L$133)-ROW(z1_stock!L92)+1)</f>
        <v>10532609</v>
      </c>
      <c r="G98" s="4">
        <f>INDEX(z1_stock!F$2:F$133,ROW(z1_stock!$F$133)-ROW(z1_stock!F92)+1)</f>
        <v>14228763</v>
      </c>
      <c r="H98" s="7">
        <f t="shared" si="15"/>
        <v>15397.200800000001</v>
      </c>
      <c r="I98" s="7">
        <f t="shared" si="19"/>
        <v>49503.262299999995</v>
      </c>
      <c r="J98" s="9">
        <f t="shared" si="16"/>
        <v>81103.949099999998</v>
      </c>
      <c r="K98" s="37">
        <f>'GDP FRED'!B245</f>
        <v>3637993</v>
      </c>
      <c r="L98" s="41">
        <f t="shared" si="17"/>
        <v>0.42323338170249369</v>
      </c>
      <c r="M98">
        <f t="shared" si="18"/>
        <v>3935</v>
      </c>
      <c r="S98" s="31"/>
      <c r="T98" s="30"/>
      <c r="U98" s="30"/>
    </row>
    <row r="99" spans="1:21" x14ac:dyDescent="0.2">
      <c r="A99" s="42">
        <v>39448</v>
      </c>
      <c r="B99" s="4">
        <f>chargeoffs_rate!Q98</f>
        <v>2.84</v>
      </c>
      <c r="C99" s="4">
        <f>chargeoffs_rate!R99</f>
        <v>0.85</v>
      </c>
      <c r="D99" s="11">
        <f>chargeoffs_rate!M98</f>
        <v>0.86</v>
      </c>
      <c r="E99" s="4">
        <f>INDEX(z1_stock!N$2:N$133,ROW(z1_stock!$N$133)-ROW(z1_stock!N93)+1)</f>
        <v>2609477</v>
      </c>
      <c r="F99" s="4">
        <f>INDEX(z1_stock!L$2:L$133,ROW(z1_stock!$L$133)-ROW(z1_stock!L93)+1)</f>
        <v>10637986</v>
      </c>
      <c r="G99" s="4">
        <f>INDEX(z1_stock!F$2:F$133,ROW(z1_stock!$F$133)-ROW(z1_stock!F93)+1)</f>
        <v>14436438</v>
      </c>
      <c r="H99" s="7">
        <f t="shared" si="15"/>
        <v>18527.286700000001</v>
      </c>
      <c r="I99" s="7">
        <f t="shared" si="19"/>
        <v>90422.880999999994</v>
      </c>
      <c r="J99" s="9">
        <f t="shared" si="16"/>
        <v>124153.3668</v>
      </c>
      <c r="K99" s="37">
        <f>'GDP FRED'!B246</f>
        <v>3740350</v>
      </c>
      <c r="L99" s="41">
        <f t="shared" si="17"/>
        <v>0.4953356423864077</v>
      </c>
      <c r="M99">
        <f t="shared" si="18"/>
        <v>3944</v>
      </c>
      <c r="S99" s="31"/>
      <c r="T99" s="30"/>
      <c r="U99" s="30"/>
    </row>
    <row r="100" spans="1:21" x14ac:dyDescent="0.2">
      <c r="A100" s="42">
        <v>39539</v>
      </c>
      <c r="B100" s="4">
        <f>chargeoffs_rate!Q99</f>
        <v>2.98</v>
      </c>
      <c r="C100" s="4">
        <f>chargeoffs_rate!R100</f>
        <v>1.17</v>
      </c>
      <c r="D100" s="11">
        <f>chargeoffs_rate!M99</f>
        <v>0.95</v>
      </c>
      <c r="E100" s="4">
        <f>INDEX(z1_stock!N$2:N$133,ROW(z1_stock!$N$133)-ROW(z1_stock!N94)+1)</f>
        <v>2602094</v>
      </c>
      <c r="F100" s="4">
        <f>INDEX(z1_stock!L$2:L$133,ROW(z1_stock!$L$133)-ROW(z1_stock!L94)+1)</f>
        <v>10715844</v>
      </c>
      <c r="G100" s="4">
        <f>INDEX(z1_stock!F$2:F$133,ROW(z1_stock!$F$133)-ROW(z1_stock!F94)+1)</f>
        <v>14569045</v>
      </c>
      <c r="H100" s="7">
        <f t="shared" si="15"/>
        <v>19385.600300000002</v>
      </c>
      <c r="I100" s="7">
        <f t="shared" si="19"/>
        <v>125375.37479999999</v>
      </c>
      <c r="J100" s="9">
        <f t="shared" si="16"/>
        <v>138405.92749999999</v>
      </c>
      <c r="K100" s="37">
        <f>'GDP FRED'!B247</f>
        <v>3657487</v>
      </c>
      <c r="L100" s="41">
        <f t="shared" si="17"/>
        <v>0.53002513201003865</v>
      </c>
      <c r="M100">
        <f t="shared" si="18"/>
        <v>3953</v>
      </c>
      <c r="S100" s="31"/>
      <c r="T100" s="30"/>
      <c r="U100" s="30"/>
    </row>
    <row r="101" spans="1:21" x14ac:dyDescent="0.2">
      <c r="A101" s="42">
        <v>39630</v>
      </c>
      <c r="B101" s="4">
        <f>chargeoffs_rate!Q100</f>
        <v>3.27</v>
      </c>
      <c r="C101" s="4">
        <f>chargeoffs_rate!R101</f>
        <v>1.82</v>
      </c>
      <c r="D101" s="11">
        <f>chargeoffs_rate!M100</f>
        <v>1.24</v>
      </c>
      <c r="E101" s="4">
        <f>INDEX(z1_stock!N$2:N$133,ROW(z1_stock!$N$133)-ROW(z1_stock!N95)+1)</f>
        <v>2620435</v>
      </c>
      <c r="F101" s="4">
        <f>INDEX(z1_stock!L$2:L$133,ROW(z1_stock!$L$133)-ROW(z1_stock!L95)+1)</f>
        <v>10709160</v>
      </c>
      <c r="G101" s="4">
        <f>INDEX(z1_stock!F$2:F$133,ROW(z1_stock!$F$133)-ROW(z1_stock!F95)+1)</f>
        <v>14492451</v>
      </c>
      <c r="H101" s="7">
        <f t="shared" si="15"/>
        <v>21422.056124999999</v>
      </c>
      <c r="I101" s="7">
        <f t="shared" si="19"/>
        <v>194906.712</v>
      </c>
      <c r="J101" s="9">
        <f t="shared" si="16"/>
        <v>179706.39239999998</v>
      </c>
      <c r="K101" s="37">
        <f>'GDP FRED'!B248</f>
        <v>3715835</v>
      </c>
      <c r="L101" s="41">
        <f t="shared" si="17"/>
        <v>0.57650719488351876</v>
      </c>
      <c r="M101">
        <f t="shared" si="18"/>
        <v>3963</v>
      </c>
      <c r="S101" s="31"/>
      <c r="T101" s="30"/>
      <c r="U101" s="30"/>
    </row>
    <row r="102" spans="1:21" x14ac:dyDescent="0.2">
      <c r="A102" s="42">
        <v>39722</v>
      </c>
      <c r="B102" s="4">
        <f>chargeoffs_rate!Q101</f>
        <v>3.62</v>
      </c>
      <c r="C102" s="4">
        <f>chargeoffs_rate!R102</f>
        <v>1.64</v>
      </c>
      <c r="D102" s="11">
        <f>chargeoffs_rate!M101</f>
        <v>1.51</v>
      </c>
      <c r="E102" s="4">
        <f>INDEX(z1_stock!N$2:N$133,ROW(z1_stock!$N$133)-ROW(z1_stock!N96)+1)</f>
        <v>2643763</v>
      </c>
      <c r="F102" s="4">
        <f>INDEX(z1_stock!L$2:L$133,ROW(z1_stock!$L$133)-ROW(z1_stock!L96)+1)</f>
        <v>10686224</v>
      </c>
      <c r="G102" s="4">
        <f>INDEX(z1_stock!F$2:F$133,ROW(z1_stock!$F$133)-ROW(z1_stock!F96)+1)</f>
        <v>14634932</v>
      </c>
      <c r="H102" s="7">
        <f t="shared" si="15"/>
        <v>23926.05515</v>
      </c>
      <c r="I102" s="7">
        <f t="shared" si="19"/>
        <v>175254.0736</v>
      </c>
      <c r="J102" s="9">
        <f t="shared" si="16"/>
        <v>220987.47320000001</v>
      </c>
      <c r="K102" s="37">
        <f>'GDP FRED'!B249</f>
        <v>3698182</v>
      </c>
      <c r="L102" s="41">
        <f t="shared" si="17"/>
        <v>0.64696802780393181</v>
      </c>
      <c r="M102">
        <f t="shared" si="18"/>
        <v>3972</v>
      </c>
      <c r="S102" s="31"/>
      <c r="T102" s="30"/>
      <c r="U102" s="30"/>
    </row>
    <row r="103" spans="1:21" x14ac:dyDescent="0.2">
      <c r="A103" s="42">
        <v>39814</v>
      </c>
      <c r="B103" s="4">
        <f>chargeoffs_rate!Q102</f>
        <v>4.29</v>
      </c>
      <c r="C103" s="4">
        <f>chargeoffs_rate!R103</f>
        <v>1.81</v>
      </c>
      <c r="D103" s="11">
        <f>chargeoffs_rate!M102</f>
        <v>2.0499999999999998</v>
      </c>
      <c r="E103" s="4">
        <f>INDEX(z1_stock!N$2:N$133,ROW(z1_stock!$N$133)-ROW(z1_stock!N97)+1)</f>
        <v>2643789</v>
      </c>
      <c r="F103" s="4">
        <f>INDEX(z1_stock!L$2:L$133,ROW(z1_stock!$L$133)-ROW(z1_stock!L97)+1)</f>
        <v>10608020</v>
      </c>
      <c r="G103" s="4">
        <f>INDEX(z1_stock!F$2:F$133,ROW(z1_stock!$F$133)-ROW(z1_stock!F97)+1)</f>
        <v>14336340</v>
      </c>
      <c r="H103" s="7">
        <f t="shared" si="15"/>
        <v>28354.637025</v>
      </c>
      <c r="I103" s="7">
        <f t="shared" si="19"/>
        <v>192005.16199999998</v>
      </c>
      <c r="J103" s="9">
        <f t="shared" si="16"/>
        <v>293894.96999999997</v>
      </c>
      <c r="K103" s="37">
        <f>'GDP FRED'!B250</f>
        <v>3698360</v>
      </c>
      <c r="L103" s="41">
        <f t="shared" si="17"/>
        <v>0.76668136755210425</v>
      </c>
      <c r="M103">
        <f t="shared" si="18"/>
        <v>3981</v>
      </c>
      <c r="S103" s="31"/>
      <c r="T103" s="30"/>
      <c r="U103" s="30"/>
    </row>
    <row r="104" spans="1:21" x14ac:dyDescent="0.2">
      <c r="A104" s="42">
        <v>39904</v>
      </c>
      <c r="B104" s="4">
        <f>chargeoffs_rate!Q103</f>
        <v>4.82</v>
      </c>
      <c r="C104" s="4">
        <f>chargeoffs_rate!R104</f>
        <v>2.31</v>
      </c>
      <c r="D104" s="11">
        <f>chargeoffs_rate!M103</f>
        <v>2</v>
      </c>
      <c r="E104" s="4">
        <f>INDEX(z1_stock!N$2:N$133,ROW(z1_stock!$N$133)-ROW(z1_stock!N98)+1)</f>
        <v>2578259</v>
      </c>
      <c r="F104" s="4">
        <f>INDEX(z1_stock!L$2:L$133,ROW(z1_stock!$L$133)-ROW(z1_stock!L98)+1)</f>
        <v>10608137</v>
      </c>
      <c r="G104" s="4">
        <f>INDEX(z1_stock!F$2:F$133,ROW(z1_stock!$F$133)-ROW(z1_stock!F98)+1)</f>
        <v>14161535</v>
      </c>
      <c r="H104" s="7">
        <f t="shared" si="15"/>
        <v>31068.020950000002</v>
      </c>
      <c r="I104" s="7">
        <f t="shared" si="19"/>
        <v>245047.96469999998</v>
      </c>
      <c r="J104" s="9">
        <f t="shared" si="16"/>
        <v>283230.7</v>
      </c>
      <c r="K104" s="37">
        <f>'GDP FRED'!B251</f>
        <v>3522117</v>
      </c>
      <c r="L104" s="41">
        <f t="shared" si="17"/>
        <v>0.88208372833724724</v>
      </c>
      <c r="M104">
        <f t="shared" si="18"/>
        <v>3990</v>
      </c>
      <c r="S104" s="31"/>
      <c r="T104" s="30"/>
      <c r="U104" s="30"/>
    </row>
    <row r="105" spans="1:21" x14ac:dyDescent="0.2">
      <c r="A105" s="42">
        <v>39995</v>
      </c>
      <c r="B105" s="4">
        <f>chargeoffs_rate!Q104</f>
        <v>5.66</v>
      </c>
      <c r="C105" s="4">
        <f>chargeoffs_rate!R105</f>
        <v>2.42</v>
      </c>
      <c r="D105" s="11">
        <f>chargeoffs_rate!M104</f>
        <v>2.64</v>
      </c>
      <c r="E105" s="4">
        <f>INDEX(z1_stock!N$2:N$133,ROW(z1_stock!$N$133)-ROW(z1_stock!N99)+1)</f>
        <v>2548867</v>
      </c>
      <c r="F105" s="4">
        <f>INDEX(z1_stock!L$2:L$133,ROW(z1_stock!$L$133)-ROW(z1_stock!L99)+1)</f>
        <v>10577086</v>
      </c>
      <c r="G105" s="4">
        <f>INDEX(z1_stock!F$2:F$133,ROW(z1_stock!$F$133)-ROW(z1_stock!F99)+1)</f>
        <v>14143789</v>
      </c>
      <c r="H105" s="7">
        <f t="shared" si="15"/>
        <v>36066.468050000003</v>
      </c>
      <c r="I105" s="7">
        <f t="shared" si="19"/>
        <v>255965.48120000001</v>
      </c>
      <c r="J105" s="9">
        <f t="shared" si="16"/>
        <v>373396.02960000001</v>
      </c>
      <c r="K105" s="37">
        <f>'GDP FRED'!B252</f>
        <v>3598010</v>
      </c>
      <c r="L105" s="41">
        <f t="shared" si="17"/>
        <v>1.0024004394095625</v>
      </c>
      <c r="M105">
        <f t="shared" si="18"/>
        <v>3999</v>
      </c>
      <c r="S105" s="31"/>
      <c r="T105" s="30"/>
      <c r="U105" s="30"/>
    </row>
    <row r="106" spans="1:21" x14ac:dyDescent="0.2">
      <c r="A106" s="42">
        <v>40087</v>
      </c>
      <c r="B106" s="4">
        <f>chargeoffs_rate!Q105</f>
        <v>5.74</v>
      </c>
      <c r="C106" s="4">
        <f>chargeoffs_rate!R106</f>
        <v>2.78</v>
      </c>
      <c r="D106" s="11">
        <f>chargeoffs_rate!M105</f>
        <v>2.82</v>
      </c>
      <c r="E106" s="4">
        <f>INDEX(z1_stock!N$2:N$133,ROW(z1_stock!$N$133)-ROW(z1_stock!N100)+1)</f>
        <v>2558748</v>
      </c>
      <c r="F106" s="4">
        <f>INDEX(z1_stock!L$2:L$133,ROW(z1_stock!$L$133)-ROW(z1_stock!L100)+1)</f>
        <v>10519066</v>
      </c>
      <c r="G106" s="4">
        <f>INDEX(z1_stock!F$2:F$133,ROW(z1_stock!$F$133)-ROW(z1_stock!F100)+1)</f>
        <v>14150013</v>
      </c>
      <c r="H106" s="7">
        <f t="shared" si="15"/>
        <v>36718.033800000005</v>
      </c>
      <c r="I106" s="7">
        <f t="shared" si="19"/>
        <v>292430.03479999996</v>
      </c>
      <c r="J106" s="9">
        <f t="shared" si="16"/>
        <v>399030.36659999995</v>
      </c>
      <c r="K106" s="37">
        <f>'GDP FRED'!B253</f>
        <v>3623204</v>
      </c>
      <c r="L106" s="41">
        <f t="shared" si="17"/>
        <v>1.0134133711488507</v>
      </c>
      <c r="M106">
        <f t="shared" si="18"/>
        <v>4008</v>
      </c>
      <c r="S106" s="31"/>
      <c r="T106" s="30"/>
      <c r="U106" s="30"/>
    </row>
    <row r="107" spans="1:21" x14ac:dyDescent="0.2">
      <c r="A107" s="42">
        <v>40179</v>
      </c>
      <c r="B107" s="4">
        <f>chargeoffs_rate!Q106</f>
        <v>5.74</v>
      </c>
      <c r="C107" s="4">
        <f>chargeoffs_rate!R107</f>
        <v>2.44</v>
      </c>
      <c r="D107" s="11">
        <f>chargeoffs_rate!M106</f>
        <v>3.14</v>
      </c>
      <c r="E107" s="4">
        <f>INDEX(z1_stock!N$2:N$133,ROW(z1_stock!$N$133)-ROW(z1_stock!N101)+1)</f>
        <v>2555017</v>
      </c>
      <c r="F107" s="4">
        <f>INDEX(z1_stock!L$2:L$133,ROW(z1_stock!$L$133)-ROW(z1_stock!L101)+1)</f>
        <v>10468241</v>
      </c>
      <c r="G107" s="4">
        <f>INDEX(z1_stock!F$2:F$133,ROW(z1_stock!$F$133)-ROW(z1_stock!F101)+1)</f>
        <v>14137901</v>
      </c>
      <c r="H107" s="7">
        <f t="shared" si="15"/>
        <v>36664.493950000004</v>
      </c>
      <c r="I107" s="7">
        <f t="shared" si="19"/>
        <v>255425.08039999998</v>
      </c>
      <c r="J107" s="9">
        <f t="shared" si="16"/>
        <v>443930.09140000003</v>
      </c>
      <c r="K107" s="37">
        <f>'GDP FRED'!B254</f>
        <v>3734738</v>
      </c>
      <c r="L107" s="41">
        <f t="shared" si="17"/>
        <v>0.98171528899751481</v>
      </c>
      <c r="M107">
        <f t="shared" si="18"/>
        <v>4017</v>
      </c>
      <c r="S107" s="31"/>
      <c r="T107" s="30"/>
      <c r="U107" s="30"/>
    </row>
    <row r="108" spans="1:21" x14ac:dyDescent="0.2">
      <c r="A108" s="42">
        <v>40269</v>
      </c>
      <c r="B108" s="4">
        <f>chargeoffs_rate!Q107</f>
        <v>6.7</v>
      </c>
      <c r="C108" s="4">
        <f>chargeoffs_rate!R108</f>
        <v>2.13</v>
      </c>
      <c r="D108" s="11">
        <f>chargeoffs_rate!M107</f>
        <v>2.92</v>
      </c>
      <c r="E108" s="4">
        <f>INDEX(z1_stock!N$2:N$133,ROW(z1_stock!$N$133)-ROW(z1_stock!N102)+1)</f>
        <v>2493169</v>
      </c>
      <c r="F108" s="4">
        <f>INDEX(z1_stock!L$2:L$133,ROW(z1_stock!$L$133)-ROW(z1_stock!L102)+1)</f>
        <v>10337429</v>
      </c>
      <c r="G108" s="4">
        <f>INDEX(z1_stock!F$2:F$133,ROW(z1_stock!$F$133)-ROW(z1_stock!F102)+1)</f>
        <v>14008883</v>
      </c>
      <c r="H108" s="7">
        <f t="shared" si="15"/>
        <v>41760.580750000001</v>
      </c>
      <c r="I108" s="7">
        <f t="shared" si="19"/>
        <v>220187.2377</v>
      </c>
      <c r="J108" s="9">
        <f t="shared" si="16"/>
        <v>409059.3836</v>
      </c>
      <c r="K108" s="37">
        <f>'GDP FRED'!B255</f>
        <v>3602418</v>
      </c>
      <c r="L108" s="41">
        <f t="shared" si="17"/>
        <v>1.1592375107497244</v>
      </c>
      <c r="M108">
        <f t="shared" si="18"/>
        <v>4026</v>
      </c>
      <c r="S108" s="31"/>
      <c r="T108" s="30"/>
      <c r="U108" s="30"/>
    </row>
    <row r="109" spans="1:21" x14ac:dyDescent="0.2">
      <c r="A109" s="42">
        <v>40360</v>
      </c>
      <c r="B109" s="4">
        <f>chargeoffs_rate!Q108</f>
        <v>6.7</v>
      </c>
      <c r="C109" s="4">
        <f>chargeoffs_rate!R109</f>
        <v>1.9</v>
      </c>
      <c r="D109" s="11">
        <f>chargeoffs_rate!M108</f>
        <v>2.83</v>
      </c>
      <c r="E109" s="4">
        <f>INDEX(z1_stock!N$2:N$133,ROW(z1_stock!$N$133)-ROW(z1_stock!N103)+1)</f>
        <v>2478459</v>
      </c>
      <c r="F109" s="4">
        <f>INDEX(z1_stock!L$2:L$133,ROW(z1_stock!$L$133)-ROW(z1_stock!L103)+1)</f>
        <v>10268722</v>
      </c>
      <c r="G109" s="4">
        <f>INDEX(z1_stock!F$2:F$133,ROW(z1_stock!$F$133)-ROW(z1_stock!F103)+1)</f>
        <v>13954382</v>
      </c>
      <c r="H109" s="7">
        <f t="shared" si="15"/>
        <v>41514.188249999999</v>
      </c>
      <c r="I109" s="7">
        <f t="shared" si="19"/>
        <v>195105.71799999999</v>
      </c>
      <c r="J109" s="9">
        <f t="shared" si="16"/>
        <v>394909.01060000004</v>
      </c>
      <c r="K109" s="37">
        <f>'GDP FRED'!B256</f>
        <v>3755370</v>
      </c>
      <c r="L109" s="41">
        <f t="shared" si="17"/>
        <v>1.105461998418265</v>
      </c>
      <c r="M109">
        <f t="shared" si="18"/>
        <v>4036</v>
      </c>
      <c r="S109" s="31"/>
      <c r="T109" s="30"/>
      <c r="U109" s="30"/>
    </row>
    <row r="110" spans="1:21" x14ac:dyDescent="0.2">
      <c r="A110" s="42">
        <v>40452</v>
      </c>
      <c r="B110" s="4">
        <f>chargeoffs_rate!Q109</f>
        <v>5.28</v>
      </c>
      <c r="C110" s="4">
        <f>chargeoffs_rate!R110</f>
        <v>1.98</v>
      </c>
      <c r="D110" s="11">
        <f>chargeoffs_rate!M109</f>
        <v>2.4900000000000002</v>
      </c>
      <c r="E110" s="4">
        <f>INDEX(z1_stock!N$2:N$133,ROW(z1_stock!$N$133)-ROW(z1_stock!N104)+1)</f>
        <v>2503836</v>
      </c>
      <c r="F110" s="4">
        <f>INDEX(z1_stock!L$2:L$133,ROW(z1_stock!$L$133)-ROW(z1_stock!L104)+1)</f>
        <v>10189598</v>
      </c>
      <c r="G110" s="4">
        <f>INDEX(z1_stock!F$2:F$133,ROW(z1_stock!$F$133)-ROW(z1_stock!F104)+1)</f>
        <v>13913467</v>
      </c>
      <c r="H110" s="7">
        <f t="shared" si="15"/>
        <v>33050.635199999997</v>
      </c>
      <c r="I110" s="7">
        <f t="shared" si="19"/>
        <v>201754.0404</v>
      </c>
      <c r="J110" s="9">
        <f t="shared" si="16"/>
        <v>346445.32830000005</v>
      </c>
      <c r="K110" s="37">
        <f>'GDP FRED'!B257</f>
        <v>3793867</v>
      </c>
      <c r="L110" s="41">
        <f t="shared" si="17"/>
        <v>0.87115956357985125</v>
      </c>
      <c r="M110">
        <f t="shared" si="18"/>
        <v>4045</v>
      </c>
      <c r="S110" s="31"/>
      <c r="T110" s="30"/>
      <c r="U110" s="30"/>
    </row>
    <row r="111" spans="1:21" x14ac:dyDescent="0.2">
      <c r="A111" s="42">
        <v>40544</v>
      </c>
      <c r="B111" s="4">
        <f>chargeoffs_rate!Q110</f>
        <v>4.9000000000000004</v>
      </c>
      <c r="C111" s="4">
        <f>chargeoffs_rate!R111</f>
        <v>1.71</v>
      </c>
      <c r="D111" s="11">
        <f>chargeoffs_rate!M110</f>
        <v>2.39</v>
      </c>
      <c r="E111" s="4">
        <f>INDEX(z1_stock!N$2:N$133,ROW(z1_stock!$N$133)-ROW(z1_stock!N105)+1)</f>
        <v>2646811</v>
      </c>
      <c r="F111" s="4">
        <f>INDEX(z1_stock!L$2:L$133,ROW(z1_stock!$L$133)-ROW(z1_stock!L105)+1)</f>
        <v>9985342</v>
      </c>
      <c r="G111" s="4">
        <f>INDEX(z1_stock!F$2:F$133,ROW(z1_stock!$F$133)-ROW(z1_stock!F105)+1)</f>
        <v>13874162</v>
      </c>
      <c r="H111" s="7">
        <f t="shared" si="15"/>
        <v>32423.43475</v>
      </c>
      <c r="I111" s="7">
        <f t="shared" si="19"/>
        <v>170749.34820000001</v>
      </c>
      <c r="J111" s="9">
        <f t="shared" si="16"/>
        <v>331592.47180000006</v>
      </c>
      <c r="K111" s="37">
        <f>'GDP FRED'!B258</f>
        <v>3897315</v>
      </c>
      <c r="L111" s="41">
        <f t="shared" si="17"/>
        <v>0.83194288247165038</v>
      </c>
      <c r="M111">
        <f t="shared" si="18"/>
        <v>4054</v>
      </c>
      <c r="S111" s="31"/>
      <c r="T111" s="30"/>
      <c r="U111" s="30"/>
    </row>
    <row r="112" spans="1:21" x14ac:dyDescent="0.2">
      <c r="A112" s="42">
        <v>40634</v>
      </c>
      <c r="B112" s="4">
        <f>chargeoffs_rate!Q111</f>
        <v>4.46</v>
      </c>
      <c r="C112" s="4">
        <f>chargeoffs_rate!R112</f>
        <v>1.67</v>
      </c>
      <c r="D112" s="11">
        <f>chargeoffs_rate!M111</f>
        <v>1.92</v>
      </c>
      <c r="E112" s="4">
        <f>INDEX(z1_stock!N$2:N$133,ROW(z1_stock!$N$133)-ROW(z1_stock!N106)+1)</f>
        <v>2628786</v>
      </c>
      <c r="F112" s="4">
        <f>INDEX(z1_stock!L$2:L$133,ROW(z1_stock!$L$133)-ROW(z1_stock!L106)+1)</f>
        <v>9930101</v>
      </c>
      <c r="G112" s="4">
        <f>INDEX(z1_stock!F$2:F$133,ROW(z1_stock!$F$133)-ROW(z1_stock!F106)+1)</f>
        <v>13829273</v>
      </c>
      <c r="H112" s="7">
        <f t="shared" si="15"/>
        <v>29310.963900000002</v>
      </c>
      <c r="I112" s="7">
        <f t="shared" si="19"/>
        <v>165832.68669999999</v>
      </c>
      <c r="J112" s="9">
        <f t="shared" si="16"/>
        <v>265522.0416</v>
      </c>
      <c r="K112" s="37">
        <f>'GDP FRED'!B259</f>
        <v>3764835</v>
      </c>
      <c r="L112" s="41">
        <f t="shared" si="17"/>
        <v>0.77854577690655768</v>
      </c>
      <c r="M112">
        <f t="shared" si="18"/>
        <v>4063</v>
      </c>
      <c r="S112" s="31"/>
      <c r="T112" s="30"/>
      <c r="U112" s="30"/>
    </row>
    <row r="113" spans="1:21" x14ac:dyDescent="0.2">
      <c r="A113" s="42">
        <v>40725</v>
      </c>
      <c r="B113" s="4">
        <f>chargeoffs_rate!Q112</f>
        <v>3.51</v>
      </c>
      <c r="C113" s="4">
        <f>chargeoffs_rate!R113</f>
        <v>1.51</v>
      </c>
      <c r="D113" s="11">
        <f>chargeoffs_rate!M112</f>
        <v>1.65</v>
      </c>
      <c r="E113" s="4">
        <f>INDEX(z1_stock!N$2:N$133,ROW(z1_stock!$N$133)-ROW(z1_stock!N107)+1)</f>
        <v>2653831</v>
      </c>
      <c r="F113" s="4">
        <f>INDEX(z1_stock!L$2:L$133,ROW(z1_stock!$L$133)-ROW(z1_stock!L107)+1)</f>
        <v>9869226</v>
      </c>
      <c r="G113" s="4">
        <f>INDEX(z1_stock!F$2:F$133,ROW(z1_stock!$F$133)-ROW(z1_stock!F107)+1)</f>
        <v>13750136</v>
      </c>
      <c r="H113" s="7">
        <f t="shared" si="15"/>
        <v>23287.367024999996</v>
      </c>
      <c r="I113" s="7">
        <f t="shared" si="19"/>
        <v>149025.3126</v>
      </c>
      <c r="J113" s="9">
        <f t="shared" si="16"/>
        <v>226877.24399999998</v>
      </c>
      <c r="K113" s="37">
        <f>'GDP FRED'!B260</f>
        <v>3893028</v>
      </c>
      <c r="L113" s="41">
        <f t="shared" si="17"/>
        <v>0.59818133917865468</v>
      </c>
      <c r="M113">
        <f t="shared" si="18"/>
        <v>4072</v>
      </c>
      <c r="S113" s="31"/>
      <c r="T113" s="30"/>
      <c r="U113" s="30"/>
    </row>
    <row r="114" spans="1:21" x14ac:dyDescent="0.2">
      <c r="A114" s="42">
        <v>40817</v>
      </c>
      <c r="B114" s="4">
        <f>chargeoffs_rate!Q113</f>
        <v>3.52</v>
      </c>
      <c r="C114" s="4">
        <f>chargeoffs_rate!R114</f>
        <v>1.39</v>
      </c>
      <c r="D114" s="11">
        <f>chargeoffs_rate!M113</f>
        <v>1.53</v>
      </c>
      <c r="E114" s="4">
        <f>INDEX(z1_stock!N$2:N$133,ROW(z1_stock!$N$133)-ROW(z1_stock!N108)+1)</f>
        <v>2703426</v>
      </c>
      <c r="F114" s="4">
        <f>INDEX(z1_stock!L$2:L$133,ROW(z1_stock!$L$133)-ROW(z1_stock!L108)+1)</f>
        <v>9817095</v>
      </c>
      <c r="G114" s="4">
        <f>INDEX(z1_stock!F$2:F$133,ROW(z1_stock!$F$133)-ROW(z1_stock!F108)+1)</f>
        <v>13678546</v>
      </c>
      <c r="H114" s="7">
        <f t="shared" si="15"/>
        <v>23790.148799999999</v>
      </c>
      <c r="I114" s="7">
        <f t="shared" si="19"/>
        <v>136457.62049999999</v>
      </c>
      <c r="J114" s="9">
        <f t="shared" si="16"/>
        <v>209281.75379999998</v>
      </c>
      <c r="K114" s="37">
        <f>'GDP FRED'!B261</f>
        <v>3927583</v>
      </c>
      <c r="L114" s="41">
        <f t="shared" si="17"/>
        <v>0.60571982310749384</v>
      </c>
      <c r="M114">
        <f t="shared" si="18"/>
        <v>4081</v>
      </c>
      <c r="S114" s="31"/>
      <c r="T114" s="30"/>
      <c r="U114" s="30"/>
    </row>
    <row r="115" spans="1:21" x14ac:dyDescent="0.2">
      <c r="A115" s="42">
        <v>40909</v>
      </c>
      <c r="B115" s="4">
        <f>chargeoffs_rate!Q114</f>
        <v>2.98</v>
      </c>
      <c r="C115" s="4">
        <f>chargeoffs_rate!R115</f>
        <v>1.39</v>
      </c>
      <c r="D115" s="11">
        <f>chargeoffs_rate!M114</f>
        <v>1.43</v>
      </c>
      <c r="E115" s="4">
        <f>INDEX(z1_stock!N$2:N$133,ROW(z1_stock!$N$133)-ROW(z1_stock!N109)+1)</f>
        <v>2757794</v>
      </c>
      <c r="F115" s="4">
        <f>INDEX(z1_stock!L$2:L$133,ROW(z1_stock!$L$133)-ROW(z1_stock!L109)+1)</f>
        <v>9769487</v>
      </c>
      <c r="G115" s="4">
        <f>INDEX(z1_stock!F$2:F$133,ROW(z1_stock!$F$133)-ROW(z1_stock!F109)+1)</f>
        <v>13699929</v>
      </c>
      <c r="H115" s="7">
        <f t="shared" si="15"/>
        <v>20545.565300000002</v>
      </c>
      <c r="I115" s="7">
        <f t="shared" si="19"/>
        <v>135795.86929999999</v>
      </c>
      <c r="J115" s="9">
        <f t="shared" si="16"/>
        <v>195908.9847</v>
      </c>
      <c r="K115" s="37">
        <f>'GDP FRED'!B262</f>
        <v>4014288</v>
      </c>
      <c r="L115" s="41">
        <f t="shared" si="17"/>
        <v>0.51181094380871528</v>
      </c>
      <c r="M115">
        <f t="shared" si="18"/>
        <v>4090</v>
      </c>
      <c r="S115" s="31"/>
      <c r="T115" s="30"/>
      <c r="U115" s="30"/>
    </row>
    <row r="116" spans="1:21" x14ac:dyDescent="0.2">
      <c r="A116" s="42">
        <v>41000</v>
      </c>
      <c r="B116" s="4">
        <f>chargeoffs_rate!Q115</f>
        <v>2.67</v>
      </c>
      <c r="C116" s="4">
        <f>chargeoffs_rate!R116</f>
        <v>1.23</v>
      </c>
      <c r="D116" s="11">
        <f>chargeoffs_rate!M115</f>
        <v>1.17</v>
      </c>
      <c r="E116" s="4">
        <f>INDEX(z1_stock!N$2:N$133,ROW(z1_stock!$N$133)-ROW(z1_stock!N110)+1)</f>
        <v>2747038</v>
      </c>
      <c r="F116" s="4">
        <f>INDEX(z1_stock!L$2:L$133,ROW(z1_stock!$L$133)-ROW(z1_stock!L110)+1)</f>
        <v>9710823</v>
      </c>
      <c r="G116" s="4">
        <f>INDEX(z1_stock!F$2:F$133,ROW(z1_stock!$F$133)-ROW(z1_stock!F110)+1)</f>
        <v>13683426</v>
      </c>
      <c r="H116" s="7">
        <f t="shared" si="15"/>
        <v>18336.478650000001</v>
      </c>
      <c r="I116" s="7">
        <f t="shared" si="19"/>
        <v>119443.12289999999</v>
      </c>
      <c r="J116" s="9">
        <f t="shared" si="16"/>
        <v>160096.08420000001</v>
      </c>
      <c r="K116" s="37">
        <f>'GDP FRED'!B263</f>
        <v>3960259</v>
      </c>
      <c r="L116" s="41">
        <f t="shared" si="17"/>
        <v>0.46301210728894249</v>
      </c>
      <c r="M116">
        <f t="shared" si="18"/>
        <v>4100</v>
      </c>
      <c r="S116" s="31"/>
      <c r="T116" s="30"/>
      <c r="U116" s="30"/>
    </row>
    <row r="117" spans="1:21" x14ac:dyDescent="0.2">
      <c r="A117" s="42">
        <v>41091</v>
      </c>
      <c r="B117" s="4">
        <f>chargeoffs_rate!Q116</f>
        <v>2.58</v>
      </c>
      <c r="C117" s="4">
        <f>chargeoffs_rate!R117</f>
        <v>1.74</v>
      </c>
      <c r="D117" s="11">
        <f>chargeoffs_rate!M116</f>
        <v>1.1100000000000001</v>
      </c>
      <c r="E117" s="4">
        <f>INDEX(z1_stock!N$2:N$133,ROW(z1_stock!$N$133)-ROW(z1_stock!N111)+1)</f>
        <v>2796333</v>
      </c>
      <c r="F117" s="4">
        <f>INDEX(z1_stock!L$2:L$133,ROW(z1_stock!$L$133)-ROW(z1_stock!L111)+1)</f>
        <v>9652035</v>
      </c>
      <c r="G117" s="4">
        <f>INDEX(z1_stock!F$2:F$133,ROW(z1_stock!$F$133)-ROW(z1_stock!F111)+1)</f>
        <v>13707218</v>
      </c>
      <c r="H117" s="7">
        <f t="shared" si="15"/>
        <v>18036.347850000002</v>
      </c>
      <c r="I117" s="7">
        <f t="shared" si="19"/>
        <v>167945.40899999999</v>
      </c>
      <c r="J117" s="9">
        <f t="shared" si="16"/>
        <v>152150.11980000001</v>
      </c>
      <c r="K117" s="37">
        <f>'GDP FRED'!B264</f>
        <v>4047165</v>
      </c>
      <c r="L117" s="41">
        <f t="shared" si="17"/>
        <v>0.44565387993817901</v>
      </c>
      <c r="M117">
        <f t="shared" si="18"/>
        <v>4109</v>
      </c>
      <c r="S117" s="31"/>
      <c r="T117" s="30"/>
      <c r="U117" s="30"/>
    </row>
    <row r="118" spans="1:21" x14ac:dyDescent="0.2">
      <c r="A118" s="42">
        <v>41183</v>
      </c>
      <c r="B118" s="4">
        <f>chargeoffs_rate!Q117</f>
        <v>2.41</v>
      </c>
      <c r="C118" s="4">
        <f>chargeoffs_rate!R118</f>
        <v>1.07</v>
      </c>
      <c r="D118" s="11">
        <f>chargeoffs_rate!M117</f>
        <v>1.2</v>
      </c>
      <c r="E118" s="4">
        <f>INDEX(z1_stock!N$2:N$133,ROW(z1_stock!$N$133)-ROW(z1_stock!N112)+1)</f>
        <v>2856161</v>
      </c>
      <c r="F118" s="4">
        <f>INDEX(z1_stock!L$2:L$133,ROW(z1_stock!$L$133)-ROW(z1_stock!L112)+1)</f>
        <v>9607712</v>
      </c>
      <c r="G118" s="4">
        <f>INDEX(z1_stock!F$2:F$133,ROW(z1_stock!$F$133)-ROW(z1_stock!F112)+1)</f>
        <v>13684760</v>
      </c>
      <c r="H118" s="7">
        <f t="shared" si="15"/>
        <v>17208.370025</v>
      </c>
      <c r="I118" s="7">
        <f t="shared" si="19"/>
        <v>102802.5184</v>
      </c>
      <c r="J118" s="9">
        <f t="shared" si="16"/>
        <v>164217.12</v>
      </c>
      <c r="K118" s="37">
        <f>'GDP FRED'!B265</f>
        <v>4086346</v>
      </c>
      <c r="L118" s="41">
        <f t="shared" si="17"/>
        <v>0.42111877029013206</v>
      </c>
      <c r="M118">
        <f t="shared" si="18"/>
        <v>4118</v>
      </c>
      <c r="S118" s="31"/>
      <c r="T118" s="30"/>
      <c r="U118" s="30"/>
    </row>
    <row r="119" spans="1:21" x14ac:dyDescent="0.2">
      <c r="A119" s="42">
        <v>41275</v>
      </c>
      <c r="B119" s="4">
        <f>chargeoffs_rate!Q118</f>
        <v>2.48</v>
      </c>
      <c r="C119" s="4">
        <f>chargeoffs_rate!R119</f>
        <v>0.9</v>
      </c>
      <c r="D119" s="11">
        <f>chargeoffs_rate!M118</f>
        <v>0.99</v>
      </c>
      <c r="E119" s="4">
        <f>INDEX(z1_stock!N$2:N$133,ROW(z1_stock!$N$133)-ROW(z1_stock!N113)+1)</f>
        <v>2919718</v>
      </c>
      <c r="F119" s="4">
        <f>INDEX(z1_stock!L$2:L$133,ROW(z1_stock!$L$133)-ROW(z1_stock!L113)+1)</f>
        <v>9558418</v>
      </c>
      <c r="G119" s="4">
        <f>INDEX(z1_stock!F$2:F$133,ROW(z1_stock!$F$133)-ROW(z1_stock!F113)+1)</f>
        <v>13770364</v>
      </c>
      <c r="H119" s="7">
        <f t="shared" si="15"/>
        <v>18102.2516</v>
      </c>
      <c r="I119" s="7">
        <f t="shared" si="19"/>
        <v>86025.762000000017</v>
      </c>
      <c r="J119" s="9">
        <f t="shared" si="16"/>
        <v>136326.6036</v>
      </c>
      <c r="K119" s="37">
        <f>'GDP FRED'!B266</f>
        <v>4160201</v>
      </c>
      <c r="L119" s="41">
        <f t="shared" si="17"/>
        <v>0.43512925457207474</v>
      </c>
      <c r="M119">
        <f t="shared" si="18"/>
        <v>4127</v>
      </c>
      <c r="S119" s="31"/>
      <c r="T119" s="30"/>
      <c r="U119" s="30"/>
    </row>
    <row r="120" spans="1:21" x14ac:dyDescent="0.2">
      <c r="A120" s="42">
        <v>41365</v>
      </c>
      <c r="B120" s="4">
        <f>chargeoffs_rate!Q119</f>
        <v>2.34</v>
      </c>
      <c r="C120" s="4">
        <f>chargeoffs_rate!R120</f>
        <v>0.73</v>
      </c>
      <c r="D120" s="11">
        <f>chargeoffs_rate!M119</f>
        <v>0.83</v>
      </c>
      <c r="E120" s="4">
        <f>INDEX(z1_stock!N$2:N$133,ROW(z1_stock!$N$133)-ROW(z1_stock!N114)+1)</f>
        <v>2920675</v>
      </c>
      <c r="F120" s="4">
        <f>INDEX(z1_stock!L$2:L$133,ROW(z1_stock!$L$133)-ROW(z1_stock!L114)+1)</f>
        <v>9511763</v>
      </c>
      <c r="G120" s="4">
        <f>INDEX(z1_stock!F$2:F$133,ROW(z1_stock!$F$133)-ROW(z1_stock!F114)+1)</f>
        <v>13723041</v>
      </c>
      <c r="H120" s="7">
        <f t="shared" si="15"/>
        <v>17085.94875</v>
      </c>
      <c r="I120" s="7">
        <f t="shared" si="19"/>
        <v>69435.869900000005</v>
      </c>
      <c r="J120" s="9">
        <f t="shared" si="16"/>
        <v>113901.24029999999</v>
      </c>
      <c r="K120" s="37">
        <f>'GDP FRED'!B267</f>
        <v>4074333</v>
      </c>
      <c r="L120" s="41">
        <f t="shared" si="17"/>
        <v>0.41935572644651287</v>
      </c>
      <c r="M120">
        <f t="shared" si="18"/>
        <v>4136</v>
      </c>
      <c r="S120" s="31"/>
      <c r="T120" s="30"/>
      <c r="U120" s="30"/>
    </row>
    <row r="121" spans="1:21" x14ac:dyDescent="0.2">
      <c r="A121" s="42">
        <v>41456</v>
      </c>
      <c r="B121" s="4">
        <f>chargeoffs_rate!Q120</f>
        <v>2.17</v>
      </c>
      <c r="C121" s="4">
        <f>chargeoffs_rate!R121</f>
        <v>0.48</v>
      </c>
      <c r="D121" s="11">
        <f>chargeoffs_rate!M120</f>
        <v>0.71</v>
      </c>
      <c r="E121" s="4">
        <f>INDEX(z1_stock!N$2:N$133,ROW(z1_stock!$N$133)-ROW(z1_stock!N115)+1)</f>
        <v>2963930</v>
      </c>
      <c r="F121" s="4">
        <f>INDEX(z1_stock!L$2:L$133,ROW(z1_stock!$L$133)-ROW(z1_stock!L115)+1)</f>
        <v>9478259</v>
      </c>
      <c r="G121" s="4">
        <f>INDEX(z1_stock!F$2:F$133,ROW(z1_stock!$F$133)-ROW(z1_stock!F115)+1)</f>
        <v>13736446</v>
      </c>
      <c r="H121" s="7">
        <f t="shared" si="15"/>
        <v>16079.320249999999</v>
      </c>
      <c r="I121" s="7">
        <f t="shared" si="19"/>
        <v>45495.643199999991</v>
      </c>
      <c r="J121" s="9">
        <f t="shared" si="16"/>
        <v>97528.766600000003</v>
      </c>
      <c r="K121" s="37">
        <f>'GDP FRED'!B268</f>
        <v>4184244</v>
      </c>
      <c r="L121" s="41">
        <f t="shared" si="17"/>
        <v>0.38428256693443308</v>
      </c>
      <c r="M121">
        <f t="shared" si="18"/>
        <v>4145</v>
      </c>
      <c r="S121" s="31"/>
      <c r="T121" s="30"/>
      <c r="U121" s="30"/>
    </row>
    <row r="122" spans="1:21" x14ac:dyDescent="0.2">
      <c r="A122" s="42">
        <v>41548</v>
      </c>
      <c r="B122" s="4">
        <f>chargeoffs_rate!Q121</f>
        <v>2.0299999999999998</v>
      </c>
      <c r="C122" s="4">
        <f>chargeoffs_rate!R122</f>
        <v>0.49</v>
      </c>
      <c r="D122" s="11">
        <f>chargeoffs_rate!M121</f>
        <v>0.61</v>
      </c>
      <c r="E122" s="4">
        <f>INDEX(z1_stock!N$2:N$133,ROW(z1_stock!$N$133)-ROW(z1_stock!N116)+1)</f>
        <v>3034936</v>
      </c>
      <c r="F122" s="4">
        <f>INDEX(z1_stock!L$2:L$133,ROW(z1_stock!$L$133)-ROW(z1_stock!L116)+1)</f>
        <v>9489271</v>
      </c>
      <c r="G122" s="4">
        <f>INDEX(z1_stock!F$2:F$133,ROW(z1_stock!$F$133)-ROW(z1_stock!F116)+1)</f>
        <v>13852457</v>
      </c>
      <c r="H122" s="7">
        <f t="shared" si="15"/>
        <v>15402.300199999998</v>
      </c>
      <c r="I122" s="7">
        <f t="shared" si="19"/>
        <v>46497.427900000002</v>
      </c>
      <c r="J122" s="9">
        <f t="shared" si="16"/>
        <v>84499.987699999998</v>
      </c>
      <c r="K122" s="37">
        <f>'GDP FRED'!B269</f>
        <v>4259404</v>
      </c>
      <c r="L122" s="41">
        <f t="shared" si="17"/>
        <v>0.36160693374002556</v>
      </c>
      <c r="M122">
        <f t="shared" si="18"/>
        <v>4154</v>
      </c>
      <c r="S122" s="31"/>
      <c r="T122" s="30"/>
      <c r="U122" s="30"/>
    </row>
    <row r="123" spans="1:21" x14ac:dyDescent="0.2">
      <c r="A123" s="42">
        <v>41640</v>
      </c>
      <c r="B123" s="4">
        <f>chargeoffs_rate!Q122</f>
        <v>2.13</v>
      </c>
      <c r="C123" s="4">
        <f>chargeoffs_rate!R123</f>
        <v>0.36</v>
      </c>
      <c r="D123" s="11">
        <f>chargeoffs_rate!M122</f>
        <v>0.61</v>
      </c>
      <c r="E123" s="4">
        <f>INDEX(z1_stock!N$2:N$133,ROW(z1_stock!$N$133)-ROW(z1_stock!N117)+1)</f>
        <v>3095561</v>
      </c>
      <c r="F123" s="4">
        <f>INDEX(z1_stock!L$2:L$133,ROW(z1_stock!$L$133)-ROW(z1_stock!L117)+1)</f>
        <v>9474646</v>
      </c>
      <c r="G123" s="4">
        <f>INDEX(z1_stock!F$2:F$133,ROW(z1_stock!$F$133)-ROW(z1_stock!F117)+1)</f>
        <v>13920047</v>
      </c>
      <c r="H123" s="7">
        <f t="shared" si="15"/>
        <v>16483.862324999998</v>
      </c>
      <c r="I123" s="7">
        <f t="shared" si="19"/>
        <v>34108.725599999998</v>
      </c>
      <c r="J123" s="9">
        <f t="shared" si="16"/>
        <v>84912.286699999997</v>
      </c>
      <c r="K123" s="37">
        <f>'GDP FRED'!B270</f>
        <v>4362704</v>
      </c>
      <c r="L123" s="41">
        <f t="shared" si="17"/>
        <v>0.37783590922052013</v>
      </c>
      <c r="M123">
        <f t="shared" si="18"/>
        <v>4164</v>
      </c>
      <c r="S123" s="31"/>
      <c r="T123" s="30"/>
      <c r="U123" s="30"/>
    </row>
    <row r="124" spans="1:21" x14ac:dyDescent="0.2">
      <c r="A124" s="42">
        <v>41730</v>
      </c>
      <c r="B124" s="4">
        <f>chargeoffs_rate!Q123</f>
        <v>2.04</v>
      </c>
      <c r="C124" s="4">
        <f>chargeoffs_rate!R124</f>
        <v>0.26</v>
      </c>
      <c r="D124" s="11">
        <f>chargeoffs_rate!M123</f>
        <v>0.52</v>
      </c>
      <c r="E124" s="4">
        <f>INDEX(z1_stock!N$2:N$133,ROW(z1_stock!$N$133)-ROW(z1_stock!N118)+1)</f>
        <v>3102367</v>
      </c>
      <c r="F124" s="4">
        <f>INDEX(z1_stock!L$2:L$133,ROW(z1_stock!$L$133)-ROW(z1_stock!L118)+1)</f>
        <v>9440273</v>
      </c>
      <c r="G124" s="4">
        <f>INDEX(z1_stock!F$2:F$133,ROW(z1_stock!$F$133)-ROW(z1_stock!F118)+1)</f>
        <v>13913673</v>
      </c>
      <c r="H124" s="7">
        <f t="shared" si="15"/>
        <v>15822.071699999999</v>
      </c>
      <c r="I124" s="7">
        <f t="shared" si="19"/>
        <v>24544.709800000001</v>
      </c>
      <c r="J124" s="9">
        <f t="shared" si="16"/>
        <v>72351.099600000001</v>
      </c>
      <c r="K124" s="37">
        <f>'GDP FRED'!B271</f>
        <v>4220258</v>
      </c>
      <c r="L124" s="41">
        <f t="shared" si="17"/>
        <v>0.37490768810816777</v>
      </c>
      <c r="M124">
        <f t="shared" si="18"/>
        <v>4173</v>
      </c>
      <c r="S124" s="31"/>
      <c r="T124" s="30"/>
      <c r="U124" s="30"/>
    </row>
    <row r="125" spans="1:21" x14ac:dyDescent="0.2">
      <c r="A125" s="42">
        <v>41821</v>
      </c>
      <c r="B125" s="4">
        <f>chargeoffs_rate!Q124</f>
        <v>2</v>
      </c>
      <c r="C125" s="4">
        <f>chargeoffs_rate!R125</f>
        <v>0.26</v>
      </c>
      <c r="D125" s="11">
        <f>chargeoffs_rate!M124</f>
        <v>0.49</v>
      </c>
      <c r="E125" s="4">
        <f>INDEX(z1_stock!N$2:N$133,ROW(z1_stock!$N$133)-ROW(z1_stock!N119)+1)</f>
        <v>3169981</v>
      </c>
      <c r="F125" s="4">
        <f>INDEX(z1_stock!L$2:L$133,ROW(z1_stock!$L$133)-ROW(z1_stock!L119)+1)</f>
        <v>9433539</v>
      </c>
      <c r="G125" s="4">
        <f>INDEX(z1_stock!F$2:F$133,ROW(z1_stock!$F$133)-ROW(z1_stock!F119)+1)</f>
        <v>14084107</v>
      </c>
      <c r="H125" s="7">
        <f t="shared" si="15"/>
        <v>15849.905000000001</v>
      </c>
      <c r="I125" s="7">
        <f t="shared" si="19"/>
        <v>24527.201400000002</v>
      </c>
      <c r="J125" s="9">
        <f t="shared" si="16"/>
        <v>69012.124299999996</v>
      </c>
      <c r="K125" s="37">
        <f>'GDP FRED'!B272</f>
        <v>4376828</v>
      </c>
      <c r="L125" s="41">
        <f t="shared" si="17"/>
        <v>0.36213223366328307</v>
      </c>
      <c r="M125">
        <f t="shared" si="18"/>
        <v>4182</v>
      </c>
      <c r="S125" s="31"/>
      <c r="T125" s="30"/>
      <c r="U125" s="30"/>
    </row>
    <row r="126" spans="1:21" x14ac:dyDescent="0.2">
      <c r="A126" s="42">
        <v>41913</v>
      </c>
      <c r="B126" s="4">
        <f>chargeoffs_rate!Q125</f>
        <v>1.79</v>
      </c>
      <c r="C126" s="4">
        <f>chargeoffs_rate!R126</f>
        <v>0.27</v>
      </c>
      <c r="D126" s="11">
        <f>chargeoffs_rate!M125</f>
        <v>0.45</v>
      </c>
      <c r="E126" s="4">
        <f>INDEX(z1_stock!N$2:N$133,ROW(z1_stock!$N$133)-ROW(z1_stock!N120)+1)</f>
        <v>3248853</v>
      </c>
      <c r="F126" s="4">
        <f>INDEX(z1_stock!L$2:L$133,ROW(z1_stock!$L$133)-ROW(z1_stock!L120)+1)</f>
        <v>9444049</v>
      </c>
      <c r="G126" s="4">
        <f>INDEX(z1_stock!F$2:F$133,ROW(z1_stock!$F$133)-ROW(z1_stock!F120)+1)</f>
        <v>14211584</v>
      </c>
      <c r="H126" s="7">
        <f t="shared" si="15"/>
        <v>14538.617174999999</v>
      </c>
      <c r="I126" s="7">
        <f t="shared" si="19"/>
        <v>25498.9323</v>
      </c>
      <c r="J126" s="9">
        <f t="shared" si="16"/>
        <v>63952.127999999997</v>
      </c>
      <c r="K126" s="37">
        <f>'GDP FRED'!B273</f>
        <v>4465484</v>
      </c>
      <c r="L126" s="41">
        <f t="shared" si="17"/>
        <v>0.32557763447366511</v>
      </c>
      <c r="M126">
        <f t="shared" si="18"/>
        <v>4191</v>
      </c>
      <c r="S126" s="31"/>
      <c r="T126" s="30"/>
      <c r="U126" s="30"/>
    </row>
    <row r="127" spans="1:21" x14ac:dyDescent="0.2">
      <c r="A127" s="42">
        <v>42005</v>
      </c>
      <c r="B127" s="4">
        <f>chargeoffs_rate!Q126</f>
        <v>1.86</v>
      </c>
      <c r="C127" s="4">
        <f>chargeoffs_rate!R127</f>
        <v>0.28000000000000003</v>
      </c>
      <c r="D127" s="11">
        <f>chargeoffs_rate!M126</f>
        <v>0.48</v>
      </c>
      <c r="E127" s="4">
        <f>INDEX(z1_stock!N$2:N$133,ROW(z1_stock!$N$133)-ROW(z1_stock!N121)+1)</f>
        <v>3317446</v>
      </c>
      <c r="F127" s="4">
        <f>INDEX(z1_stock!L$2:L$133,ROW(z1_stock!$L$133)-ROW(z1_stock!L121)+1)</f>
        <v>9455821</v>
      </c>
      <c r="G127" s="4">
        <f>INDEX(z1_stock!F$2:F$133,ROW(z1_stock!$F$133)-ROW(z1_stock!F121)+1)</f>
        <v>14305036</v>
      </c>
      <c r="H127" s="7">
        <f t="shared" si="15"/>
        <v>15426.123900000001</v>
      </c>
      <c r="I127" s="7">
        <f t="shared" si="19"/>
        <v>26476.298800000004</v>
      </c>
      <c r="J127" s="9">
        <f t="shared" si="16"/>
        <v>68664.1728</v>
      </c>
      <c r="K127" s="37">
        <f>'GDP FRED'!B274</f>
        <v>4545567</v>
      </c>
      <c r="L127" s="41">
        <f t="shared" si="17"/>
        <v>0.33936632987699888</v>
      </c>
      <c r="M127">
        <f t="shared" si="18"/>
        <v>4200</v>
      </c>
      <c r="S127" s="31"/>
      <c r="T127" s="30"/>
      <c r="U127" s="30"/>
    </row>
    <row r="128" spans="1:21" x14ac:dyDescent="0.2">
      <c r="A128" s="42">
        <v>42095</v>
      </c>
      <c r="B128" s="4">
        <f>chargeoffs_rate!Q127</f>
        <v>1.8</v>
      </c>
      <c r="C128" s="4">
        <f>chargeoffs_rate!R128</f>
        <v>0.2</v>
      </c>
      <c r="D128" s="11">
        <f>chargeoffs_rate!M127</f>
        <v>0.42</v>
      </c>
      <c r="E128" s="4">
        <f>INDEX(z1_stock!N$2:N$133,ROW(z1_stock!$N$133)-ROW(z1_stock!N122)+1)</f>
        <v>3322666</v>
      </c>
      <c r="F128" s="4">
        <f>INDEX(z1_stock!L$2:L$133,ROW(z1_stock!$L$133)-ROW(z1_stock!L122)+1)</f>
        <v>9428446</v>
      </c>
      <c r="G128" s="4">
        <f>INDEX(z1_stock!F$2:F$133,ROW(z1_stock!$F$133)-ROW(z1_stock!F122)+1)</f>
        <v>14294572</v>
      </c>
      <c r="H128" s="7">
        <f t="shared" si="15"/>
        <v>14951.996999999999</v>
      </c>
      <c r="I128" s="7">
        <f t="shared" si="19"/>
        <v>18856.892000000003</v>
      </c>
      <c r="J128" s="9">
        <f t="shared" si="16"/>
        <v>60037.202400000002</v>
      </c>
      <c r="K128" s="37">
        <f>'GDP FRED'!B275</f>
        <v>4411435</v>
      </c>
      <c r="L128" s="41">
        <f t="shared" si="17"/>
        <v>0.33893726191137352</v>
      </c>
      <c r="M128">
        <f t="shared" si="18"/>
        <v>4209</v>
      </c>
      <c r="S128" s="31"/>
      <c r="T128" s="30"/>
      <c r="U128" s="30"/>
    </row>
    <row r="129" spans="1:21" x14ac:dyDescent="0.2">
      <c r="A129" s="42">
        <v>42186</v>
      </c>
      <c r="B129" s="4">
        <f>chargeoffs_rate!Q128</f>
        <v>1.74</v>
      </c>
      <c r="C129" s="4">
        <f>chargeoffs_rate!R129</f>
        <v>0.14000000000000001</v>
      </c>
      <c r="D129" s="11">
        <f>chargeoffs_rate!M128</f>
        <v>0.4</v>
      </c>
      <c r="E129" s="4">
        <f>INDEX(z1_stock!N$2:N$133,ROW(z1_stock!$N$133)-ROW(z1_stock!N123)+1)</f>
        <v>3398054</v>
      </c>
      <c r="F129" s="4">
        <f>INDEX(z1_stock!L$2:L$133,ROW(z1_stock!$L$133)-ROW(z1_stock!L123)+1)</f>
        <v>9470501</v>
      </c>
      <c r="G129" s="4">
        <f>INDEX(z1_stock!F$2:F$133,ROW(z1_stock!$F$133)-ROW(z1_stock!F123)+1)</f>
        <v>14439287</v>
      </c>
      <c r="H129" s="7">
        <f t="shared" si="15"/>
        <v>14781.534900000001</v>
      </c>
      <c r="I129" s="7">
        <f t="shared" si="19"/>
        <v>13258.701400000002</v>
      </c>
      <c r="J129" s="9">
        <f t="shared" si="16"/>
        <v>57757.148000000008</v>
      </c>
      <c r="K129" s="37">
        <f>'GDP FRED'!B276</f>
        <v>4580499</v>
      </c>
      <c r="L129" s="41">
        <f t="shared" si="17"/>
        <v>0.32270577725265304</v>
      </c>
      <c r="M129">
        <f t="shared" si="18"/>
        <v>4218</v>
      </c>
      <c r="S129" s="31"/>
      <c r="T129" s="30"/>
      <c r="U129" s="30"/>
    </row>
    <row r="130" spans="1:21" x14ac:dyDescent="0.2">
      <c r="A130" s="42">
        <v>42278</v>
      </c>
      <c r="B130" s="4">
        <f>chargeoffs_rate!Q129</f>
        <v>1.66</v>
      </c>
      <c r="C130" s="4">
        <f>chargeoffs_rate!R130</f>
        <v>0.21</v>
      </c>
      <c r="D130" s="11">
        <f>chargeoffs_rate!M129</f>
        <v>0.39</v>
      </c>
      <c r="E130" s="4">
        <f>INDEX(z1_stock!N$2:N$133,ROW(z1_stock!$N$133)-ROW(z1_stock!N124)+1)</f>
        <v>3482015</v>
      </c>
      <c r="F130" s="4">
        <f>INDEX(z1_stock!L$2:L$133,ROW(z1_stock!$L$133)-ROW(z1_stock!L124)+1)</f>
        <v>9517789</v>
      </c>
      <c r="G130" s="4">
        <f>INDEX(z1_stock!F$2:F$133,ROW(z1_stock!$F$133)-ROW(z1_stock!F124)+1)</f>
        <v>14521573</v>
      </c>
      <c r="H130" s="7">
        <f t="shared" si="15"/>
        <v>14450.362249999998</v>
      </c>
      <c r="I130" s="7">
        <f t="shared" si="19"/>
        <v>19987.356899999999</v>
      </c>
      <c r="J130" s="9">
        <f t="shared" si="16"/>
        <v>56634.134699999995</v>
      </c>
      <c r="K130" s="37">
        <f>'GDP FRED'!B277</f>
        <v>4625898</v>
      </c>
      <c r="L130" s="41">
        <f t="shared" si="17"/>
        <v>0.31237961256387403</v>
      </c>
      <c r="M130">
        <f t="shared" si="18"/>
        <v>4227</v>
      </c>
      <c r="S130" s="31"/>
      <c r="T130" s="30"/>
      <c r="U130" s="30"/>
    </row>
    <row r="131" spans="1:21" x14ac:dyDescent="0.2">
      <c r="A131" s="42">
        <v>42370</v>
      </c>
      <c r="B131" s="4">
        <f>chargeoffs_rate!Q130</f>
        <v>1.81</v>
      </c>
      <c r="C131" s="4">
        <f>chargeoffs_rate!R131</f>
        <v>0.14000000000000001</v>
      </c>
      <c r="D131" s="11">
        <f>chargeoffs_rate!M130</f>
        <v>0.47</v>
      </c>
      <c r="E131" s="4">
        <f>INDEX(z1_stock!N$2:N$133,ROW(z1_stock!$N$133)-ROW(z1_stock!N125)+1)</f>
        <v>3417157</v>
      </c>
      <c r="F131" s="4">
        <f>INDEX(z1_stock!L$2:L$133,ROW(z1_stock!$L$133)-ROW(z1_stock!L125)+1)</f>
        <v>9586066</v>
      </c>
      <c r="G131" s="4">
        <f>INDEX(z1_stock!F$2:F$133,ROW(z1_stock!$F$133)-ROW(z1_stock!F125)+1)</f>
        <v>14583292</v>
      </c>
      <c r="H131" s="7">
        <f t="shared" si="15"/>
        <v>15462.635425</v>
      </c>
      <c r="I131" s="7">
        <f t="shared" si="19"/>
        <v>13420.492400000003</v>
      </c>
      <c r="J131" s="9">
        <f t="shared" si="16"/>
        <v>68541.472399999999</v>
      </c>
      <c r="K131" s="37">
        <f>'GDP FRED'!B278</f>
        <v>4677188</v>
      </c>
      <c r="L131" s="41">
        <f t="shared" si="17"/>
        <v>0.33059683350337854</v>
      </c>
      <c r="M131">
        <f t="shared" si="18"/>
        <v>4237</v>
      </c>
      <c r="S131" s="31"/>
      <c r="T131" s="30"/>
      <c r="U131" s="30"/>
    </row>
    <row r="132" spans="1:21" x14ac:dyDescent="0.2">
      <c r="A132" s="42">
        <v>42461</v>
      </c>
      <c r="B132" s="4">
        <f>chargeoffs_rate!Q131</f>
        <v>1.9</v>
      </c>
      <c r="C132" s="4">
        <f>chargeoffs_rate!R132</f>
        <v>0.1</v>
      </c>
      <c r="D132" s="11">
        <f>chargeoffs_rate!M131</f>
        <v>0.44</v>
      </c>
      <c r="E132" s="4">
        <f>INDEX(z1_stock!N$2:N$133,ROW(z1_stock!$N$133)-ROW(z1_stock!N126)+1)</f>
        <v>3423734</v>
      </c>
      <c r="F132" s="4">
        <f>INDEX(z1_stock!L$2:L$133,ROW(z1_stock!$L$133)-ROW(z1_stock!L126)+1)</f>
        <v>9590582</v>
      </c>
      <c r="G132" s="4">
        <f>INDEX(z1_stock!F$2:F$133,ROW(z1_stock!$F$133)-ROW(z1_stock!F126)+1)</f>
        <v>14589418</v>
      </c>
      <c r="H132" s="7">
        <f t="shared" si="15"/>
        <v>16262.736499999999</v>
      </c>
      <c r="I132" s="7">
        <f t="shared" si="19"/>
        <v>9590.5820000000003</v>
      </c>
      <c r="J132" s="9">
        <f t="shared" si="16"/>
        <v>64193.439200000001</v>
      </c>
      <c r="K132" s="37">
        <f>'GDP FRED'!B279</f>
        <v>4521822</v>
      </c>
      <c r="L132" s="41">
        <f t="shared" si="17"/>
        <v>0.35965008131677895</v>
      </c>
      <c r="M132">
        <f t="shared" si="18"/>
        <v>4246</v>
      </c>
      <c r="S132" s="31"/>
      <c r="T132" s="30"/>
      <c r="U132" s="30"/>
    </row>
    <row r="133" spans="1:21" x14ac:dyDescent="0.2">
      <c r="A133" s="42">
        <v>42552</v>
      </c>
      <c r="B133" s="4">
        <f>chargeoffs_rate!Q132</f>
        <v>1.81</v>
      </c>
      <c r="C133" s="4">
        <f>chargeoffs_rate!R133</f>
        <v>0.1</v>
      </c>
      <c r="D133" s="11">
        <f>chargeoffs_rate!M132</f>
        <v>0.44</v>
      </c>
      <c r="E133" s="4">
        <f>INDEX(z1_stock!N$2:N$133,ROW(z1_stock!$N$133)-ROW(z1_stock!N127)+1)</f>
        <v>3490681</v>
      </c>
      <c r="F133" s="4">
        <f>INDEX(z1_stock!L$2:L$133,ROW(z1_stock!$L$133)-ROW(z1_stock!L127)+1)</f>
        <v>9653474</v>
      </c>
      <c r="G133" s="4">
        <f>INDEX(z1_stock!F$2:F$133,ROW(z1_stock!$F$133)-ROW(z1_stock!F127)+1)</f>
        <v>14766388</v>
      </c>
      <c r="H133" s="7">
        <f t="shared" si="15"/>
        <v>15795.331525000001</v>
      </c>
      <c r="I133" s="7">
        <f t="shared" si="19"/>
        <v>9653.4740000000002</v>
      </c>
      <c r="J133" s="9">
        <f t="shared" si="16"/>
        <v>64972.107199999999</v>
      </c>
      <c r="K133" s="37">
        <f>'GDP FRED'!B280</f>
        <v>4690281</v>
      </c>
      <c r="L133" s="41">
        <f t="shared" si="17"/>
        <v>0.33676727524427641</v>
      </c>
      <c r="M133">
        <f t="shared" si="18"/>
        <v>4255</v>
      </c>
      <c r="S133" s="31"/>
      <c r="T133" s="30"/>
      <c r="U133" s="30"/>
    </row>
    <row r="134" spans="1:21" x14ac:dyDescent="0.2">
      <c r="A134" s="42">
        <v>42644</v>
      </c>
      <c r="B134" s="4">
        <f>chargeoffs_rate!Q133</f>
        <v>1.77</v>
      </c>
      <c r="C134" s="4">
        <f>chargeoffs_rate!R134</f>
        <v>7.0000000000000007E-2</v>
      </c>
      <c r="D134" s="11">
        <f>chargeoffs_rate!M133</f>
        <v>0.43</v>
      </c>
      <c r="E134" s="4">
        <f>INDEX(z1_stock!N$2:N$133,ROW(z1_stock!$N$133)-ROW(z1_stock!N128)+1)</f>
        <v>3574971</v>
      </c>
      <c r="F134" s="4">
        <f>INDEX(z1_stock!L$2:L$133,ROW(z1_stock!$L$133)-ROW(z1_stock!L128)+1)</f>
        <v>9733456</v>
      </c>
      <c r="G134" s="4">
        <f>INDEX(z1_stock!F$2:F$133,ROW(z1_stock!$F$133)-ROW(z1_stock!F128)+1)</f>
        <v>14906703</v>
      </c>
      <c r="H134" s="7">
        <f t="shared" si="15"/>
        <v>15819.246675</v>
      </c>
      <c r="I134" s="7">
        <f t="shared" si="19"/>
        <v>6813.4192000000003</v>
      </c>
      <c r="J134" s="9">
        <f t="shared" si="16"/>
        <v>64098.822899999999</v>
      </c>
      <c r="K134" s="37">
        <f>'GDP FRED'!B281</f>
        <v>4746661</v>
      </c>
      <c r="L134" s="41">
        <f t="shared" si="17"/>
        <v>0.3332710441086903</v>
      </c>
      <c r="M134">
        <f t="shared" si="18"/>
        <v>4264</v>
      </c>
      <c r="S134" s="31"/>
      <c r="T134" s="30"/>
      <c r="U134" s="30"/>
    </row>
    <row r="135" spans="1:21" x14ac:dyDescent="0.2">
      <c r="A135" s="42">
        <v>42736</v>
      </c>
      <c r="B135" s="4">
        <f>chargeoffs_rate!Q134</f>
        <v>2.15</v>
      </c>
      <c r="C135" s="4">
        <f>chargeoffs_rate!R135</f>
        <v>7.0000000000000007E-2</v>
      </c>
      <c r="D135" s="11">
        <f>chargeoffs_rate!M134</f>
        <v>0.51</v>
      </c>
      <c r="E135" s="4">
        <f>INDEX(z1_stock!N$2:N$133,ROW(z1_stock!$N$133)-ROW(z1_stock!N129)+1)</f>
        <v>3645236</v>
      </c>
      <c r="F135" s="4">
        <f>INDEX(z1_stock!L$2:L$133,ROW(z1_stock!$L$133)-ROW(z1_stock!L129)+1)</f>
        <v>9794384</v>
      </c>
      <c r="G135" s="4">
        <f>INDEX(z1_stock!F$2:F$133,ROW(z1_stock!$F$133)-ROW(z1_stock!F129)+1)</f>
        <v>15051618</v>
      </c>
      <c r="H135" s="7">
        <f t="shared" si="15"/>
        <v>19593.143499999998</v>
      </c>
      <c r="I135" s="7">
        <f t="shared" si="19"/>
        <v>6856.0688000000009</v>
      </c>
      <c r="J135" s="9">
        <f t="shared" si="16"/>
        <v>76763.251799999998</v>
      </c>
      <c r="K135" s="37">
        <f>'GDP FRED'!B282</f>
        <v>4840483</v>
      </c>
      <c r="L135" s="41">
        <f t="shared" si="17"/>
        <v>0.40477662043229978</v>
      </c>
      <c r="M135">
        <f t="shared" si="18"/>
        <v>4273</v>
      </c>
      <c r="S135" s="31"/>
      <c r="T135" s="30"/>
      <c r="U135" s="30"/>
    </row>
    <row r="136" spans="1:21" x14ac:dyDescent="0.2">
      <c r="A136" s="42">
        <v>42826</v>
      </c>
      <c r="B136" s="4">
        <f>chargeoffs_rate!Q135</f>
        <v>2.2799999999999998</v>
      </c>
      <c r="C136" s="4">
        <f>chargeoffs_rate!R136</f>
        <v>0.03</v>
      </c>
      <c r="D136" s="11">
        <f>chargeoffs_rate!M135</f>
        <v>0.48</v>
      </c>
      <c r="E136" s="4">
        <f>INDEX(z1_stock!N$2:N$133,ROW(z1_stock!$N$133)-ROW(z1_stock!N130)+1)</f>
        <v>3641126</v>
      </c>
      <c r="F136" s="4">
        <f>INDEX(z1_stock!L$2:L$133,ROW(z1_stock!$L$133)-ROW(z1_stock!L130)+1)</f>
        <v>9850935</v>
      </c>
      <c r="G136" s="4">
        <f>INDEX(z1_stock!F$2:F$133,ROW(z1_stock!$F$133)-ROW(z1_stock!F130)+1)</f>
        <v>15105038</v>
      </c>
      <c r="H136" s="7">
        <f t="shared" si="15"/>
        <v>20754.4182</v>
      </c>
      <c r="I136" s="7">
        <f t="shared" si="19"/>
        <v>2955.2804999999998</v>
      </c>
      <c r="J136" s="9">
        <f t="shared" si="16"/>
        <v>72504.182399999991</v>
      </c>
      <c r="K136" s="37">
        <f>'GDP FRED'!B283</f>
        <v>4674704</v>
      </c>
      <c r="L136" s="41">
        <f t="shared" si="17"/>
        <v>0.44397288470029334</v>
      </c>
      <c r="M136">
        <f t="shared" si="18"/>
        <v>4282</v>
      </c>
      <c r="S136" s="31"/>
      <c r="T136" s="30"/>
      <c r="U136" s="30"/>
    </row>
    <row r="137" spans="1:21" x14ac:dyDescent="0.2">
      <c r="A137" s="42">
        <v>42917</v>
      </c>
      <c r="B137" s="4">
        <f>chargeoffs_rate!Q136</f>
        <v>2.11</v>
      </c>
      <c r="C137" s="4">
        <f>chargeoffs_rate!R137</f>
        <v>0.04</v>
      </c>
      <c r="D137" s="11">
        <f>chargeoffs_rate!M136</f>
        <v>0.45</v>
      </c>
      <c r="E137" s="4">
        <f>INDEX(z1_stock!N$2:N$133,ROW(z1_stock!$N$133)-ROW(z1_stock!N131)+1)</f>
        <v>3696379</v>
      </c>
      <c r="F137" s="4">
        <f>INDEX(z1_stock!L$2:L$133,ROW(z1_stock!$L$133)-ROW(z1_stock!L131)+1)</f>
        <v>9929399</v>
      </c>
      <c r="G137" s="4">
        <f>INDEX(z1_stock!F$2:F$133,ROW(z1_stock!$F$133)-ROW(z1_stock!F131)+1)</f>
        <v>15269390</v>
      </c>
      <c r="H137" s="7">
        <f t="shared" ref="H137:H139" si="20">B137*E137/(4*100)</f>
        <v>19498.399224999997</v>
      </c>
      <c r="I137" s="7">
        <f t="shared" si="19"/>
        <v>3971.7596000000003</v>
      </c>
      <c r="J137" s="9">
        <f t="shared" ref="J137:J139" si="21">D137*G137/100</f>
        <v>68712.255000000005</v>
      </c>
      <c r="K137" s="37">
        <f>'GDP FRED'!B284</f>
        <v>4889678</v>
      </c>
      <c r="L137" s="41">
        <f t="shared" ref="L137:L139" si="22">H137*100/K137</f>
        <v>0.39876652869575452</v>
      </c>
      <c r="M137">
        <f t="shared" ref="M137:M139" si="23">VALUE(LEFT(A137,4))</f>
        <v>4291</v>
      </c>
      <c r="S137" s="31"/>
      <c r="T137" s="30"/>
      <c r="U137" s="30"/>
    </row>
    <row r="138" spans="1:21" x14ac:dyDescent="0.2">
      <c r="A138" s="42">
        <v>43009</v>
      </c>
      <c r="B138" s="4">
        <f>chargeoffs_rate!Q137</f>
        <v>2.08</v>
      </c>
      <c r="C138" s="4">
        <f>chargeoffs_rate!R138</f>
        <v>0.02</v>
      </c>
      <c r="D138" s="11">
        <f>chargeoffs_rate!M137</f>
        <v>0.44</v>
      </c>
      <c r="E138" s="4">
        <f>INDEX(z1_stock!N$2:N$133,ROW(z1_stock!$N$133)-ROW(z1_stock!N132)+1)</f>
        <v>3755039</v>
      </c>
      <c r="F138" s="4">
        <f>INDEX(z1_stock!L$2:L$133,ROW(z1_stock!$L$133)-ROW(z1_stock!L132)+1)</f>
        <v>10017376</v>
      </c>
      <c r="G138" s="4">
        <f>INDEX(z1_stock!F$2:F$133,ROW(z1_stock!$F$133)-ROW(z1_stock!F132)+1)</f>
        <v>15441191</v>
      </c>
      <c r="H138" s="7">
        <f t="shared" si="20"/>
        <v>19526.202799999999</v>
      </c>
      <c r="I138" s="7">
        <f t="shared" si="19"/>
        <v>2003.4752000000001</v>
      </c>
      <c r="J138" s="9">
        <f t="shared" si="21"/>
        <v>67941.240399999995</v>
      </c>
      <c r="K138" s="37">
        <f>'GDP FRED'!B285</f>
        <v>4958224</v>
      </c>
      <c r="L138" s="41">
        <f t="shared" si="22"/>
        <v>0.39381445453049313</v>
      </c>
      <c r="M138">
        <f t="shared" si="23"/>
        <v>4300</v>
      </c>
      <c r="S138" s="31"/>
      <c r="T138" s="30"/>
      <c r="U138" s="30"/>
    </row>
    <row r="139" spans="1:21" x14ac:dyDescent="0.2">
      <c r="A139" s="43">
        <v>43101</v>
      </c>
      <c r="B139" s="5">
        <f>chargeoffs_rate!Q138</f>
        <v>2.2599999999999998</v>
      </c>
      <c r="C139" s="4">
        <v>0.02</v>
      </c>
      <c r="D139" s="12">
        <f>chargeoffs_rate!M138</f>
        <v>0.52</v>
      </c>
      <c r="E139" s="5">
        <f>INDEX(z1_stock!N$2:N$133,ROW(z1_stock!$N$133)-ROW(z1_stock!N133)+1)</f>
        <v>3841085</v>
      </c>
      <c r="F139" s="5">
        <f>INDEX(z1_stock!L$2:L$133,ROW(z1_stock!$L$133)-ROW(z1_stock!L133)+1)</f>
        <v>10085123</v>
      </c>
      <c r="G139" s="5">
        <f>INDEX(z1_stock!F$2:F$133,ROW(z1_stock!$F$133)-ROW(z1_stock!F133)+1)</f>
        <v>15649752</v>
      </c>
      <c r="H139" s="7">
        <f t="shared" si="20"/>
        <v>21702.130249999998</v>
      </c>
      <c r="I139" s="7">
        <f t="shared" si="19"/>
        <v>2017.0246</v>
      </c>
      <c r="J139" s="9">
        <f t="shared" si="21"/>
        <v>81378.710399999996</v>
      </c>
      <c r="K139" s="37">
        <f>'GDP FRED'!B286</f>
        <v>5089495</v>
      </c>
      <c r="L139" s="41">
        <f t="shared" si="22"/>
        <v>0.42641028726818669</v>
      </c>
      <c r="M139">
        <f t="shared" si="23"/>
        <v>4310</v>
      </c>
      <c r="S139" s="31"/>
      <c r="T139" s="30"/>
      <c r="U139" s="30"/>
    </row>
    <row r="140" spans="1:21" x14ac:dyDescent="0.2">
      <c r="D140" s="3"/>
    </row>
    <row r="141" spans="1:21" x14ac:dyDescent="0.2">
      <c r="D141" s="3"/>
    </row>
    <row r="142" spans="1:21" x14ac:dyDescent="0.2">
      <c r="D142" s="3"/>
      <c r="K142">
        <f>CORREL(H8:H139,K8:K139)</f>
        <v>0.76755137570753906</v>
      </c>
    </row>
    <row r="143" spans="1:21" x14ac:dyDescent="0.2">
      <c r="D143" s="3"/>
    </row>
    <row r="144" spans="1:21" x14ac:dyDescent="0.2">
      <c r="D144" s="3"/>
    </row>
  </sheetData>
  <mergeCells count="4">
    <mergeCell ref="A6:A7"/>
    <mergeCell ref="B6:D6"/>
    <mergeCell ref="E6:G6"/>
    <mergeCell ref="H6:J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0DBC5-F22A-9945-A17E-2CCA4E7FB3E4}">
  <dimension ref="A1:B133"/>
  <sheetViews>
    <sheetView workbookViewId="0">
      <selection activeCell="F100" sqref="F100"/>
    </sheetView>
  </sheetViews>
  <sheetFormatPr baseColWidth="10" defaultRowHeight="16" x14ac:dyDescent="0.2"/>
  <sheetData>
    <row r="1" spans="1:2" x14ac:dyDescent="0.2">
      <c r="A1" s="35" t="s">
        <v>2</v>
      </c>
      <c r="B1" s="44" t="s">
        <v>513</v>
      </c>
    </row>
    <row r="2" spans="1:2" x14ac:dyDescent="0.2">
      <c r="A2" s="42">
        <v>31138</v>
      </c>
      <c r="B2">
        <v>1058.6454250000002</v>
      </c>
    </row>
    <row r="3" spans="1:2" x14ac:dyDescent="0.2">
      <c r="A3" s="42">
        <v>31229</v>
      </c>
      <c r="B3">
        <v>1315.0411999999999</v>
      </c>
    </row>
    <row r="4" spans="1:2" x14ac:dyDescent="0.2">
      <c r="A4" s="42">
        <v>31321</v>
      </c>
      <c r="B4">
        <v>1596.5911250000001</v>
      </c>
    </row>
    <row r="5" spans="1:2" x14ac:dyDescent="0.2">
      <c r="A5" s="42">
        <v>31413</v>
      </c>
      <c r="B5">
        <v>2198.0663999999997</v>
      </c>
    </row>
    <row r="6" spans="1:2" x14ac:dyDescent="0.2">
      <c r="A6" s="42">
        <v>31503</v>
      </c>
      <c r="B6">
        <v>1972.0967500000002</v>
      </c>
    </row>
    <row r="7" spans="1:2" x14ac:dyDescent="0.2">
      <c r="A7" s="42">
        <v>31594</v>
      </c>
      <c r="B7">
        <v>2166.2239500000001</v>
      </c>
    </row>
    <row r="8" spans="1:2" x14ac:dyDescent="0.2">
      <c r="A8" s="42">
        <v>31686</v>
      </c>
      <c r="B8">
        <v>2290.8552</v>
      </c>
    </row>
    <row r="9" spans="1:2" x14ac:dyDescent="0.2">
      <c r="A9" s="42">
        <v>31778</v>
      </c>
      <c r="B9">
        <v>2782.0321249999997</v>
      </c>
    </row>
    <row r="10" spans="1:2" x14ac:dyDescent="0.2">
      <c r="A10" s="42">
        <v>31868</v>
      </c>
      <c r="B10">
        <v>2287.3253499999996</v>
      </c>
    </row>
    <row r="11" spans="1:2" x14ac:dyDescent="0.2">
      <c r="A11" s="42">
        <v>31959</v>
      </c>
      <c r="B11">
        <v>2360.6189749999999</v>
      </c>
    </row>
    <row r="12" spans="1:2" x14ac:dyDescent="0.2">
      <c r="A12" s="42">
        <v>32051</v>
      </c>
      <c r="B12">
        <v>2293.7748750000001</v>
      </c>
    </row>
    <row r="13" spans="1:2" x14ac:dyDescent="0.2">
      <c r="A13" s="42">
        <v>32143</v>
      </c>
      <c r="B13">
        <v>2899.3559999999998</v>
      </c>
    </row>
    <row r="14" spans="1:2" x14ac:dyDescent="0.2">
      <c r="A14" s="42">
        <v>32234</v>
      </c>
      <c r="B14">
        <v>2462.7485999999999</v>
      </c>
    </row>
    <row r="15" spans="1:2" x14ac:dyDescent="0.2">
      <c r="A15" s="42">
        <v>32325</v>
      </c>
      <c r="B15">
        <v>2538.7075999999997</v>
      </c>
    </row>
    <row r="16" spans="1:2" x14ac:dyDescent="0.2">
      <c r="A16" s="42">
        <v>32417</v>
      </c>
      <c r="B16">
        <v>2594.8708499999998</v>
      </c>
    </row>
    <row r="17" spans="1:2" x14ac:dyDescent="0.2">
      <c r="A17" s="42">
        <v>32509</v>
      </c>
      <c r="B17">
        <v>3018.0843</v>
      </c>
    </row>
    <row r="18" spans="1:2" x14ac:dyDescent="0.2">
      <c r="A18" s="42">
        <v>32599</v>
      </c>
      <c r="B18">
        <v>2899.7930499999998</v>
      </c>
    </row>
    <row r="19" spans="1:2" x14ac:dyDescent="0.2">
      <c r="A19" s="42">
        <v>32690</v>
      </c>
      <c r="B19">
        <v>2905.3041749999998</v>
      </c>
    </row>
    <row r="20" spans="1:2" x14ac:dyDescent="0.2">
      <c r="A20" s="42">
        <v>32782</v>
      </c>
      <c r="B20">
        <v>2842.7503749999996</v>
      </c>
    </row>
    <row r="21" spans="1:2" x14ac:dyDescent="0.2">
      <c r="A21" s="42">
        <v>32874</v>
      </c>
      <c r="B21">
        <v>3641.7824999999998</v>
      </c>
    </row>
    <row r="22" spans="1:2" x14ac:dyDescent="0.2">
      <c r="A22" s="42">
        <v>32964</v>
      </c>
      <c r="B22">
        <v>3208.8960000000002</v>
      </c>
    </row>
    <row r="23" spans="1:2" x14ac:dyDescent="0.2">
      <c r="A23" s="42">
        <v>33055</v>
      </c>
      <c r="B23">
        <v>3354.5903999999996</v>
      </c>
    </row>
    <row r="24" spans="1:2" x14ac:dyDescent="0.2">
      <c r="A24" s="42">
        <v>33147</v>
      </c>
      <c r="B24">
        <v>3513.20615</v>
      </c>
    </row>
    <row r="25" spans="1:2" x14ac:dyDescent="0.2">
      <c r="A25" s="42">
        <v>33239</v>
      </c>
      <c r="B25">
        <v>4410.4918500000003</v>
      </c>
    </row>
    <row r="26" spans="1:2" x14ac:dyDescent="0.2">
      <c r="A26" s="42">
        <v>33329</v>
      </c>
      <c r="B26">
        <v>4372.028150000001</v>
      </c>
    </row>
    <row r="27" spans="1:2" x14ac:dyDescent="0.2">
      <c r="A27" s="42">
        <v>33420</v>
      </c>
      <c r="B27">
        <v>4567.4441999999999</v>
      </c>
    </row>
    <row r="28" spans="1:2" x14ac:dyDescent="0.2">
      <c r="A28" s="42">
        <v>33512</v>
      </c>
      <c r="B28">
        <v>4574.2499999999991</v>
      </c>
    </row>
    <row r="29" spans="1:2" x14ac:dyDescent="0.2">
      <c r="A29" s="42">
        <v>33604</v>
      </c>
      <c r="B29">
        <v>5015.8231500000002</v>
      </c>
    </row>
    <row r="30" spans="1:2" x14ac:dyDescent="0.2">
      <c r="A30" s="42">
        <v>33695</v>
      </c>
      <c r="B30">
        <v>4700.6165250000004</v>
      </c>
    </row>
    <row r="31" spans="1:2" x14ac:dyDescent="0.2">
      <c r="A31" s="42">
        <v>33786</v>
      </c>
      <c r="B31">
        <v>4417.2509</v>
      </c>
    </row>
    <row r="32" spans="1:2" x14ac:dyDescent="0.2">
      <c r="A32" s="42">
        <v>33878</v>
      </c>
      <c r="B32">
        <v>4009.665</v>
      </c>
    </row>
    <row r="33" spans="1:2" x14ac:dyDescent="0.2">
      <c r="A33" s="42">
        <v>33970</v>
      </c>
      <c r="B33">
        <v>4577.4679500000002</v>
      </c>
    </row>
    <row r="34" spans="1:2" x14ac:dyDescent="0.2">
      <c r="A34" s="42">
        <v>34060</v>
      </c>
      <c r="B34">
        <v>3693.2236499999999</v>
      </c>
    </row>
    <row r="35" spans="1:2" x14ac:dyDescent="0.2">
      <c r="A35" s="42">
        <v>34151</v>
      </c>
      <c r="B35">
        <v>3643.0459000000001</v>
      </c>
    </row>
    <row r="36" spans="1:2" x14ac:dyDescent="0.2">
      <c r="A36" s="42">
        <v>34243</v>
      </c>
      <c r="B36">
        <v>3497.0721999999996</v>
      </c>
    </row>
    <row r="37" spans="1:2" x14ac:dyDescent="0.2">
      <c r="A37" s="42">
        <v>34335</v>
      </c>
      <c r="B37">
        <v>3699.7555750000001</v>
      </c>
    </row>
    <row r="38" spans="1:2" x14ac:dyDescent="0.2">
      <c r="A38" s="42">
        <v>34425</v>
      </c>
      <c r="B38">
        <v>3270.3411999999998</v>
      </c>
    </row>
    <row r="39" spans="1:2" x14ac:dyDescent="0.2">
      <c r="A39" s="42">
        <v>34516</v>
      </c>
      <c r="B39">
        <v>3215.03</v>
      </c>
    </row>
    <row r="40" spans="1:2" x14ac:dyDescent="0.2">
      <c r="A40" s="42">
        <v>34608</v>
      </c>
      <c r="B40">
        <v>3263.8402000000001</v>
      </c>
    </row>
    <row r="41" spans="1:2" x14ac:dyDescent="0.2">
      <c r="A41" s="42">
        <v>34700</v>
      </c>
      <c r="B41">
        <v>3982.5552000000002</v>
      </c>
    </row>
    <row r="42" spans="1:2" x14ac:dyDescent="0.2">
      <c r="A42" s="42">
        <v>34790</v>
      </c>
      <c r="B42">
        <v>3637.1382999999996</v>
      </c>
    </row>
    <row r="43" spans="1:2" x14ac:dyDescent="0.2">
      <c r="A43" s="42">
        <v>34881</v>
      </c>
      <c r="B43">
        <v>4252.5039999999999</v>
      </c>
    </row>
    <row r="44" spans="1:2" x14ac:dyDescent="0.2">
      <c r="A44" s="42">
        <v>34973</v>
      </c>
      <c r="B44">
        <v>4909.9755750000004</v>
      </c>
    </row>
    <row r="45" spans="1:2" x14ac:dyDescent="0.2">
      <c r="A45" s="42">
        <v>35065</v>
      </c>
      <c r="B45">
        <v>6132.84</v>
      </c>
    </row>
    <row r="46" spans="1:2" x14ac:dyDescent="0.2">
      <c r="A46" s="42">
        <v>35156</v>
      </c>
      <c r="B46">
        <v>6188.7522749999989</v>
      </c>
    </row>
    <row r="47" spans="1:2" x14ac:dyDescent="0.2">
      <c r="A47" s="42">
        <v>35247</v>
      </c>
      <c r="B47">
        <v>6611.0989749999999</v>
      </c>
    </row>
    <row r="48" spans="1:2" x14ac:dyDescent="0.2">
      <c r="A48" s="42">
        <v>35339</v>
      </c>
      <c r="B48">
        <v>7010.1278999999995</v>
      </c>
    </row>
    <row r="49" spans="1:2" x14ac:dyDescent="0.2">
      <c r="A49" s="42">
        <v>35431</v>
      </c>
      <c r="B49">
        <v>8057.2783499999996</v>
      </c>
    </row>
    <row r="50" spans="1:2" x14ac:dyDescent="0.2">
      <c r="A50" s="42">
        <v>35521</v>
      </c>
      <c r="B50">
        <v>8058.0743750000001</v>
      </c>
    </row>
    <row r="51" spans="1:2" x14ac:dyDescent="0.2">
      <c r="A51" s="42">
        <v>35612</v>
      </c>
      <c r="B51">
        <v>8562.8546000000006</v>
      </c>
    </row>
    <row r="52" spans="1:2" x14ac:dyDescent="0.2">
      <c r="A52" s="42">
        <v>35704</v>
      </c>
      <c r="B52">
        <v>8879.4740000000002</v>
      </c>
    </row>
    <row r="53" spans="1:2" x14ac:dyDescent="0.2">
      <c r="A53" s="42">
        <v>35796</v>
      </c>
      <c r="B53">
        <v>9509.9673750000002</v>
      </c>
    </row>
    <row r="54" spans="1:2" x14ac:dyDescent="0.2">
      <c r="A54" s="42">
        <v>35886</v>
      </c>
      <c r="B54">
        <v>8804.8859500000017</v>
      </c>
    </row>
    <row r="55" spans="1:2" x14ac:dyDescent="0.2">
      <c r="A55" s="42">
        <v>35977</v>
      </c>
      <c r="B55">
        <v>8685.1743999999999</v>
      </c>
    </row>
    <row r="56" spans="1:2" x14ac:dyDescent="0.2">
      <c r="A56" s="42">
        <v>36069</v>
      </c>
      <c r="B56">
        <v>8754.4874999999993</v>
      </c>
    </row>
    <row r="57" spans="1:2" x14ac:dyDescent="0.2">
      <c r="A57" s="42">
        <v>36161</v>
      </c>
      <c r="B57">
        <v>9512.3952000000008</v>
      </c>
    </row>
    <row r="58" spans="1:2" x14ac:dyDescent="0.2">
      <c r="A58" s="42">
        <v>36251</v>
      </c>
      <c r="B58">
        <v>8798.6278000000002</v>
      </c>
    </row>
    <row r="59" spans="1:2" x14ac:dyDescent="0.2">
      <c r="A59" s="42">
        <v>36342</v>
      </c>
      <c r="B59">
        <v>7431.48405</v>
      </c>
    </row>
    <row r="60" spans="1:2" x14ac:dyDescent="0.2">
      <c r="A60" s="42">
        <v>36434</v>
      </c>
      <c r="B60">
        <v>8277.6251249999987</v>
      </c>
    </row>
    <row r="61" spans="1:2" x14ac:dyDescent="0.2">
      <c r="A61" s="42">
        <v>36526</v>
      </c>
      <c r="B61">
        <v>9049.8481499999998</v>
      </c>
    </row>
    <row r="62" spans="1:2" x14ac:dyDescent="0.2">
      <c r="A62" s="42">
        <v>36617</v>
      </c>
      <c r="B62">
        <v>8856.4604999999992</v>
      </c>
    </row>
    <row r="63" spans="1:2" x14ac:dyDescent="0.2">
      <c r="A63" s="42">
        <v>36708</v>
      </c>
      <c r="B63">
        <v>8128.9878250000002</v>
      </c>
    </row>
    <row r="64" spans="1:2" x14ac:dyDescent="0.2">
      <c r="A64" s="42">
        <v>36800</v>
      </c>
      <c r="B64">
        <v>8793.8100749999994</v>
      </c>
    </row>
    <row r="65" spans="1:2" x14ac:dyDescent="0.2">
      <c r="A65" s="42">
        <v>36892</v>
      </c>
      <c r="B65">
        <v>12362.995699999998</v>
      </c>
    </row>
    <row r="66" spans="1:2" x14ac:dyDescent="0.2">
      <c r="A66" s="42">
        <v>36982</v>
      </c>
      <c r="B66">
        <v>10498.343999999999</v>
      </c>
    </row>
    <row r="67" spans="1:2" x14ac:dyDescent="0.2">
      <c r="A67" s="42">
        <v>37073</v>
      </c>
      <c r="B67">
        <v>11151.55625</v>
      </c>
    </row>
    <row r="68" spans="1:2" x14ac:dyDescent="0.2">
      <c r="A68" s="42">
        <v>37165</v>
      </c>
      <c r="B68">
        <v>12156.151700000002</v>
      </c>
    </row>
    <row r="69" spans="1:2" x14ac:dyDescent="0.2">
      <c r="A69" s="42">
        <v>37257</v>
      </c>
      <c r="B69">
        <v>15749.459775000001</v>
      </c>
    </row>
    <row r="70" spans="1:2" x14ac:dyDescent="0.2">
      <c r="A70" s="42">
        <v>37347</v>
      </c>
      <c r="B70">
        <v>17234.171400000003</v>
      </c>
    </row>
    <row r="71" spans="1:2" x14ac:dyDescent="0.2">
      <c r="A71" s="42">
        <v>37438</v>
      </c>
      <c r="B71">
        <v>14238.506700000002</v>
      </c>
    </row>
    <row r="72" spans="1:2" x14ac:dyDescent="0.2">
      <c r="A72" s="42">
        <v>37530</v>
      </c>
      <c r="B72">
        <v>14588.269800000002</v>
      </c>
    </row>
    <row r="73" spans="1:2" x14ac:dyDescent="0.2">
      <c r="A73" s="42">
        <v>37622</v>
      </c>
      <c r="B73">
        <v>15027.485199999997</v>
      </c>
    </row>
    <row r="74" spans="1:2" x14ac:dyDescent="0.2">
      <c r="A74" s="42">
        <v>37712</v>
      </c>
      <c r="B74">
        <v>14271.957525</v>
      </c>
    </row>
    <row r="75" spans="1:2" x14ac:dyDescent="0.2">
      <c r="A75" s="42">
        <v>37803</v>
      </c>
      <c r="B75">
        <v>14709.540750000002</v>
      </c>
    </row>
    <row r="76" spans="1:2" x14ac:dyDescent="0.2">
      <c r="A76" s="42">
        <v>37895</v>
      </c>
      <c r="B76">
        <v>13851.314375</v>
      </c>
    </row>
    <row r="77" spans="1:2" x14ac:dyDescent="0.2">
      <c r="A77" s="42">
        <v>37987</v>
      </c>
      <c r="B77">
        <v>16034.8565</v>
      </c>
    </row>
    <row r="78" spans="1:2" x14ac:dyDescent="0.2">
      <c r="A78" s="42">
        <v>38078</v>
      </c>
      <c r="B78">
        <v>14360.833200000001</v>
      </c>
    </row>
    <row r="79" spans="1:2" x14ac:dyDescent="0.2">
      <c r="A79" s="42">
        <v>38169</v>
      </c>
      <c r="B79">
        <v>14061.684350000001</v>
      </c>
    </row>
    <row r="80" spans="1:2" x14ac:dyDescent="0.2">
      <c r="A80" s="42">
        <v>38261</v>
      </c>
      <c r="B80">
        <v>13205.737499999999</v>
      </c>
    </row>
    <row r="81" spans="1:2" x14ac:dyDescent="0.2">
      <c r="A81" s="42">
        <v>38353</v>
      </c>
      <c r="B81">
        <v>15596.335975</v>
      </c>
    </row>
    <row r="82" spans="1:2" x14ac:dyDescent="0.2">
      <c r="A82" s="42">
        <v>38443</v>
      </c>
      <c r="B82">
        <v>13781.0875</v>
      </c>
    </row>
    <row r="83" spans="1:2" x14ac:dyDescent="0.2">
      <c r="A83" s="42">
        <v>38534</v>
      </c>
      <c r="B83">
        <v>12947.856199999998</v>
      </c>
    </row>
    <row r="84" spans="1:2" x14ac:dyDescent="0.2">
      <c r="A84" s="42">
        <v>38626</v>
      </c>
      <c r="B84">
        <v>16803.089375</v>
      </c>
    </row>
    <row r="85" spans="1:2" x14ac:dyDescent="0.2">
      <c r="A85" s="42">
        <v>38718</v>
      </c>
      <c r="B85">
        <v>18564.439999999999</v>
      </c>
    </row>
    <row r="86" spans="1:2" x14ac:dyDescent="0.2">
      <c r="A86" s="42">
        <v>38808</v>
      </c>
      <c r="B86">
        <v>10343.813625000001</v>
      </c>
    </row>
    <row r="87" spans="1:2" x14ac:dyDescent="0.2">
      <c r="A87" s="42">
        <v>38899</v>
      </c>
      <c r="B87">
        <v>10984.431425000001</v>
      </c>
    </row>
    <row r="88" spans="1:2" x14ac:dyDescent="0.2">
      <c r="A88" s="42">
        <v>38991</v>
      </c>
      <c r="B88">
        <v>13021.781400000002</v>
      </c>
    </row>
    <row r="89" spans="1:2" x14ac:dyDescent="0.2">
      <c r="A89" s="42">
        <v>39083</v>
      </c>
      <c r="B89">
        <v>13573.3559</v>
      </c>
    </row>
    <row r="90" spans="1:2" x14ac:dyDescent="0.2">
      <c r="A90" s="42">
        <v>39173</v>
      </c>
      <c r="B90">
        <v>14336.0105</v>
      </c>
    </row>
    <row r="91" spans="1:2" x14ac:dyDescent="0.2">
      <c r="A91" s="42">
        <v>39264</v>
      </c>
      <c r="B91">
        <v>14118.706199999999</v>
      </c>
    </row>
    <row r="92" spans="1:2" x14ac:dyDescent="0.2">
      <c r="A92" s="42">
        <v>39356</v>
      </c>
      <c r="B92">
        <v>15397.200800000001</v>
      </c>
    </row>
    <row r="93" spans="1:2" x14ac:dyDescent="0.2">
      <c r="A93" s="42">
        <v>39448</v>
      </c>
      <c r="B93">
        <v>18527.286700000001</v>
      </c>
    </row>
    <row r="94" spans="1:2" x14ac:dyDescent="0.2">
      <c r="A94" s="42">
        <v>39539</v>
      </c>
      <c r="B94">
        <v>19385.600300000002</v>
      </c>
    </row>
    <row r="95" spans="1:2" x14ac:dyDescent="0.2">
      <c r="A95" s="42">
        <v>39630</v>
      </c>
      <c r="B95">
        <v>21422.056124999999</v>
      </c>
    </row>
    <row r="96" spans="1:2" x14ac:dyDescent="0.2">
      <c r="A96" s="42">
        <v>39722</v>
      </c>
      <c r="B96">
        <v>23926.05515</v>
      </c>
    </row>
    <row r="97" spans="1:2" x14ac:dyDescent="0.2">
      <c r="A97" s="42">
        <v>39814</v>
      </c>
      <c r="B97">
        <v>28354.637025</v>
      </c>
    </row>
    <row r="98" spans="1:2" x14ac:dyDescent="0.2">
      <c r="A98" s="42">
        <v>39904</v>
      </c>
      <c r="B98">
        <v>31068.020950000002</v>
      </c>
    </row>
    <row r="99" spans="1:2" x14ac:dyDescent="0.2">
      <c r="A99" s="42">
        <v>39995</v>
      </c>
      <c r="B99">
        <v>36066.468050000003</v>
      </c>
    </row>
    <row r="100" spans="1:2" x14ac:dyDescent="0.2">
      <c r="A100" s="42">
        <v>40087</v>
      </c>
      <c r="B100">
        <v>36718.033800000005</v>
      </c>
    </row>
    <row r="101" spans="1:2" x14ac:dyDescent="0.2">
      <c r="A101" s="42">
        <v>40179</v>
      </c>
      <c r="B101">
        <v>36664.493950000004</v>
      </c>
    </row>
    <row r="102" spans="1:2" x14ac:dyDescent="0.2">
      <c r="A102" s="42">
        <v>40269</v>
      </c>
      <c r="B102">
        <v>41760.580750000001</v>
      </c>
    </row>
    <row r="103" spans="1:2" x14ac:dyDescent="0.2">
      <c r="A103" s="42">
        <v>40360</v>
      </c>
      <c r="B103">
        <v>41514.188249999999</v>
      </c>
    </row>
    <row r="104" spans="1:2" x14ac:dyDescent="0.2">
      <c r="A104" s="42">
        <v>40452</v>
      </c>
      <c r="B104">
        <v>33050.635199999997</v>
      </c>
    </row>
    <row r="105" spans="1:2" x14ac:dyDescent="0.2">
      <c r="A105" s="42">
        <v>40544</v>
      </c>
      <c r="B105">
        <v>32423.43475</v>
      </c>
    </row>
    <row r="106" spans="1:2" x14ac:dyDescent="0.2">
      <c r="A106" s="42">
        <v>40634</v>
      </c>
      <c r="B106">
        <v>29310.963900000002</v>
      </c>
    </row>
    <row r="107" spans="1:2" x14ac:dyDescent="0.2">
      <c r="A107" s="42">
        <v>40725</v>
      </c>
      <c r="B107">
        <v>23287.367024999996</v>
      </c>
    </row>
    <row r="108" spans="1:2" x14ac:dyDescent="0.2">
      <c r="A108" s="42">
        <v>40817</v>
      </c>
      <c r="B108">
        <v>23790.148799999999</v>
      </c>
    </row>
    <row r="109" spans="1:2" x14ac:dyDescent="0.2">
      <c r="A109" s="42">
        <v>40909</v>
      </c>
      <c r="B109">
        <v>20545.565300000002</v>
      </c>
    </row>
    <row r="110" spans="1:2" x14ac:dyDescent="0.2">
      <c r="A110" s="42">
        <v>41000</v>
      </c>
      <c r="B110">
        <v>18336.478650000001</v>
      </c>
    </row>
    <row r="111" spans="1:2" x14ac:dyDescent="0.2">
      <c r="A111" s="42">
        <v>41091</v>
      </c>
      <c r="B111">
        <v>18036.347850000002</v>
      </c>
    </row>
    <row r="112" spans="1:2" x14ac:dyDescent="0.2">
      <c r="A112" s="42">
        <v>41183</v>
      </c>
      <c r="B112">
        <v>17208.370025</v>
      </c>
    </row>
    <row r="113" spans="1:2" x14ac:dyDescent="0.2">
      <c r="A113" s="42">
        <v>41275</v>
      </c>
      <c r="B113">
        <v>18102.2516</v>
      </c>
    </row>
    <row r="114" spans="1:2" x14ac:dyDescent="0.2">
      <c r="A114" s="42">
        <v>41365</v>
      </c>
      <c r="B114">
        <v>17085.94875</v>
      </c>
    </row>
    <row r="115" spans="1:2" x14ac:dyDescent="0.2">
      <c r="A115" s="42">
        <v>41456</v>
      </c>
      <c r="B115">
        <v>16079.320249999999</v>
      </c>
    </row>
    <row r="116" spans="1:2" x14ac:dyDescent="0.2">
      <c r="A116" s="42">
        <v>41548</v>
      </c>
      <c r="B116">
        <v>15402.300199999998</v>
      </c>
    </row>
    <row r="117" spans="1:2" x14ac:dyDescent="0.2">
      <c r="A117" s="42">
        <v>41640</v>
      </c>
      <c r="B117">
        <v>16483.862324999998</v>
      </c>
    </row>
    <row r="118" spans="1:2" x14ac:dyDescent="0.2">
      <c r="A118" s="42">
        <v>41730</v>
      </c>
      <c r="B118">
        <v>15822.071699999999</v>
      </c>
    </row>
    <row r="119" spans="1:2" x14ac:dyDescent="0.2">
      <c r="A119" s="42">
        <v>41821</v>
      </c>
      <c r="B119">
        <v>15849.905000000001</v>
      </c>
    </row>
    <row r="120" spans="1:2" x14ac:dyDescent="0.2">
      <c r="A120" s="42">
        <v>41913</v>
      </c>
      <c r="B120">
        <v>14538.617174999999</v>
      </c>
    </row>
    <row r="121" spans="1:2" x14ac:dyDescent="0.2">
      <c r="A121" s="42">
        <v>42005</v>
      </c>
      <c r="B121">
        <v>15426.123900000001</v>
      </c>
    </row>
    <row r="122" spans="1:2" x14ac:dyDescent="0.2">
      <c r="A122" s="42">
        <v>42095</v>
      </c>
      <c r="B122">
        <v>14951.996999999999</v>
      </c>
    </row>
    <row r="123" spans="1:2" x14ac:dyDescent="0.2">
      <c r="A123" s="42">
        <v>42186</v>
      </c>
      <c r="B123">
        <v>14781.534900000001</v>
      </c>
    </row>
    <row r="124" spans="1:2" x14ac:dyDescent="0.2">
      <c r="A124" s="42">
        <v>42278</v>
      </c>
      <c r="B124">
        <v>14450.362249999998</v>
      </c>
    </row>
    <row r="125" spans="1:2" x14ac:dyDescent="0.2">
      <c r="A125" s="42">
        <v>42370</v>
      </c>
      <c r="B125">
        <v>15462.635425</v>
      </c>
    </row>
    <row r="126" spans="1:2" x14ac:dyDescent="0.2">
      <c r="A126" s="42">
        <v>42461</v>
      </c>
      <c r="B126">
        <v>16262.736499999999</v>
      </c>
    </row>
    <row r="127" spans="1:2" x14ac:dyDescent="0.2">
      <c r="A127" s="42">
        <v>42552</v>
      </c>
      <c r="B127">
        <v>15795.331525000001</v>
      </c>
    </row>
    <row r="128" spans="1:2" x14ac:dyDescent="0.2">
      <c r="A128" s="42">
        <v>42644</v>
      </c>
      <c r="B128">
        <v>15819.246675</v>
      </c>
    </row>
    <row r="129" spans="1:2" x14ac:dyDescent="0.2">
      <c r="A129" s="42">
        <v>42736</v>
      </c>
      <c r="B129">
        <v>19593.143499999998</v>
      </c>
    </row>
    <row r="130" spans="1:2" x14ac:dyDescent="0.2">
      <c r="A130" s="42">
        <v>42826</v>
      </c>
      <c r="B130">
        <v>20754.4182</v>
      </c>
    </row>
    <row r="131" spans="1:2" x14ac:dyDescent="0.2">
      <c r="A131" s="42">
        <v>42917</v>
      </c>
      <c r="B131">
        <v>19498.399224999997</v>
      </c>
    </row>
    <row r="132" spans="1:2" x14ac:dyDescent="0.2">
      <c r="A132" s="42">
        <v>43009</v>
      </c>
      <c r="B132">
        <v>19526.202799999999</v>
      </c>
    </row>
    <row r="133" spans="1:2" x14ac:dyDescent="0.2">
      <c r="A133" s="43">
        <v>43101</v>
      </c>
      <c r="B133">
        <v>21702.130249999998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78251-FBBB-5A46-B6A7-F4DED89015F6}">
  <dimension ref="A1:B308"/>
  <sheetViews>
    <sheetView workbookViewId="0">
      <selection activeCell="C37" sqref="C37"/>
    </sheetView>
  </sheetViews>
  <sheetFormatPr baseColWidth="10" defaultRowHeight="16" x14ac:dyDescent="0.2"/>
  <sheetData>
    <row r="1" spans="1:2" x14ac:dyDescent="0.2">
      <c r="A1" s="38" t="s">
        <v>529</v>
      </c>
      <c r="B1" s="38"/>
    </row>
    <row r="2" spans="1:2" x14ac:dyDescent="0.2">
      <c r="A2" s="38" t="s">
        <v>530</v>
      </c>
      <c r="B2" s="38" t="s">
        <v>531</v>
      </c>
    </row>
    <row r="3" spans="1:2" x14ac:dyDescent="0.2">
      <c r="A3" s="39">
        <v>17168</v>
      </c>
      <c r="B3" s="40">
        <v>58497</v>
      </c>
    </row>
    <row r="4" spans="1:2" x14ac:dyDescent="0.2">
      <c r="A4" s="39">
        <v>17258</v>
      </c>
      <c r="B4" s="40">
        <v>60672</v>
      </c>
    </row>
    <row r="5" spans="1:2" x14ac:dyDescent="0.2">
      <c r="A5" s="39">
        <v>17349</v>
      </c>
      <c r="B5" s="40">
        <v>62196</v>
      </c>
    </row>
    <row r="6" spans="1:2" x14ac:dyDescent="0.2">
      <c r="A6" s="39">
        <v>17441</v>
      </c>
      <c r="B6" s="40">
        <v>68250</v>
      </c>
    </row>
    <row r="7" spans="1:2" x14ac:dyDescent="0.2">
      <c r="A7" s="39">
        <v>17533</v>
      </c>
      <c r="B7" s="40">
        <v>64258</v>
      </c>
    </row>
    <row r="8" spans="1:2" x14ac:dyDescent="0.2">
      <c r="A8" s="39">
        <v>17624</v>
      </c>
      <c r="B8" s="40">
        <v>66539</v>
      </c>
    </row>
    <row r="9" spans="1:2" x14ac:dyDescent="0.2">
      <c r="A9" s="39">
        <v>17715</v>
      </c>
      <c r="B9" s="40">
        <v>69378</v>
      </c>
    </row>
    <row r="10" spans="1:2" x14ac:dyDescent="0.2">
      <c r="A10" s="39">
        <v>17807</v>
      </c>
      <c r="B10" s="40">
        <v>74295</v>
      </c>
    </row>
    <row r="11" spans="1:2" x14ac:dyDescent="0.2">
      <c r="A11" s="39">
        <v>17899</v>
      </c>
      <c r="B11" s="40">
        <v>66185</v>
      </c>
    </row>
    <row r="12" spans="1:2" x14ac:dyDescent="0.2">
      <c r="A12" s="39">
        <v>17989</v>
      </c>
      <c r="B12" s="40">
        <v>66340</v>
      </c>
    </row>
    <row r="13" spans="1:2" x14ac:dyDescent="0.2">
      <c r="A13" s="39">
        <v>18080</v>
      </c>
      <c r="B13" s="40">
        <v>68625</v>
      </c>
    </row>
    <row r="14" spans="1:2" x14ac:dyDescent="0.2">
      <c r="A14" s="39">
        <v>18172</v>
      </c>
      <c r="B14" s="40">
        <v>71322</v>
      </c>
    </row>
    <row r="15" spans="1:2" x14ac:dyDescent="0.2">
      <c r="A15" s="39">
        <v>18264</v>
      </c>
      <c r="B15" s="40">
        <v>68032</v>
      </c>
    </row>
    <row r="16" spans="1:2" x14ac:dyDescent="0.2">
      <c r="A16" s="39">
        <v>18354</v>
      </c>
      <c r="B16" s="40">
        <v>70872</v>
      </c>
    </row>
    <row r="17" spans="1:2" x14ac:dyDescent="0.2">
      <c r="A17" s="39">
        <v>18445</v>
      </c>
      <c r="B17" s="40">
        <v>77178</v>
      </c>
    </row>
    <row r="18" spans="1:2" x14ac:dyDescent="0.2">
      <c r="A18" s="39">
        <v>18537</v>
      </c>
      <c r="B18" s="40">
        <v>83746</v>
      </c>
    </row>
    <row r="19" spans="1:2" x14ac:dyDescent="0.2">
      <c r="A19" s="39">
        <v>18629</v>
      </c>
      <c r="B19" s="40">
        <v>81603</v>
      </c>
    </row>
    <row r="20" spans="1:2" x14ac:dyDescent="0.2">
      <c r="A20" s="39">
        <v>18719</v>
      </c>
      <c r="B20" s="40">
        <v>84645</v>
      </c>
    </row>
    <row r="21" spans="1:2" x14ac:dyDescent="0.2">
      <c r="A21" s="39">
        <v>18810</v>
      </c>
      <c r="B21" s="40">
        <v>87586</v>
      </c>
    </row>
    <row r="22" spans="1:2" x14ac:dyDescent="0.2">
      <c r="A22" s="39">
        <v>18902</v>
      </c>
      <c r="B22" s="40">
        <v>93076</v>
      </c>
    </row>
    <row r="23" spans="1:2" x14ac:dyDescent="0.2">
      <c r="A23" s="39">
        <v>18994</v>
      </c>
      <c r="B23" s="40">
        <v>87610</v>
      </c>
    </row>
    <row r="24" spans="1:2" x14ac:dyDescent="0.2">
      <c r="A24" s="39">
        <v>19085</v>
      </c>
      <c r="B24" s="40">
        <v>88913</v>
      </c>
    </row>
    <row r="25" spans="1:2" x14ac:dyDescent="0.2">
      <c r="A25" s="39">
        <v>19176</v>
      </c>
      <c r="B25" s="40">
        <v>91270</v>
      </c>
    </row>
    <row r="26" spans="1:2" x14ac:dyDescent="0.2">
      <c r="A26" s="39">
        <v>19268</v>
      </c>
      <c r="B26" s="40">
        <v>99548</v>
      </c>
    </row>
    <row r="27" spans="1:2" x14ac:dyDescent="0.2">
      <c r="A27" s="39">
        <v>19360</v>
      </c>
      <c r="B27" s="40">
        <v>94008</v>
      </c>
    </row>
    <row r="28" spans="1:2" x14ac:dyDescent="0.2">
      <c r="A28" s="39">
        <v>19450</v>
      </c>
      <c r="B28" s="40">
        <v>97392</v>
      </c>
    </row>
    <row r="29" spans="1:2" x14ac:dyDescent="0.2">
      <c r="A29" s="39">
        <v>19541</v>
      </c>
      <c r="B29" s="40">
        <v>96695</v>
      </c>
    </row>
    <row r="30" spans="1:2" x14ac:dyDescent="0.2">
      <c r="A30" s="39">
        <v>19633</v>
      </c>
      <c r="B30" s="40">
        <v>101121</v>
      </c>
    </row>
    <row r="31" spans="1:2" x14ac:dyDescent="0.2">
      <c r="A31" s="39">
        <v>19725</v>
      </c>
      <c r="B31" s="40">
        <v>93581</v>
      </c>
    </row>
    <row r="32" spans="1:2" x14ac:dyDescent="0.2">
      <c r="A32" s="39">
        <v>19815</v>
      </c>
      <c r="B32" s="40">
        <v>96090</v>
      </c>
    </row>
    <row r="33" spans="1:2" x14ac:dyDescent="0.2">
      <c r="A33" s="39">
        <v>19906</v>
      </c>
      <c r="B33" s="40">
        <v>96905</v>
      </c>
    </row>
    <row r="34" spans="1:2" x14ac:dyDescent="0.2">
      <c r="A34" s="39">
        <v>19998</v>
      </c>
      <c r="B34" s="40">
        <v>103980</v>
      </c>
    </row>
    <row r="35" spans="1:2" x14ac:dyDescent="0.2">
      <c r="A35" s="39">
        <v>20090</v>
      </c>
      <c r="B35" s="40">
        <v>99833</v>
      </c>
    </row>
    <row r="36" spans="1:2" x14ac:dyDescent="0.2">
      <c r="A36" s="39">
        <v>20180</v>
      </c>
      <c r="B36" s="40">
        <v>104406</v>
      </c>
    </row>
    <row r="37" spans="1:2" x14ac:dyDescent="0.2">
      <c r="A37" s="39">
        <v>20271</v>
      </c>
      <c r="B37" s="40">
        <v>107058</v>
      </c>
    </row>
    <row r="38" spans="1:2" x14ac:dyDescent="0.2">
      <c r="A38" s="39">
        <v>20363</v>
      </c>
      <c r="B38" s="40">
        <v>114181</v>
      </c>
    </row>
    <row r="39" spans="1:2" x14ac:dyDescent="0.2">
      <c r="A39" s="39">
        <v>20455</v>
      </c>
      <c r="B39" s="40">
        <v>106892</v>
      </c>
    </row>
    <row r="40" spans="1:2" x14ac:dyDescent="0.2">
      <c r="A40" s="39">
        <v>20546</v>
      </c>
      <c r="B40" s="40">
        <v>110356</v>
      </c>
    </row>
    <row r="41" spans="1:2" x14ac:dyDescent="0.2">
      <c r="A41" s="39">
        <v>20637</v>
      </c>
      <c r="B41" s="40">
        <v>111816</v>
      </c>
    </row>
    <row r="42" spans="1:2" x14ac:dyDescent="0.2">
      <c r="A42" s="39">
        <v>20729</v>
      </c>
      <c r="B42" s="40">
        <v>120287</v>
      </c>
    </row>
    <row r="43" spans="1:2" x14ac:dyDescent="0.2">
      <c r="A43" s="39">
        <v>20821</v>
      </c>
      <c r="B43" s="40">
        <v>113459</v>
      </c>
    </row>
    <row r="44" spans="1:2" x14ac:dyDescent="0.2">
      <c r="A44" s="39">
        <v>20911</v>
      </c>
      <c r="B44" s="40">
        <v>117125</v>
      </c>
    </row>
    <row r="45" spans="1:2" x14ac:dyDescent="0.2">
      <c r="A45" s="39">
        <v>21002</v>
      </c>
      <c r="B45" s="40">
        <v>119108</v>
      </c>
    </row>
    <row r="46" spans="1:2" x14ac:dyDescent="0.2">
      <c r="A46" s="39">
        <v>21094</v>
      </c>
      <c r="B46" s="40">
        <v>124349</v>
      </c>
    </row>
    <row r="47" spans="1:2" x14ac:dyDescent="0.2">
      <c r="A47" s="39">
        <v>21186</v>
      </c>
      <c r="B47" s="40">
        <v>113202</v>
      </c>
    </row>
    <row r="48" spans="1:2" x14ac:dyDescent="0.2">
      <c r="A48" s="39">
        <v>21276</v>
      </c>
      <c r="B48" s="40">
        <v>117802</v>
      </c>
    </row>
    <row r="49" spans="1:2" x14ac:dyDescent="0.2">
      <c r="A49" s="39">
        <v>21367</v>
      </c>
      <c r="B49" s="40">
        <v>120079</v>
      </c>
    </row>
    <row r="50" spans="1:2" x14ac:dyDescent="0.2">
      <c r="A50" s="39">
        <v>21459</v>
      </c>
      <c r="B50" s="40">
        <v>130149</v>
      </c>
    </row>
    <row r="51" spans="1:2" x14ac:dyDescent="0.2">
      <c r="A51" s="39">
        <v>21551</v>
      </c>
      <c r="B51" s="40">
        <v>123707</v>
      </c>
    </row>
    <row r="52" spans="1:2" x14ac:dyDescent="0.2">
      <c r="A52" s="39">
        <v>21641</v>
      </c>
      <c r="B52" s="40">
        <v>131641</v>
      </c>
    </row>
    <row r="53" spans="1:2" x14ac:dyDescent="0.2">
      <c r="A53" s="39">
        <v>21732</v>
      </c>
      <c r="B53" s="40">
        <v>130194</v>
      </c>
    </row>
    <row r="54" spans="1:2" x14ac:dyDescent="0.2">
      <c r="A54" s="39">
        <v>21824</v>
      </c>
      <c r="B54" s="40">
        <v>136112</v>
      </c>
    </row>
    <row r="55" spans="1:2" x14ac:dyDescent="0.2">
      <c r="A55" s="39">
        <v>21916</v>
      </c>
      <c r="B55" s="40">
        <v>131022</v>
      </c>
    </row>
    <row r="56" spans="1:2" x14ac:dyDescent="0.2">
      <c r="A56" s="39">
        <v>22007</v>
      </c>
      <c r="B56" s="40">
        <v>136488</v>
      </c>
    </row>
    <row r="57" spans="1:2" x14ac:dyDescent="0.2">
      <c r="A57" s="39">
        <v>22098</v>
      </c>
      <c r="B57" s="40">
        <v>135021</v>
      </c>
    </row>
    <row r="58" spans="1:2" x14ac:dyDescent="0.2">
      <c r="A58" s="39">
        <v>22190</v>
      </c>
      <c r="B58" s="40">
        <v>139850</v>
      </c>
    </row>
    <row r="59" spans="1:2" x14ac:dyDescent="0.2">
      <c r="A59" s="39">
        <v>22282</v>
      </c>
      <c r="B59" s="40">
        <v>132138</v>
      </c>
    </row>
    <row r="60" spans="1:2" x14ac:dyDescent="0.2">
      <c r="A60" s="39">
        <v>22372</v>
      </c>
      <c r="B60" s="40">
        <v>140168</v>
      </c>
    </row>
    <row r="61" spans="1:2" x14ac:dyDescent="0.2">
      <c r="A61" s="39">
        <v>22463</v>
      </c>
      <c r="B61" s="40">
        <v>140509</v>
      </c>
    </row>
    <row r="62" spans="1:2" x14ac:dyDescent="0.2">
      <c r="A62" s="39">
        <v>22555</v>
      </c>
      <c r="B62" s="40">
        <v>149394</v>
      </c>
    </row>
    <row r="63" spans="1:2" x14ac:dyDescent="0.2">
      <c r="A63" s="39">
        <v>22647</v>
      </c>
      <c r="B63" s="40">
        <v>144274</v>
      </c>
    </row>
    <row r="64" spans="1:2" x14ac:dyDescent="0.2">
      <c r="A64" s="39">
        <v>22737</v>
      </c>
      <c r="B64" s="40">
        <v>150952</v>
      </c>
    </row>
    <row r="65" spans="1:2" x14ac:dyDescent="0.2">
      <c r="A65" s="39">
        <v>22828</v>
      </c>
      <c r="B65" s="40">
        <v>150614</v>
      </c>
    </row>
    <row r="66" spans="1:2" x14ac:dyDescent="0.2">
      <c r="A66" s="39">
        <v>22920</v>
      </c>
      <c r="B66" s="40">
        <v>158078</v>
      </c>
    </row>
    <row r="67" spans="1:2" x14ac:dyDescent="0.2">
      <c r="A67" s="39">
        <v>23012</v>
      </c>
      <c r="B67" s="40">
        <v>150949</v>
      </c>
    </row>
    <row r="68" spans="1:2" x14ac:dyDescent="0.2">
      <c r="A68" s="39">
        <v>23102</v>
      </c>
      <c r="B68" s="40">
        <v>158886</v>
      </c>
    </row>
    <row r="69" spans="1:2" x14ac:dyDescent="0.2">
      <c r="A69" s="39">
        <v>23193</v>
      </c>
      <c r="B69" s="40">
        <v>159597</v>
      </c>
    </row>
    <row r="70" spans="1:2" x14ac:dyDescent="0.2">
      <c r="A70" s="39">
        <v>23285</v>
      </c>
      <c r="B70" s="40">
        <v>168017</v>
      </c>
    </row>
    <row r="71" spans="1:2" x14ac:dyDescent="0.2">
      <c r="A71" s="39">
        <v>23377</v>
      </c>
      <c r="B71" s="40">
        <v>162413</v>
      </c>
    </row>
    <row r="72" spans="1:2" x14ac:dyDescent="0.2">
      <c r="A72" s="39">
        <v>23468</v>
      </c>
      <c r="B72" s="40">
        <v>170097</v>
      </c>
    </row>
    <row r="73" spans="1:2" x14ac:dyDescent="0.2">
      <c r="A73" s="39">
        <v>23559</v>
      </c>
      <c r="B73" s="40">
        <v>171593</v>
      </c>
    </row>
    <row r="74" spans="1:2" x14ac:dyDescent="0.2">
      <c r="A74" s="39">
        <v>23651</v>
      </c>
      <c r="B74" s="40">
        <v>180356</v>
      </c>
    </row>
    <row r="75" spans="1:2" x14ac:dyDescent="0.2">
      <c r="A75" s="39">
        <v>23743</v>
      </c>
      <c r="B75" s="40">
        <v>173462</v>
      </c>
    </row>
    <row r="76" spans="1:2" x14ac:dyDescent="0.2">
      <c r="A76" s="39">
        <v>23833</v>
      </c>
      <c r="B76" s="40">
        <v>183818</v>
      </c>
    </row>
    <row r="77" spans="1:2" x14ac:dyDescent="0.2">
      <c r="A77" s="39">
        <v>23924</v>
      </c>
      <c r="B77" s="40">
        <v>185525</v>
      </c>
    </row>
    <row r="78" spans="1:2" x14ac:dyDescent="0.2">
      <c r="A78" s="39">
        <v>24016</v>
      </c>
      <c r="B78" s="40">
        <v>199483</v>
      </c>
    </row>
    <row r="79" spans="1:2" x14ac:dyDescent="0.2">
      <c r="A79" s="39">
        <v>24108</v>
      </c>
      <c r="B79" s="40">
        <v>191022</v>
      </c>
    </row>
    <row r="80" spans="1:2" x14ac:dyDescent="0.2">
      <c r="A80" s="39">
        <v>24198</v>
      </c>
      <c r="B80" s="40">
        <v>201635</v>
      </c>
    </row>
    <row r="81" spans="1:2" x14ac:dyDescent="0.2">
      <c r="A81" s="39">
        <v>24289</v>
      </c>
      <c r="B81" s="40">
        <v>203439</v>
      </c>
    </row>
    <row r="82" spans="1:2" x14ac:dyDescent="0.2">
      <c r="A82" s="39">
        <v>24381</v>
      </c>
      <c r="B82" s="40">
        <v>217316</v>
      </c>
    </row>
    <row r="83" spans="1:2" x14ac:dyDescent="0.2">
      <c r="A83" s="39">
        <v>24473</v>
      </c>
      <c r="B83" s="40">
        <v>204098</v>
      </c>
    </row>
    <row r="84" spans="1:2" x14ac:dyDescent="0.2">
      <c r="A84" s="39">
        <v>24563</v>
      </c>
      <c r="B84" s="40">
        <v>213246</v>
      </c>
    </row>
    <row r="85" spans="1:2" x14ac:dyDescent="0.2">
      <c r="A85" s="39">
        <v>24654</v>
      </c>
      <c r="B85" s="40">
        <v>214456</v>
      </c>
    </row>
    <row r="86" spans="1:2" x14ac:dyDescent="0.2">
      <c r="A86" s="39">
        <v>24746</v>
      </c>
      <c r="B86" s="40">
        <v>228140</v>
      </c>
    </row>
    <row r="87" spans="1:2" x14ac:dyDescent="0.2">
      <c r="A87" s="39">
        <v>24838</v>
      </c>
      <c r="B87" s="40">
        <v>218405</v>
      </c>
    </row>
    <row r="88" spans="1:2" x14ac:dyDescent="0.2">
      <c r="A88" s="39">
        <v>24929</v>
      </c>
      <c r="B88" s="40">
        <v>234781</v>
      </c>
    </row>
    <row r="89" spans="1:2" x14ac:dyDescent="0.2">
      <c r="A89" s="39">
        <v>25020</v>
      </c>
      <c r="B89" s="40">
        <v>235737</v>
      </c>
    </row>
    <row r="90" spans="1:2" x14ac:dyDescent="0.2">
      <c r="A90" s="39">
        <v>25112</v>
      </c>
      <c r="B90" s="40">
        <v>251704</v>
      </c>
    </row>
    <row r="91" spans="1:2" x14ac:dyDescent="0.2">
      <c r="A91" s="39">
        <v>25204</v>
      </c>
      <c r="B91" s="40">
        <v>238912</v>
      </c>
    </row>
    <row r="92" spans="1:2" x14ac:dyDescent="0.2">
      <c r="A92" s="39">
        <v>25294</v>
      </c>
      <c r="B92" s="40">
        <v>254764</v>
      </c>
    </row>
    <row r="93" spans="1:2" x14ac:dyDescent="0.2">
      <c r="A93" s="39">
        <v>25385</v>
      </c>
      <c r="B93" s="40">
        <v>255302</v>
      </c>
    </row>
    <row r="94" spans="1:2" x14ac:dyDescent="0.2">
      <c r="A94" s="39">
        <v>25477</v>
      </c>
      <c r="B94" s="40">
        <v>268638</v>
      </c>
    </row>
    <row r="95" spans="1:2" x14ac:dyDescent="0.2">
      <c r="A95" s="39">
        <v>25569</v>
      </c>
      <c r="B95" s="40">
        <v>253998</v>
      </c>
    </row>
    <row r="96" spans="1:2" x14ac:dyDescent="0.2">
      <c r="A96" s="39">
        <v>25659</v>
      </c>
      <c r="B96" s="40">
        <v>268532</v>
      </c>
    </row>
    <row r="97" spans="1:2" x14ac:dyDescent="0.2">
      <c r="A97" s="39">
        <v>25750</v>
      </c>
      <c r="B97" s="40">
        <v>268019</v>
      </c>
    </row>
    <row r="98" spans="1:2" x14ac:dyDescent="0.2">
      <c r="A98" s="39">
        <v>25842</v>
      </c>
      <c r="B98" s="40">
        <v>282764</v>
      </c>
    </row>
    <row r="99" spans="1:2" x14ac:dyDescent="0.2">
      <c r="A99" s="39">
        <v>25934</v>
      </c>
      <c r="B99" s="40">
        <v>273782</v>
      </c>
    </row>
    <row r="100" spans="1:2" x14ac:dyDescent="0.2">
      <c r="A100" s="39">
        <v>26024</v>
      </c>
      <c r="B100" s="40">
        <v>291216</v>
      </c>
    </row>
    <row r="101" spans="1:2" x14ac:dyDescent="0.2">
      <c r="A101" s="39">
        <v>26115</v>
      </c>
      <c r="B101" s="40">
        <v>291043</v>
      </c>
    </row>
    <row r="102" spans="1:2" x14ac:dyDescent="0.2">
      <c r="A102" s="39">
        <v>26207</v>
      </c>
      <c r="B102" s="40">
        <v>308808</v>
      </c>
    </row>
    <row r="103" spans="1:2" x14ac:dyDescent="0.2">
      <c r="A103" s="39">
        <v>26299</v>
      </c>
      <c r="B103" s="40">
        <v>299204</v>
      </c>
    </row>
    <row r="104" spans="1:2" x14ac:dyDescent="0.2">
      <c r="A104" s="39">
        <v>26390</v>
      </c>
      <c r="B104" s="40">
        <v>318894</v>
      </c>
    </row>
    <row r="105" spans="1:2" x14ac:dyDescent="0.2">
      <c r="A105" s="39">
        <v>26481</v>
      </c>
      <c r="B105" s="40">
        <v>319052</v>
      </c>
    </row>
    <row r="106" spans="1:2" x14ac:dyDescent="0.2">
      <c r="A106" s="39">
        <v>26573</v>
      </c>
      <c r="B106" s="40">
        <v>341962</v>
      </c>
    </row>
    <row r="107" spans="1:2" x14ac:dyDescent="0.2">
      <c r="A107" s="39">
        <v>26665</v>
      </c>
      <c r="B107" s="40">
        <v>333807</v>
      </c>
    </row>
    <row r="108" spans="1:2" x14ac:dyDescent="0.2">
      <c r="A108" s="39">
        <v>26755</v>
      </c>
      <c r="B108" s="40">
        <v>354356</v>
      </c>
    </row>
    <row r="109" spans="1:2" x14ac:dyDescent="0.2">
      <c r="A109" s="39">
        <v>26846</v>
      </c>
      <c r="B109" s="40">
        <v>354349</v>
      </c>
    </row>
    <row r="110" spans="1:2" x14ac:dyDescent="0.2">
      <c r="A110" s="39">
        <v>26938</v>
      </c>
      <c r="B110" s="40">
        <v>382865</v>
      </c>
    </row>
    <row r="111" spans="1:2" x14ac:dyDescent="0.2">
      <c r="A111" s="39">
        <v>27030</v>
      </c>
      <c r="B111" s="40">
        <v>361840</v>
      </c>
    </row>
    <row r="112" spans="1:2" x14ac:dyDescent="0.2">
      <c r="A112" s="39">
        <v>27120</v>
      </c>
      <c r="B112" s="40">
        <v>384120</v>
      </c>
    </row>
    <row r="113" spans="1:2" x14ac:dyDescent="0.2">
      <c r="A113" s="39">
        <v>27211</v>
      </c>
      <c r="B113" s="40">
        <v>385975</v>
      </c>
    </row>
    <row r="114" spans="1:2" x14ac:dyDescent="0.2">
      <c r="A114" s="39">
        <v>27303</v>
      </c>
      <c r="B114" s="40">
        <v>413310</v>
      </c>
    </row>
    <row r="115" spans="1:2" x14ac:dyDescent="0.2">
      <c r="A115" s="39">
        <v>27395</v>
      </c>
      <c r="B115" s="40">
        <v>391688</v>
      </c>
    </row>
    <row r="116" spans="1:2" x14ac:dyDescent="0.2">
      <c r="A116" s="39">
        <v>27485</v>
      </c>
      <c r="B116" s="40">
        <v>414253</v>
      </c>
    </row>
    <row r="117" spans="1:2" x14ac:dyDescent="0.2">
      <c r="A117" s="39">
        <v>27576</v>
      </c>
      <c r="B117" s="40">
        <v>423323</v>
      </c>
    </row>
    <row r="118" spans="1:2" x14ac:dyDescent="0.2">
      <c r="A118" s="39">
        <v>27668</v>
      </c>
      <c r="B118" s="40">
        <v>455641</v>
      </c>
    </row>
    <row r="119" spans="1:2" x14ac:dyDescent="0.2">
      <c r="A119" s="39">
        <v>27760</v>
      </c>
      <c r="B119" s="40">
        <v>441178</v>
      </c>
    </row>
    <row r="120" spans="1:2" x14ac:dyDescent="0.2">
      <c r="A120" s="39">
        <v>27851</v>
      </c>
      <c r="B120" s="40">
        <v>465343</v>
      </c>
    </row>
    <row r="121" spans="1:2" x14ac:dyDescent="0.2">
      <c r="A121" s="39">
        <v>27942</v>
      </c>
      <c r="B121" s="40">
        <v>466535</v>
      </c>
    </row>
    <row r="122" spans="1:2" x14ac:dyDescent="0.2">
      <c r="A122" s="39">
        <v>28034</v>
      </c>
      <c r="B122" s="40">
        <v>500358</v>
      </c>
    </row>
    <row r="123" spans="1:2" x14ac:dyDescent="0.2">
      <c r="A123" s="39">
        <v>28126</v>
      </c>
      <c r="B123" s="40">
        <v>481996</v>
      </c>
    </row>
    <row r="124" spans="1:2" x14ac:dyDescent="0.2">
      <c r="A124" s="39">
        <v>28216</v>
      </c>
      <c r="B124" s="40">
        <v>515010</v>
      </c>
    </row>
    <row r="125" spans="1:2" x14ac:dyDescent="0.2">
      <c r="A125" s="39">
        <v>28307</v>
      </c>
      <c r="B125" s="40">
        <v>526844</v>
      </c>
    </row>
    <row r="126" spans="1:2" x14ac:dyDescent="0.2">
      <c r="A126" s="39">
        <v>28399</v>
      </c>
      <c r="B126" s="40">
        <v>557979</v>
      </c>
    </row>
    <row r="127" spans="1:2" x14ac:dyDescent="0.2">
      <c r="A127" s="39">
        <v>28491</v>
      </c>
      <c r="B127" s="40">
        <v>534990</v>
      </c>
    </row>
    <row r="128" spans="1:2" x14ac:dyDescent="0.2">
      <c r="A128" s="39">
        <v>28581</v>
      </c>
      <c r="B128" s="40">
        <v>583171</v>
      </c>
    </row>
    <row r="129" spans="1:2" x14ac:dyDescent="0.2">
      <c r="A129" s="39">
        <v>28672</v>
      </c>
      <c r="B129" s="40">
        <v>596032</v>
      </c>
    </row>
    <row r="130" spans="1:2" x14ac:dyDescent="0.2">
      <c r="A130" s="39">
        <v>28764</v>
      </c>
      <c r="B130" s="40">
        <v>637402</v>
      </c>
    </row>
    <row r="131" spans="1:2" x14ac:dyDescent="0.2">
      <c r="A131" s="39">
        <v>28856</v>
      </c>
      <c r="B131" s="40">
        <v>618499</v>
      </c>
    </row>
    <row r="132" spans="1:2" x14ac:dyDescent="0.2">
      <c r="A132" s="39">
        <v>28946</v>
      </c>
      <c r="B132" s="40">
        <v>648326</v>
      </c>
    </row>
    <row r="133" spans="1:2" x14ac:dyDescent="0.2">
      <c r="A133" s="39">
        <v>29037</v>
      </c>
      <c r="B133" s="40">
        <v>658706</v>
      </c>
    </row>
    <row r="134" spans="1:2" x14ac:dyDescent="0.2">
      <c r="A134" s="39">
        <v>29129</v>
      </c>
      <c r="B134" s="40">
        <v>701800</v>
      </c>
    </row>
    <row r="135" spans="1:2" x14ac:dyDescent="0.2">
      <c r="A135" s="39">
        <v>29221</v>
      </c>
      <c r="B135" s="40">
        <v>683564</v>
      </c>
    </row>
    <row r="136" spans="1:2" x14ac:dyDescent="0.2">
      <c r="A136" s="39">
        <v>29312</v>
      </c>
      <c r="B136" s="40">
        <v>698570</v>
      </c>
    </row>
    <row r="137" spans="1:2" x14ac:dyDescent="0.2">
      <c r="A137" s="39">
        <v>29403</v>
      </c>
      <c r="B137" s="40">
        <v>707671</v>
      </c>
    </row>
    <row r="138" spans="1:2" x14ac:dyDescent="0.2">
      <c r="A138" s="39">
        <v>29495</v>
      </c>
      <c r="B138" s="40">
        <v>767505</v>
      </c>
    </row>
    <row r="139" spans="1:2" x14ac:dyDescent="0.2">
      <c r="A139" s="39">
        <v>29587</v>
      </c>
      <c r="B139" s="40">
        <v>758799</v>
      </c>
    </row>
    <row r="140" spans="1:2" x14ac:dyDescent="0.2">
      <c r="A140" s="39">
        <v>29677</v>
      </c>
      <c r="B140" s="40">
        <v>791530</v>
      </c>
    </row>
    <row r="141" spans="1:2" x14ac:dyDescent="0.2">
      <c r="A141" s="39">
        <v>29768</v>
      </c>
      <c r="B141" s="40">
        <v>811659</v>
      </c>
    </row>
    <row r="142" spans="1:2" x14ac:dyDescent="0.2">
      <c r="A142" s="39">
        <v>29860</v>
      </c>
      <c r="B142" s="40">
        <v>845052</v>
      </c>
    </row>
    <row r="143" spans="1:2" x14ac:dyDescent="0.2">
      <c r="A143" s="39">
        <v>29952</v>
      </c>
      <c r="B143" s="40">
        <v>803715</v>
      </c>
    </row>
    <row r="144" spans="1:2" x14ac:dyDescent="0.2">
      <c r="A144" s="39">
        <v>30042</v>
      </c>
      <c r="B144" s="40">
        <v>831458</v>
      </c>
    </row>
    <row r="145" spans="1:2" x14ac:dyDescent="0.2">
      <c r="A145" s="39">
        <v>30133</v>
      </c>
      <c r="B145" s="40">
        <v>834528</v>
      </c>
    </row>
    <row r="146" spans="1:2" x14ac:dyDescent="0.2">
      <c r="A146" s="39">
        <v>30225</v>
      </c>
      <c r="B146" s="40">
        <v>874081</v>
      </c>
    </row>
    <row r="147" spans="1:2" x14ac:dyDescent="0.2">
      <c r="A147" s="39">
        <v>30317</v>
      </c>
      <c r="B147" s="40">
        <v>850380</v>
      </c>
    </row>
    <row r="148" spans="1:2" x14ac:dyDescent="0.2">
      <c r="A148" s="39">
        <v>30407</v>
      </c>
      <c r="B148" s="40">
        <v>895388</v>
      </c>
    </row>
    <row r="149" spans="1:2" x14ac:dyDescent="0.2">
      <c r="A149" s="39">
        <v>30498</v>
      </c>
      <c r="B149" s="40">
        <v>916516</v>
      </c>
    </row>
    <row r="150" spans="1:2" x14ac:dyDescent="0.2">
      <c r="A150" s="39">
        <v>30590</v>
      </c>
      <c r="B150" s="40">
        <v>971755</v>
      </c>
    </row>
    <row r="151" spans="1:2" x14ac:dyDescent="0.2">
      <c r="A151" s="39">
        <v>30682</v>
      </c>
      <c r="B151" s="40">
        <v>962905</v>
      </c>
    </row>
    <row r="152" spans="1:2" x14ac:dyDescent="0.2">
      <c r="A152" s="39">
        <v>30773</v>
      </c>
      <c r="B152" s="40">
        <v>1002687</v>
      </c>
    </row>
    <row r="153" spans="1:2" x14ac:dyDescent="0.2">
      <c r="A153" s="39">
        <v>30864</v>
      </c>
      <c r="B153" s="40">
        <v>1011924</v>
      </c>
    </row>
    <row r="154" spans="1:2" x14ac:dyDescent="0.2">
      <c r="A154" s="39">
        <v>30956</v>
      </c>
      <c r="B154" s="40">
        <v>1060096</v>
      </c>
    </row>
    <row r="155" spans="1:2" x14ac:dyDescent="0.2">
      <c r="A155" s="39">
        <v>31048</v>
      </c>
      <c r="B155" s="40">
        <v>1033006</v>
      </c>
    </row>
    <row r="156" spans="1:2" x14ac:dyDescent="0.2">
      <c r="A156" s="39">
        <v>31138</v>
      </c>
      <c r="B156" s="40">
        <v>1073981</v>
      </c>
    </row>
    <row r="157" spans="1:2" x14ac:dyDescent="0.2">
      <c r="A157" s="39">
        <v>31229</v>
      </c>
      <c r="B157" s="40">
        <v>1090905</v>
      </c>
    </row>
    <row r="158" spans="1:2" x14ac:dyDescent="0.2">
      <c r="A158" s="39">
        <v>31321</v>
      </c>
      <c r="B158" s="40">
        <v>1141088</v>
      </c>
    </row>
    <row r="159" spans="1:2" x14ac:dyDescent="0.2">
      <c r="A159" s="39">
        <v>31413</v>
      </c>
      <c r="B159" s="40">
        <v>1104498</v>
      </c>
    </row>
    <row r="160" spans="1:2" x14ac:dyDescent="0.2">
      <c r="A160" s="39">
        <v>31503</v>
      </c>
      <c r="B160" s="40">
        <v>1138030</v>
      </c>
    </row>
    <row r="161" spans="1:2" x14ac:dyDescent="0.2">
      <c r="A161" s="39">
        <v>31594</v>
      </c>
      <c r="B161" s="40">
        <v>1148813</v>
      </c>
    </row>
    <row r="162" spans="1:2" x14ac:dyDescent="0.2">
      <c r="A162" s="39">
        <v>31686</v>
      </c>
      <c r="B162" s="40">
        <v>1188288</v>
      </c>
    </row>
    <row r="163" spans="1:2" x14ac:dyDescent="0.2">
      <c r="A163" s="39">
        <v>31778</v>
      </c>
      <c r="B163" s="40">
        <v>1148876</v>
      </c>
    </row>
    <row r="164" spans="1:2" x14ac:dyDescent="0.2">
      <c r="A164" s="39">
        <v>31868</v>
      </c>
      <c r="B164" s="40">
        <v>1205023</v>
      </c>
    </row>
    <row r="165" spans="1:2" x14ac:dyDescent="0.2">
      <c r="A165" s="39">
        <v>31959</v>
      </c>
      <c r="B165" s="40">
        <v>1218373</v>
      </c>
    </row>
    <row r="166" spans="1:2" x14ac:dyDescent="0.2">
      <c r="A166" s="39">
        <v>32051</v>
      </c>
      <c r="B166" s="40">
        <v>1282952</v>
      </c>
    </row>
    <row r="167" spans="1:2" x14ac:dyDescent="0.2">
      <c r="A167" s="39">
        <v>32143</v>
      </c>
      <c r="B167" s="40">
        <v>1236534</v>
      </c>
    </row>
    <row r="168" spans="1:2" x14ac:dyDescent="0.2">
      <c r="A168" s="39">
        <v>32234</v>
      </c>
      <c r="B168" s="40">
        <v>1297399</v>
      </c>
    </row>
    <row r="169" spans="1:2" x14ac:dyDescent="0.2">
      <c r="A169" s="39">
        <v>32325</v>
      </c>
      <c r="B169" s="40">
        <v>1319724</v>
      </c>
    </row>
    <row r="170" spans="1:2" x14ac:dyDescent="0.2">
      <c r="A170" s="39">
        <v>32417</v>
      </c>
      <c r="B170" s="40">
        <v>1382783</v>
      </c>
    </row>
    <row r="171" spans="1:2" x14ac:dyDescent="0.2">
      <c r="A171" s="39">
        <v>32509</v>
      </c>
      <c r="B171" s="40">
        <v>1346036</v>
      </c>
    </row>
    <row r="172" spans="1:2" x14ac:dyDescent="0.2">
      <c r="A172" s="39">
        <v>32599</v>
      </c>
      <c r="B172" s="40">
        <v>1405607</v>
      </c>
    </row>
    <row r="173" spans="1:2" x14ac:dyDescent="0.2">
      <c r="A173" s="39">
        <v>32690</v>
      </c>
      <c r="B173" s="40">
        <v>1418867</v>
      </c>
    </row>
    <row r="174" spans="1:2" x14ac:dyDescent="0.2">
      <c r="A174" s="39">
        <v>32782</v>
      </c>
      <c r="B174" s="40">
        <v>1471062</v>
      </c>
    </row>
    <row r="175" spans="1:2" x14ac:dyDescent="0.2">
      <c r="A175" s="39">
        <v>32874</v>
      </c>
      <c r="B175" s="40">
        <v>1434375</v>
      </c>
    </row>
    <row r="176" spans="1:2" x14ac:dyDescent="0.2">
      <c r="A176" s="39">
        <v>32964</v>
      </c>
      <c r="B176" s="40">
        <v>1490965</v>
      </c>
    </row>
    <row r="177" spans="1:2" x14ac:dyDescent="0.2">
      <c r="A177" s="39">
        <v>33055</v>
      </c>
      <c r="B177" s="40">
        <v>1499694</v>
      </c>
    </row>
    <row r="178" spans="1:2" x14ac:dyDescent="0.2">
      <c r="A178" s="39">
        <v>33147</v>
      </c>
      <c r="B178" s="40">
        <v>1538100</v>
      </c>
    </row>
    <row r="179" spans="1:2" x14ac:dyDescent="0.2">
      <c r="A179" s="39">
        <v>33239</v>
      </c>
      <c r="B179" s="40">
        <v>1475270</v>
      </c>
    </row>
    <row r="180" spans="1:2" x14ac:dyDescent="0.2">
      <c r="A180" s="39">
        <v>33329</v>
      </c>
      <c r="B180" s="40">
        <v>1532427</v>
      </c>
    </row>
    <row r="181" spans="1:2" x14ac:dyDescent="0.2">
      <c r="A181" s="39">
        <v>33420</v>
      </c>
      <c r="B181" s="40">
        <v>1548990</v>
      </c>
    </row>
    <row r="182" spans="1:2" x14ac:dyDescent="0.2">
      <c r="A182" s="39">
        <v>33512</v>
      </c>
      <c r="B182" s="40">
        <v>1601443</v>
      </c>
    </row>
    <row r="183" spans="1:2" x14ac:dyDescent="0.2">
      <c r="A183" s="39">
        <v>33604</v>
      </c>
      <c r="B183" s="40">
        <v>1554707</v>
      </c>
    </row>
    <row r="184" spans="1:2" x14ac:dyDescent="0.2">
      <c r="A184" s="39">
        <v>33695</v>
      </c>
      <c r="B184" s="40">
        <v>1619581</v>
      </c>
    </row>
    <row r="185" spans="1:2" x14ac:dyDescent="0.2">
      <c r="A185" s="39">
        <v>33786</v>
      </c>
      <c r="B185" s="40">
        <v>1640744</v>
      </c>
    </row>
    <row r="186" spans="1:2" x14ac:dyDescent="0.2">
      <c r="A186" s="39">
        <v>33878</v>
      </c>
      <c r="B186" s="40">
        <v>1705290</v>
      </c>
    </row>
    <row r="187" spans="1:2" x14ac:dyDescent="0.2">
      <c r="A187" s="39">
        <v>33970</v>
      </c>
      <c r="B187" s="40">
        <v>1638122</v>
      </c>
    </row>
    <row r="188" spans="1:2" x14ac:dyDescent="0.2">
      <c r="A188" s="39">
        <v>34060</v>
      </c>
      <c r="B188" s="40">
        <v>1701825</v>
      </c>
    </row>
    <row r="189" spans="1:2" x14ac:dyDescent="0.2">
      <c r="A189" s="39">
        <v>34151</v>
      </c>
      <c r="B189" s="40">
        <v>1724703</v>
      </c>
    </row>
    <row r="190" spans="1:2" x14ac:dyDescent="0.2">
      <c r="A190" s="39">
        <v>34243</v>
      </c>
      <c r="B190" s="40">
        <v>1793863</v>
      </c>
    </row>
    <row r="191" spans="1:2" x14ac:dyDescent="0.2">
      <c r="A191" s="39">
        <v>34335</v>
      </c>
      <c r="B191" s="40">
        <v>1736453</v>
      </c>
    </row>
    <row r="192" spans="1:2" x14ac:dyDescent="0.2">
      <c r="A192" s="39">
        <v>34425</v>
      </c>
      <c r="B192" s="40">
        <v>1809569</v>
      </c>
    </row>
    <row r="193" spans="1:2" x14ac:dyDescent="0.2">
      <c r="A193" s="39">
        <v>34516</v>
      </c>
      <c r="B193" s="40">
        <v>1837412</v>
      </c>
    </row>
    <row r="194" spans="1:2" x14ac:dyDescent="0.2">
      <c r="A194" s="39">
        <v>34608</v>
      </c>
      <c r="B194" s="40">
        <v>1903751</v>
      </c>
    </row>
    <row r="195" spans="1:2" x14ac:dyDescent="0.2">
      <c r="A195" s="39">
        <v>34700</v>
      </c>
      <c r="B195" s="40">
        <v>1835136</v>
      </c>
    </row>
    <row r="196" spans="1:2" x14ac:dyDescent="0.2">
      <c r="A196" s="39">
        <v>34790</v>
      </c>
      <c r="B196" s="40">
        <v>1897414</v>
      </c>
    </row>
    <row r="197" spans="1:2" x14ac:dyDescent="0.2">
      <c r="A197" s="39">
        <v>34881</v>
      </c>
      <c r="B197" s="40">
        <v>1922816</v>
      </c>
    </row>
    <row r="198" spans="1:2" x14ac:dyDescent="0.2">
      <c r="A198" s="39">
        <v>34973</v>
      </c>
      <c r="B198" s="40">
        <v>1984341</v>
      </c>
    </row>
    <row r="199" spans="1:2" x14ac:dyDescent="0.2">
      <c r="A199" s="39">
        <v>35065</v>
      </c>
      <c r="B199" s="40">
        <v>1925298</v>
      </c>
    </row>
    <row r="200" spans="1:2" x14ac:dyDescent="0.2">
      <c r="A200" s="39">
        <v>35156</v>
      </c>
      <c r="B200" s="40">
        <v>2005097</v>
      </c>
    </row>
    <row r="201" spans="1:2" x14ac:dyDescent="0.2">
      <c r="A201" s="39">
        <v>35247</v>
      </c>
      <c r="B201" s="40">
        <v>2035136</v>
      </c>
    </row>
    <row r="202" spans="1:2" x14ac:dyDescent="0.2">
      <c r="A202" s="39">
        <v>35339</v>
      </c>
      <c r="B202" s="40">
        <v>2107536</v>
      </c>
    </row>
    <row r="203" spans="1:2" x14ac:dyDescent="0.2">
      <c r="A203" s="39">
        <v>35431</v>
      </c>
      <c r="B203" s="40">
        <v>2043501</v>
      </c>
    </row>
    <row r="204" spans="1:2" x14ac:dyDescent="0.2">
      <c r="A204" s="39">
        <v>35521</v>
      </c>
      <c r="B204" s="40">
        <v>2129607</v>
      </c>
    </row>
    <row r="205" spans="1:2" x14ac:dyDescent="0.2">
      <c r="A205" s="39">
        <v>35612</v>
      </c>
      <c r="B205" s="40">
        <v>2166479</v>
      </c>
    </row>
    <row r="206" spans="1:2" x14ac:dyDescent="0.2">
      <c r="A206" s="39">
        <v>35704</v>
      </c>
      <c r="B206" s="40">
        <v>2237891</v>
      </c>
    </row>
    <row r="207" spans="1:2" x14ac:dyDescent="0.2">
      <c r="A207" s="39">
        <v>35796</v>
      </c>
      <c r="B207" s="40">
        <v>2160728</v>
      </c>
    </row>
    <row r="208" spans="1:2" x14ac:dyDescent="0.2">
      <c r="A208" s="39">
        <v>35886</v>
      </c>
      <c r="B208" s="40">
        <v>2249908</v>
      </c>
    </row>
    <row r="209" spans="1:2" x14ac:dyDescent="0.2">
      <c r="A209" s="39">
        <v>35977</v>
      </c>
      <c r="B209" s="40">
        <v>2281422</v>
      </c>
    </row>
    <row r="210" spans="1:2" x14ac:dyDescent="0.2">
      <c r="A210" s="39">
        <v>36069</v>
      </c>
      <c r="B210" s="40">
        <v>2370677</v>
      </c>
    </row>
    <row r="211" spans="1:2" x14ac:dyDescent="0.2">
      <c r="A211" s="39">
        <v>36161</v>
      </c>
      <c r="B211" s="40">
        <v>2293136</v>
      </c>
    </row>
    <row r="212" spans="1:2" x14ac:dyDescent="0.2">
      <c r="A212" s="39">
        <v>36251</v>
      </c>
      <c r="B212" s="40">
        <v>2388422</v>
      </c>
    </row>
    <row r="213" spans="1:2" x14ac:dyDescent="0.2">
      <c r="A213" s="39">
        <v>36342</v>
      </c>
      <c r="B213" s="40">
        <v>2423648</v>
      </c>
    </row>
    <row r="214" spans="1:2" x14ac:dyDescent="0.2">
      <c r="A214" s="39">
        <v>36434</v>
      </c>
      <c r="B214" s="40">
        <v>2524828</v>
      </c>
    </row>
    <row r="215" spans="1:2" x14ac:dyDescent="0.2">
      <c r="A215" s="39">
        <v>36526</v>
      </c>
      <c r="B215" s="40">
        <v>2448892</v>
      </c>
    </row>
    <row r="216" spans="1:2" x14ac:dyDescent="0.2">
      <c r="A216" s="39">
        <v>36617</v>
      </c>
      <c r="B216" s="40">
        <v>2569266</v>
      </c>
    </row>
    <row r="217" spans="1:2" x14ac:dyDescent="0.2">
      <c r="A217" s="39">
        <v>36708</v>
      </c>
      <c r="B217" s="40">
        <v>2577927</v>
      </c>
    </row>
    <row r="218" spans="1:2" x14ac:dyDescent="0.2">
      <c r="A218" s="39">
        <v>36800</v>
      </c>
      <c r="B218" s="40">
        <v>2655636</v>
      </c>
    </row>
    <row r="219" spans="1:2" x14ac:dyDescent="0.2">
      <c r="A219" s="39">
        <v>36892</v>
      </c>
      <c r="B219" s="40">
        <v>2562488</v>
      </c>
    </row>
    <row r="220" spans="1:2" x14ac:dyDescent="0.2">
      <c r="A220" s="39">
        <v>36982</v>
      </c>
      <c r="B220" s="40">
        <v>2656407</v>
      </c>
    </row>
    <row r="221" spans="1:2" x14ac:dyDescent="0.2">
      <c r="A221" s="39">
        <v>37073</v>
      </c>
      <c r="B221" s="40">
        <v>2651366</v>
      </c>
    </row>
    <row r="222" spans="1:2" x14ac:dyDescent="0.2">
      <c r="A222" s="39">
        <v>37165</v>
      </c>
      <c r="B222" s="40">
        <v>2711715</v>
      </c>
    </row>
    <row r="223" spans="1:2" x14ac:dyDescent="0.2">
      <c r="A223" s="39">
        <v>37257</v>
      </c>
      <c r="B223" s="40">
        <v>2631119</v>
      </c>
    </row>
    <row r="224" spans="1:2" x14ac:dyDescent="0.2">
      <c r="A224" s="39">
        <v>37347</v>
      </c>
      <c r="B224" s="40">
        <v>2721842</v>
      </c>
    </row>
    <row r="225" spans="1:2" x14ac:dyDescent="0.2">
      <c r="A225" s="39">
        <v>37438</v>
      </c>
      <c r="B225" s="40">
        <v>2751463</v>
      </c>
    </row>
    <row r="226" spans="1:2" x14ac:dyDescent="0.2">
      <c r="A226" s="39">
        <v>37530</v>
      </c>
      <c r="B226" s="40">
        <v>2824686</v>
      </c>
    </row>
    <row r="227" spans="1:2" x14ac:dyDescent="0.2">
      <c r="A227" s="39">
        <v>37622</v>
      </c>
      <c r="B227" s="40">
        <v>2743734</v>
      </c>
    </row>
    <row r="228" spans="1:2" x14ac:dyDescent="0.2">
      <c r="A228" s="39">
        <v>37712</v>
      </c>
      <c r="B228" s="40">
        <v>2831413</v>
      </c>
    </row>
    <row r="229" spans="1:2" x14ac:dyDescent="0.2">
      <c r="A229" s="39">
        <v>37803</v>
      </c>
      <c r="B229" s="40">
        <v>2886905</v>
      </c>
    </row>
    <row r="230" spans="1:2" x14ac:dyDescent="0.2">
      <c r="A230" s="39">
        <v>37895</v>
      </c>
      <c r="B230" s="40">
        <v>2994399</v>
      </c>
    </row>
    <row r="231" spans="1:2" x14ac:dyDescent="0.2">
      <c r="A231" s="39">
        <v>37987</v>
      </c>
      <c r="B231" s="40">
        <v>2924602</v>
      </c>
    </row>
    <row r="232" spans="1:2" x14ac:dyDescent="0.2">
      <c r="A232" s="39">
        <v>38078</v>
      </c>
      <c r="B232" s="40">
        <v>3032386</v>
      </c>
    </row>
    <row r="233" spans="1:2" x14ac:dyDescent="0.2">
      <c r="A233" s="39">
        <v>38169</v>
      </c>
      <c r="B233" s="40">
        <v>3069688</v>
      </c>
    </row>
    <row r="234" spans="1:2" x14ac:dyDescent="0.2">
      <c r="A234" s="39">
        <v>38261</v>
      </c>
      <c r="B234" s="40">
        <v>3190521</v>
      </c>
    </row>
    <row r="235" spans="1:2" x14ac:dyDescent="0.2">
      <c r="A235" s="39">
        <v>38353</v>
      </c>
      <c r="B235" s="40">
        <v>3111329</v>
      </c>
    </row>
    <row r="236" spans="1:2" x14ac:dyDescent="0.2">
      <c r="A236" s="39">
        <v>38443</v>
      </c>
      <c r="B236" s="40">
        <v>3232051</v>
      </c>
    </row>
    <row r="237" spans="1:2" x14ac:dyDescent="0.2">
      <c r="A237" s="39">
        <v>38534</v>
      </c>
      <c r="B237" s="40">
        <v>3306451</v>
      </c>
    </row>
    <row r="238" spans="1:2" x14ac:dyDescent="0.2">
      <c r="A238" s="39">
        <v>38626</v>
      </c>
      <c r="B238" s="40">
        <v>3389367</v>
      </c>
    </row>
    <row r="239" spans="1:2" x14ac:dyDescent="0.2">
      <c r="A239" s="39">
        <v>38718</v>
      </c>
      <c r="B239" s="40">
        <v>3333266</v>
      </c>
    </row>
    <row r="240" spans="1:2" x14ac:dyDescent="0.2">
      <c r="A240" s="39">
        <v>38808</v>
      </c>
      <c r="B240" s="40">
        <v>3460990</v>
      </c>
    </row>
    <row r="241" spans="1:2" x14ac:dyDescent="0.2">
      <c r="A241" s="39">
        <v>38899</v>
      </c>
      <c r="B241" s="40">
        <v>3463694</v>
      </c>
    </row>
    <row r="242" spans="1:2" x14ac:dyDescent="0.2">
      <c r="A242" s="39">
        <v>38991</v>
      </c>
      <c r="B242" s="40">
        <v>3557633</v>
      </c>
    </row>
    <row r="243" spans="1:2" x14ac:dyDescent="0.2">
      <c r="A243" s="39">
        <v>39083</v>
      </c>
      <c r="B243" s="40">
        <v>3482006</v>
      </c>
    </row>
    <row r="244" spans="1:2" x14ac:dyDescent="0.2">
      <c r="A244" s="39">
        <v>39173</v>
      </c>
      <c r="B244" s="40">
        <v>3613882</v>
      </c>
    </row>
    <row r="245" spans="1:2" x14ac:dyDescent="0.2">
      <c r="A245" s="39">
        <v>39264</v>
      </c>
      <c r="B245" s="40">
        <v>3637993</v>
      </c>
    </row>
    <row r="246" spans="1:2" x14ac:dyDescent="0.2">
      <c r="A246" s="39">
        <v>39356</v>
      </c>
      <c r="B246" s="40">
        <v>3740350</v>
      </c>
    </row>
    <row r="247" spans="1:2" x14ac:dyDescent="0.2">
      <c r="A247" s="39">
        <v>39448</v>
      </c>
      <c r="B247" s="40">
        <v>3657487</v>
      </c>
    </row>
    <row r="248" spans="1:2" x14ac:dyDescent="0.2">
      <c r="A248" s="39">
        <v>39539</v>
      </c>
      <c r="B248" s="40">
        <v>3715835</v>
      </c>
    </row>
    <row r="249" spans="1:2" x14ac:dyDescent="0.2">
      <c r="A249" s="39">
        <v>39630</v>
      </c>
      <c r="B249" s="40">
        <v>3698182</v>
      </c>
    </row>
    <row r="250" spans="1:2" x14ac:dyDescent="0.2">
      <c r="A250" s="39">
        <v>39722</v>
      </c>
      <c r="B250" s="40">
        <v>3698360</v>
      </c>
    </row>
    <row r="251" spans="1:2" x14ac:dyDescent="0.2">
      <c r="A251" s="39">
        <v>39814</v>
      </c>
      <c r="B251" s="40">
        <v>3522117</v>
      </c>
    </row>
    <row r="252" spans="1:2" x14ac:dyDescent="0.2">
      <c r="A252" s="39">
        <v>39904</v>
      </c>
      <c r="B252" s="40">
        <v>3598010</v>
      </c>
    </row>
    <row r="253" spans="1:2" x14ac:dyDescent="0.2">
      <c r="A253" s="39">
        <v>39995</v>
      </c>
      <c r="B253" s="40">
        <v>3623204</v>
      </c>
    </row>
    <row r="254" spans="1:2" x14ac:dyDescent="0.2">
      <c r="A254" s="39">
        <v>40087</v>
      </c>
      <c r="B254" s="40">
        <v>3734738</v>
      </c>
    </row>
    <row r="255" spans="1:2" x14ac:dyDescent="0.2">
      <c r="A255" s="39">
        <v>40179</v>
      </c>
      <c r="B255" s="40">
        <v>3602418</v>
      </c>
    </row>
    <row r="256" spans="1:2" x14ac:dyDescent="0.2">
      <c r="A256" s="39">
        <v>40269</v>
      </c>
      <c r="B256" s="40">
        <v>3755370</v>
      </c>
    </row>
    <row r="257" spans="1:2" x14ac:dyDescent="0.2">
      <c r="A257" s="39">
        <v>40360</v>
      </c>
      <c r="B257" s="40">
        <v>3793867</v>
      </c>
    </row>
    <row r="258" spans="1:2" x14ac:dyDescent="0.2">
      <c r="A258" s="39">
        <v>40452</v>
      </c>
      <c r="B258" s="40">
        <v>3897315</v>
      </c>
    </row>
    <row r="259" spans="1:2" x14ac:dyDescent="0.2">
      <c r="A259" s="39">
        <v>40544</v>
      </c>
      <c r="B259" s="40">
        <v>3764835</v>
      </c>
    </row>
    <row r="260" spans="1:2" x14ac:dyDescent="0.2">
      <c r="A260" s="39">
        <v>40634</v>
      </c>
      <c r="B260" s="40">
        <v>3893028</v>
      </c>
    </row>
    <row r="261" spans="1:2" x14ac:dyDescent="0.2">
      <c r="A261" s="39">
        <v>40725</v>
      </c>
      <c r="B261" s="40">
        <v>3927583</v>
      </c>
    </row>
    <row r="262" spans="1:2" x14ac:dyDescent="0.2">
      <c r="A262" s="39">
        <v>40817</v>
      </c>
      <c r="B262" s="40">
        <v>4014288</v>
      </c>
    </row>
    <row r="263" spans="1:2" x14ac:dyDescent="0.2">
      <c r="A263" s="39">
        <v>40909</v>
      </c>
      <c r="B263" s="40">
        <v>3960259</v>
      </c>
    </row>
    <row r="264" spans="1:2" x14ac:dyDescent="0.2">
      <c r="A264" s="39">
        <v>41000</v>
      </c>
      <c r="B264" s="40">
        <v>4047165</v>
      </c>
    </row>
    <row r="265" spans="1:2" x14ac:dyDescent="0.2">
      <c r="A265" s="39">
        <v>41091</v>
      </c>
      <c r="B265" s="40">
        <v>4086346</v>
      </c>
    </row>
    <row r="266" spans="1:2" x14ac:dyDescent="0.2">
      <c r="A266" s="39">
        <v>41183</v>
      </c>
      <c r="B266" s="40">
        <v>4160201</v>
      </c>
    </row>
    <row r="267" spans="1:2" x14ac:dyDescent="0.2">
      <c r="A267" s="39">
        <v>41275</v>
      </c>
      <c r="B267" s="40">
        <v>4074333</v>
      </c>
    </row>
    <row r="268" spans="1:2" x14ac:dyDescent="0.2">
      <c r="A268" s="39">
        <v>41365</v>
      </c>
      <c r="B268" s="40">
        <v>4184244</v>
      </c>
    </row>
    <row r="269" spans="1:2" x14ac:dyDescent="0.2">
      <c r="A269" s="39">
        <v>41456</v>
      </c>
      <c r="B269" s="40">
        <v>4259404</v>
      </c>
    </row>
    <row r="270" spans="1:2" x14ac:dyDescent="0.2">
      <c r="A270" s="39">
        <v>41548</v>
      </c>
      <c r="B270" s="40">
        <v>4362704</v>
      </c>
    </row>
    <row r="271" spans="1:2" x14ac:dyDescent="0.2">
      <c r="A271" s="39">
        <v>41640</v>
      </c>
      <c r="B271" s="40">
        <v>4220258</v>
      </c>
    </row>
    <row r="272" spans="1:2" x14ac:dyDescent="0.2">
      <c r="A272" s="39">
        <v>41730</v>
      </c>
      <c r="B272" s="40">
        <v>4376828</v>
      </c>
    </row>
    <row r="273" spans="1:2" x14ac:dyDescent="0.2">
      <c r="A273" s="39">
        <v>41821</v>
      </c>
      <c r="B273" s="40">
        <v>4465484</v>
      </c>
    </row>
    <row r="274" spans="1:2" x14ac:dyDescent="0.2">
      <c r="A274" s="39">
        <v>41913</v>
      </c>
      <c r="B274" s="40">
        <v>4545567</v>
      </c>
    </row>
    <row r="275" spans="1:2" x14ac:dyDescent="0.2">
      <c r="A275" s="39">
        <v>42005</v>
      </c>
      <c r="B275" s="40">
        <v>4411435</v>
      </c>
    </row>
    <row r="276" spans="1:2" x14ac:dyDescent="0.2">
      <c r="A276" s="39">
        <v>42095</v>
      </c>
      <c r="B276" s="40">
        <v>4580499</v>
      </c>
    </row>
    <row r="277" spans="1:2" x14ac:dyDescent="0.2">
      <c r="A277" s="39">
        <v>42186</v>
      </c>
      <c r="B277" s="40">
        <v>4625898</v>
      </c>
    </row>
    <row r="278" spans="1:2" x14ac:dyDescent="0.2">
      <c r="A278" s="39">
        <v>42278</v>
      </c>
      <c r="B278" s="40">
        <v>4677188</v>
      </c>
    </row>
    <row r="279" spans="1:2" x14ac:dyDescent="0.2">
      <c r="A279" s="39">
        <v>42370</v>
      </c>
      <c r="B279" s="40">
        <v>4521822</v>
      </c>
    </row>
    <row r="280" spans="1:2" x14ac:dyDescent="0.2">
      <c r="A280" s="39">
        <v>42461</v>
      </c>
      <c r="B280" s="40">
        <v>4690281</v>
      </c>
    </row>
    <row r="281" spans="1:2" x14ac:dyDescent="0.2">
      <c r="A281" s="39">
        <v>42552</v>
      </c>
      <c r="B281" s="40">
        <v>4746661</v>
      </c>
    </row>
    <row r="282" spans="1:2" x14ac:dyDescent="0.2">
      <c r="A282" s="39">
        <v>42644</v>
      </c>
      <c r="B282" s="40">
        <v>4840483</v>
      </c>
    </row>
    <row r="283" spans="1:2" x14ac:dyDescent="0.2">
      <c r="A283" s="39">
        <v>42736</v>
      </c>
      <c r="B283" s="40">
        <v>4674704</v>
      </c>
    </row>
    <row r="284" spans="1:2" x14ac:dyDescent="0.2">
      <c r="A284" s="39">
        <v>42826</v>
      </c>
      <c r="B284" s="40">
        <v>4889678</v>
      </c>
    </row>
    <row r="285" spans="1:2" x14ac:dyDescent="0.2">
      <c r="A285" s="39">
        <v>42917</v>
      </c>
      <c r="B285" s="40">
        <v>4958224</v>
      </c>
    </row>
    <row r="286" spans="1:2" x14ac:dyDescent="0.2">
      <c r="A286" s="39">
        <v>43009</v>
      </c>
      <c r="B286" s="40">
        <v>5089495</v>
      </c>
    </row>
    <row r="287" spans="1:2" x14ac:dyDescent="0.2">
      <c r="A287" s="39">
        <v>43101</v>
      </c>
      <c r="B287" s="40">
        <v>4962408</v>
      </c>
    </row>
    <row r="288" spans="1:2" x14ac:dyDescent="0.2">
      <c r="A288" s="39">
        <v>43191</v>
      </c>
      <c r="B288" s="40">
        <v>5161541</v>
      </c>
    </row>
    <row r="289" spans="1:2" x14ac:dyDescent="0.2">
      <c r="A289" s="39">
        <v>43282</v>
      </c>
      <c r="B289" s="40">
        <v>5221627</v>
      </c>
    </row>
    <row r="290" spans="1:2" x14ac:dyDescent="0.2">
      <c r="A290" s="39">
        <v>43374</v>
      </c>
      <c r="B290" s="40">
        <v>5310940</v>
      </c>
    </row>
    <row r="291" spans="1:2" x14ac:dyDescent="0.2">
      <c r="A291" s="39">
        <v>43466</v>
      </c>
      <c r="B291" s="40">
        <v>5140051</v>
      </c>
    </row>
    <row r="292" spans="1:2" x14ac:dyDescent="0.2">
      <c r="A292" s="39">
        <v>43556</v>
      </c>
      <c r="B292" s="40">
        <v>5376189</v>
      </c>
    </row>
    <row r="293" spans="1:2" x14ac:dyDescent="0.2">
      <c r="A293" s="39">
        <v>43647</v>
      </c>
      <c r="B293" s="40">
        <v>5441019</v>
      </c>
    </row>
    <row r="294" spans="1:2" x14ac:dyDescent="0.2">
      <c r="A294" s="39">
        <v>43739</v>
      </c>
      <c r="B294" s="40">
        <v>5564137</v>
      </c>
    </row>
    <row r="295" spans="1:2" x14ac:dyDescent="0.2">
      <c r="A295" s="39">
        <v>43831</v>
      </c>
      <c r="B295" s="40">
        <v>5292718</v>
      </c>
    </row>
    <row r="296" spans="1:2" x14ac:dyDescent="0.2">
      <c r="A296" s="39">
        <v>43922</v>
      </c>
      <c r="B296" s="40">
        <v>5009931</v>
      </c>
    </row>
    <row r="297" spans="1:2" x14ac:dyDescent="0.2">
      <c r="A297" s="39">
        <v>44013</v>
      </c>
      <c r="B297" s="40">
        <v>5411028</v>
      </c>
    </row>
    <row r="298" spans="1:2" x14ac:dyDescent="0.2">
      <c r="A298" s="39">
        <v>44105</v>
      </c>
      <c r="B298" s="40">
        <v>5609276</v>
      </c>
    </row>
    <row r="299" spans="1:2" x14ac:dyDescent="0.2">
      <c r="A299" s="39">
        <v>44197</v>
      </c>
      <c r="B299" s="40">
        <v>5503213</v>
      </c>
    </row>
    <row r="300" spans="1:2" x14ac:dyDescent="0.2">
      <c r="A300" s="39">
        <v>44287</v>
      </c>
      <c r="B300" s="40">
        <v>5853320</v>
      </c>
    </row>
    <row r="301" spans="1:2" x14ac:dyDescent="0.2">
      <c r="A301" s="39">
        <v>44378</v>
      </c>
      <c r="B301" s="40">
        <v>5975139</v>
      </c>
    </row>
    <row r="302" spans="1:2" x14ac:dyDescent="0.2">
      <c r="A302" s="39">
        <v>44470</v>
      </c>
      <c r="B302" s="40">
        <v>6271538</v>
      </c>
    </row>
    <row r="303" spans="1:2" x14ac:dyDescent="0.2">
      <c r="A303" s="39">
        <v>44562</v>
      </c>
      <c r="B303" s="40">
        <v>6098908</v>
      </c>
    </row>
    <row r="304" spans="1:2" x14ac:dyDescent="0.2">
      <c r="A304" s="39">
        <v>44652</v>
      </c>
      <c r="B304" s="40">
        <v>6414266</v>
      </c>
    </row>
    <row r="305" spans="1:2" x14ac:dyDescent="0.2">
      <c r="A305" s="39">
        <v>44743</v>
      </c>
      <c r="B305" s="40">
        <v>6539219</v>
      </c>
    </row>
    <row r="306" spans="1:2" x14ac:dyDescent="0.2">
      <c r="A306" s="39">
        <v>44835</v>
      </c>
      <c r="B306" s="40">
        <v>6701519</v>
      </c>
    </row>
    <row r="307" spans="1:2" x14ac:dyDescent="0.2">
      <c r="A307" s="39">
        <v>44927</v>
      </c>
      <c r="B307" s="40">
        <v>6546655</v>
      </c>
    </row>
    <row r="308" spans="1:2" x14ac:dyDescent="0.2">
      <c r="A308" s="39">
        <v>45017</v>
      </c>
      <c r="B308" s="40">
        <v>6802375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W138"/>
  <sheetViews>
    <sheetView workbookViewId="0">
      <selection activeCell="B5" sqref="B5"/>
    </sheetView>
  </sheetViews>
  <sheetFormatPr baseColWidth="10" defaultRowHeight="16" x14ac:dyDescent="0.2"/>
  <sheetData>
    <row r="1" spans="1:23" s="2" customFormat="1" ht="224" customHeight="1" x14ac:dyDescent="0.2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30</v>
      </c>
      <c r="W1" s="2" t="s">
        <v>31</v>
      </c>
    </row>
    <row r="2" spans="1:23" x14ac:dyDescent="0.2">
      <c r="A2" t="s">
        <v>32</v>
      </c>
      <c r="B2" t="s">
        <v>33</v>
      </c>
      <c r="C2" t="s">
        <v>33</v>
      </c>
      <c r="D2" t="s">
        <v>33</v>
      </c>
      <c r="E2" t="s">
        <v>33</v>
      </c>
      <c r="F2" t="s">
        <v>33</v>
      </c>
      <c r="G2" t="s">
        <v>33</v>
      </c>
      <c r="H2" t="s">
        <v>33</v>
      </c>
      <c r="I2" t="s">
        <v>33</v>
      </c>
      <c r="J2" t="s">
        <v>33</v>
      </c>
      <c r="K2" t="s">
        <v>33</v>
      </c>
      <c r="L2" t="s">
        <v>33</v>
      </c>
      <c r="M2" t="s">
        <v>33</v>
      </c>
      <c r="N2" t="s">
        <v>33</v>
      </c>
      <c r="O2" t="s">
        <v>33</v>
      </c>
      <c r="P2" t="s">
        <v>33</v>
      </c>
      <c r="Q2" t="s">
        <v>33</v>
      </c>
      <c r="R2" t="s">
        <v>33</v>
      </c>
      <c r="S2" t="s">
        <v>33</v>
      </c>
      <c r="T2" t="s">
        <v>33</v>
      </c>
      <c r="U2" t="s">
        <v>33</v>
      </c>
      <c r="V2" t="s">
        <v>33</v>
      </c>
      <c r="W2" t="s">
        <v>33</v>
      </c>
    </row>
    <row r="3" spans="1:23" x14ac:dyDescent="0.2">
      <c r="A3" t="s">
        <v>34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</row>
    <row r="4" spans="1:23" x14ac:dyDescent="0.2">
      <c r="A4" t="s">
        <v>35</v>
      </c>
      <c r="B4" t="s">
        <v>36</v>
      </c>
      <c r="C4" t="s">
        <v>36</v>
      </c>
      <c r="D4" t="s">
        <v>36</v>
      </c>
      <c r="E4" t="s">
        <v>36</v>
      </c>
      <c r="F4" t="s">
        <v>36</v>
      </c>
      <c r="G4" t="s">
        <v>36</v>
      </c>
      <c r="H4" t="s">
        <v>36</v>
      </c>
      <c r="I4" t="s">
        <v>36</v>
      </c>
      <c r="J4" t="s">
        <v>36</v>
      </c>
      <c r="K4" t="s">
        <v>36</v>
      </c>
      <c r="L4" t="s">
        <v>36</v>
      </c>
      <c r="M4" t="s">
        <v>36</v>
      </c>
      <c r="N4" t="s">
        <v>36</v>
      </c>
      <c r="O4" t="s">
        <v>36</v>
      </c>
      <c r="P4" t="s">
        <v>36</v>
      </c>
      <c r="Q4" t="s">
        <v>36</v>
      </c>
      <c r="R4" t="s">
        <v>36</v>
      </c>
      <c r="S4" t="s">
        <v>36</v>
      </c>
      <c r="T4" t="s">
        <v>36</v>
      </c>
      <c r="U4" t="s">
        <v>36</v>
      </c>
      <c r="V4" t="s">
        <v>36</v>
      </c>
      <c r="W4" t="s">
        <v>36</v>
      </c>
    </row>
    <row r="5" spans="1:23" x14ac:dyDescent="0.2">
      <c r="A5" t="s">
        <v>37</v>
      </c>
      <c r="B5" t="s">
        <v>38</v>
      </c>
      <c r="C5" t="s">
        <v>39</v>
      </c>
      <c r="D5" t="s">
        <v>40</v>
      </c>
      <c r="E5" t="s">
        <v>41</v>
      </c>
      <c r="F5" t="s">
        <v>42</v>
      </c>
      <c r="G5" t="s">
        <v>43</v>
      </c>
      <c r="H5" t="s">
        <v>44</v>
      </c>
      <c r="I5" t="s">
        <v>45</v>
      </c>
      <c r="J5" t="s">
        <v>46</v>
      </c>
      <c r="K5" t="s">
        <v>47</v>
      </c>
      <c r="L5" t="s">
        <v>48</v>
      </c>
      <c r="M5" t="s">
        <v>49</v>
      </c>
      <c r="N5" t="s">
        <v>50</v>
      </c>
      <c r="O5" t="s">
        <v>51</v>
      </c>
      <c r="P5" t="s">
        <v>52</v>
      </c>
      <c r="Q5" t="s">
        <v>53</v>
      </c>
      <c r="R5" t="s">
        <v>54</v>
      </c>
      <c r="S5" t="s">
        <v>55</v>
      </c>
      <c r="T5" t="s">
        <v>56</v>
      </c>
      <c r="U5" t="s">
        <v>57</v>
      </c>
      <c r="V5" t="s">
        <v>58</v>
      </c>
      <c r="W5" t="s">
        <v>59</v>
      </c>
    </row>
    <row r="6" spans="1:23" x14ac:dyDescent="0.2">
      <c r="A6" t="s">
        <v>60</v>
      </c>
      <c r="B6" t="s">
        <v>61</v>
      </c>
      <c r="C6" t="s">
        <v>62</v>
      </c>
      <c r="D6" t="s">
        <v>63</v>
      </c>
      <c r="E6" t="s">
        <v>64</v>
      </c>
      <c r="F6" t="s">
        <v>65</v>
      </c>
      <c r="G6" t="s">
        <v>66</v>
      </c>
      <c r="H6" t="s">
        <v>67</v>
      </c>
      <c r="I6" t="s">
        <v>68</v>
      </c>
      <c r="J6" t="s">
        <v>69</v>
      </c>
      <c r="K6" t="s">
        <v>70</v>
      </c>
      <c r="L6" t="s">
        <v>71</v>
      </c>
      <c r="M6" t="s">
        <v>72</v>
      </c>
      <c r="N6" t="s">
        <v>73</v>
      </c>
      <c r="O6" t="s">
        <v>74</v>
      </c>
      <c r="P6" t="s">
        <v>75</v>
      </c>
      <c r="Q6" t="s">
        <v>76</v>
      </c>
      <c r="R6" t="s">
        <v>77</v>
      </c>
      <c r="S6" t="s">
        <v>78</v>
      </c>
      <c r="T6" t="s">
        <v>79</v>
      </c>
      <c r="U6" t="s">
        <v>80</v>
      </c>
      <c r="V6" t="s">
        <v>81</v>
      </c>
      <c r="W6" t="s">
        <v>82</v>
      </c>
    </row>
    <row r="7" spans="1:23" x14ac:dyDescent="0.2">
      <c r="A7" t="s">
        <v>0</v>
      </c>
      <c r="B7">
        <v>0.8</v>
      </c>
      <c r="C7">
        <v>2.62</v>
      </c>
      <c r="D7">
        <v>1.28</v>
      </c>
      <c r="E7">
        <v>0.22</v>
      </c>
      <c r="F7">
        <v>0.82</v>
      </c>
      <c r="H7">
        <v>0.33</v>
      </c>
      <c r="I7">
        <v>1.9</v>
      </c>
      <c r="J7">
        <v>0.51</v>
      </c>
      <c r="M7">
        <v>0.63</v>
      </c>
      <c r="N7">
        <v>2.06</v>
      </c>
      <c r="O7">
        <v>0.89</v>
      </c>
      <c r="P7">
        <v>0.17</v>
      </c>
      <c r="Q7">
        <v>0.79</v>
      </c>
      <c r="S7">
        <v>0.37</v>
      </c>
      <c r="T7">
        <v>1.95</v>
      </c>
      <c r="U7">
        <v>0.44</v>
      </c>
    </row>
    <row r="8" spans="1:23" x14ac:dyDescent="0.2">
      <c r="A8" t="s">
        <v>1</v>
      </c>
      <c r="B8">
        <v>0.86</v>
      </c>
      <c r="C8">
        <v>2.71</v>
      </c>
      <c r="D8">
        <v>1.21</v>
      </c>
      <c r="E8">
        <v>0.24</v>
      </c>
      <c r="F8">
        <v>0.97</v>
      </c>
      <c r="H8">
        <v>0.75</v>
      </c>
      <c r="I8">
        <v>2.2599999999999998</v>
      </c>
      <c r="J8">
        <v>0.56999999999999995</v>
      </c>
      <c r="M8">
        <v>0.82</v>
      </c>
      <c r="N8">
        <v>3.18</v>
      </c>
      <c r="O8">
        <v>1.1499999999999999</v>
      </c>
      <c r="P8">
        <v>0.22</v>
      </c>
      <c r="Q8">
        <v>0.94</v>
      </c>
      <c r="S8">
        <v>0.66</v>
      </c>
      <c r="T8">
        <v>2.25</v>
      </c>
      <c r="U8">
        <v>0.53</v>
      </c>
    </row>
    <row r="9" spans="1:23" x14ac:dyDescent="0.2">
      <c r="A9" t="s">
        <v>3</v>
      </c>
      <c r="B9">
        <v>0.95</v>
      </c>
      <c r="C9">
        <v>2.97</v>
      </c>
      <c r="D9">
        <v>1.41</v>
      </c>
      <c r="E9">
        <v>0.25</v>
      </c>
      <c r="F9">
        <v>1.1499999999999999</v>
      </c>
      <c r="H9">
        <v>1.05</v>
      </c>
      <c r="I9">
        <v>2.67</v>
      </c>
      <c r="J9">
        <v>0.67</v>
      </c>
      <c r="M9">
        <v>0.9</v>
      </c>
      <c r="N9">
        <v>2.68</v>
      </c>
      <c r="O9">
        <v>1.37</v>
      </c>
      <c r="P9">
        <v>0.24</v>
      </c>
      <c r="Q9">
        <v>1.0900000000000001</v>
      </c>
      <c r="S9">
        <v>0.82</v>
      </c>
      <c r="T9">
        <v>2.62</v>
      </c>
      <c r="U9">
        <v>0.6</v>
      </c>
    </row>
    <row r="10" spans="1:23" x14ac:dyDescent="0.2">
      <c r="A10" t="s">
        <v>4</v>
      </c>
      <c r="B10">
        <v>1.05</v>
      </c>
      <c r="C10">
        <v>6.16</v>
      </c>
      <c r="D10">
        <v>1.45</v>
      </c>
      <c r="E10">
        <v>0.34</v>
      </c>
      <c r="F10">
        <v>1.28</v>
      </c>
      <c r="H10">
        <v>0.77</v>
      </c>
      <c r="I10">
        <v>2.91</v>
      </c>
      <c r="J10">
        <v>0.73</v>
      </c>
      <c r="M10">
        <v>1.38</v>
      </c>
      <c r="N10">
        <v>6.55</v>
      </c>
      <c r="O10">
        <v>2.0099999999999998</v>
      </c>
      <c r="P10">
        <v>0.46</v>
      </c>
      <c r="Q10">
        <v>1.44</v>
      </c>
      <c r="S10">
        <v>0.99</v>
      </c>
      <c r="T10">
        <v>2.91</v>
      </c>
      <c r="U10">
        <v>0.95</v>
      </c>
    </row>
    <row r="11" spans="1:23" x14ac:dyDescent="0.2">
      <c r="A11" t="s">
        <v>5</v>
      </c>
      <c r="B11">
        <v>1.02</v>
      </c>
      <c r="C11">
        <v>3.37</v>
      </c>
      <c r="D11">
        <v>1.46</v>
      </c>
      <c r="E11">
        <v>0.28999999999999998</v>
      </c>
      <c r="F11">
        <v>1.35</v>
      </c>
      <c r="H11">
        <v>0.54</v>
      </c>
      <c r="I11">
        <v>3.14</v>
      </c>
      <c r="J11">
        <v>0.75</v>
      </c>
      <c r="M11">
        <v>0.8</v>
      </c>
      <c r="N11">
        <v>2.83</v>
      </c>
      <c r="O11">
        <v>1.01</v>
      </c>
      <c r="P11">
        <v>0.22</v>
      </c>
      <c r="Q11">
        <v>1.3</v>
      </c>
      <c r="S11">
        <v>0.47</v>
      </c>
      <c r="T11">
        <v>3.2</v>
      </c>
      <c r="U11">
        <v>0.65</v>
      </c>
    </row>
    <row r="12" spans="1:23" x14ac:dyDescent="0.2">
      <c r="A12" t="s">
        <v>6</v>
      </c>
      <c r="B12">
        <v>1.08</v>
      </c>
      <c r="C12">
        <v>3.79</v>
      </c>
      <c r="D12">
        <v>1.47</v>
      </c>
      <c r="E12">
        <v>0.39</v>
      </c>
      <c r="F12">
        <v>1.42</v>
      </c>
      <c r="H12">
        <v>0.73</v>
      </c>
      <c r="I12">
        <v>3.19</v>
      </c>
      <c r="J12">
        <v>0.8</v>
      </c>
      <c r="M12">
        <v>1.04</v>
      </c>
      <c r="N12">
        <v>4.22</v>
      </c>
      <c r="O12">
        <v>1.41</v>
      </c>
      <c r="P12">
        <v>0.36</v>
      </c>
      <c r="Q12">
        <v>1.38</v>
      </c>
      <c r="S12">
        <v>0.64</v>
      </c>
      <c r="T12">
        <v>3.19</v>
      </c>
      <c r="U12">
        <v>0.74</v>
      </c>
    </row>
    <row r="13" spans="1:23" x14ac:dyDescent="0.2">
      <c r="A13" t="s">
        <v>7</v>
      </c>
      <c r="B13">
        <v>1.1399999999999999</v>
      </c>
      <c r="C13">
        <v>3.23</v>
      </c>
      <c r="D13">
        <v>1.57</v>
      </c>
      <c r="E13">
        <v>0.44</v>
      </c>
      <c r="F13">
        <v>1.49</v>
      </c>
      <c r="H13">
        <v>0.73</v>
      </c>
      <c r="I13">
        <v>3.41</v>
      </c>
      <c r="J13">
        <v>0.79</v>
      </c>
      <c r="M13">
        <v>1.07</v>
      </c>
      <c r="N13">
        <v>2.96</v>
      </c>
      <c r="O13">
        <v>1.51</v>
      </c>
      <c r="P13">
        <v>0.42</v>
      </c>
      <c r="Q13">
        <v>1.41</v>
      </c>
      <c r="S13">
        <v>0.73</v>
      </c>
      <c r="T13">
        <v>3.35</v>
      </c>
      <c r="U13">
        <v>0.72</v>
      </c>
    </row>
    <row r="14" spans="1:23" x14ac:dyDescent="0.2">
      <c r="A14" t="s">
        <v>8</v>
      </c>
      <c r="B14">
        <v>1.08</v>
      </c>
      <c r="C14">
        <v>4.97</v>
      </c>
      <c r="D14">
        <v>1.48</v>
      </c>
      <c r="E14">
        <v>0.46</v>
      </c>
      <c r="F14">
        <v>1.49</v>
      </c>
      <c r="H14">
        <v>0.78</v>
      </c>
      <c r="I14">
        <v>3.4</v>
      </c>
      <c r="J14">
        <v>0.79</v>
      </c>
      <c r="M14">
        <v>1.41</v>
      </c>
      <c r="N14">
        <v>5.33</v>
      </c>
      <c r="O14">
        <v>2.04</v>
      </c>
      <c r="P14">
        <v>0.63</v>
      </c>
      <c r="Q14">
        <v>1.67</v>
      </c>
      <c r="S14">
        <v>0.87</v>
      </c>
      <c r="T14">
        <v>3.4</v>
      </c>
      <c r="U14">
        <v>1.02</v>
      </c>
    </row>
    <row r="15" spans="1:23" x14ac:dyDescent="0.2">
      <c r="A15" t="s">
        <v>83</v>
      </c>
      <c r="B15">
        <v>0.99</v>
      </c>
      <c r="C15">
        <v>2.92</v>
      </c>
      <c r="D15">
        <v>1.27</v>
      </c>
      <c r="E15">
        <v>0.45</v>
      </c>
      <c r="F15">
        <v>1.47</v>
      </c>
      <c r="H15">
        <v>0.97</v>
      </c>
      <c r="I15">
        <v>3.46</v>
      </c>
      <c r="J15">
        <v>0.74</v>
      </c>
      <c r="M15">
        <v>0.78</v>
      </c>
      <c r="N15">
        <v>2.44</v>
      </c>
      <c r="O15">
        <v>0.89</v>
      </c>
      <c r="P15">
        <v>0.35</v>
      </c>
      <c r="Q15">
        <v>1.42</v>
      </c>
      <c r="S15">
        <v>0.98</v>
      </c>
      <c r="T15">
        <v>3.51</v>
      </c>
      <c r="U15">
        <v>0.65</v>
      </c>
    </row>
    <row r="16" spans="1:23" x14ac:dyDescent="0.2">
      <c r="A16" t="s">
        <v>84</v>
      </c>
      <c r="B16">
        <v>0.88</v>
      </c>
      <c r="C16">
        <v>1.47</v>
      </c>
      <c r="D16">
        <v>1.21</v>
      </c>
      <c r="E16">
        <v>0.41</v>
      </c>
      <c r="F16">
        <v>1.47</v>
      </c>
      <c r="H16">
        <v>0.79</v>
      </c>
      <c r="I16">
        <v>3.34</v>
      </c>
      <c r="J16">
        <v>0.77</v>
      </c>
      <c r="M16">
        <v>0.87</v>
      </c>
      <c r="N16">
        <v>1.82</v>
      </c>
      <c r="O16">
        <v>1.17</v>
      </c>
      <c r="P16">
        <v>0.38</v>
      </c>
      <c r="Q16">
        <v>1.43</v>
      </c>
      <c r="S16">
        <v>0.69</v>
      </c>
      <c r="T16">
        <v>3.35</v>
      </c>
      <c r="U16">
        <v>0.71</v>
      </c>
    </row>
    <row r="17" spans="1:23" x14ac:dyDescent="0.2">
      <c r="A17" t="s">
        <v>85</v>
      </c>
      <c r="B17">
        <v>0.92</v>
      </c>
      <c r="C17">
        <v>1.1299999999999999</v>
      </c>
      <c r="D17">
        <v>1.1100000000000001</v>
      </c>
      <c r="E17">
        <v>0.45</v>
      </c>
      <c r="F17">
        <v>1.43</v>
      </c>
      <c r="H17">
        <v>0.75</v>
      </c>
      <c r="I17">
        <v>3.16</v>
      </c>
      <c r="J17">
        <v>0.76</v>
      </c>
      <c r="M17">
        <v>0.86</v>
      </c>
      <c r="N17">
        <v>0.91</v>
      </c>
      <c r="O17">
        <v>1.05</v>
      </c>
      <c r="P17">
        <v>0.43</v>
      </c>
      <c r="Q17">
        <v>1.35</v>
      </c>
      <c r="S17">
        <v>0.66</v>
      </c>
      <c r="T17">
        <v>3.1</v>
      </c>
      <c r="U17">
        <v>0.69</v>
      </c>
    </row>
    <row r="18" spans="1:23" x14ac:dyDescent="0.2">
      <c r="A18" t="s">
        <v>86</v>
      </c>
      <c r="B18">
        <v>1.04</v>
      </c>
      <c r="C18">
        <v>1.89</v>
      </c>
      <c r="D18">
        <v>1.1499999999999999</v>
      </c>
      <c r="E18">
        <v>0.47</v>
      </c>
      <c r="F18">
        <v>1.49</v>
      </c>
      <c r="H18">
        <v>0.78</v>
      </c>
      <c r="I18">
        <v>3.21</v>
      </c>
      <c r="J18">
        <v>0.8</v>
      </c>
      <c r="M18">
        <v>1.34</v>
      </c>
      <c r="N18">
        <v>2.21</v>
      </c>
      <c r="O18">
        <v>1.58</v>
      </c>
      <c r="P18">
        <v>0.62</v>
      </c>
      <c r="Q18">
        <v>1.66</v>
      </c>
      <c r="S18">
        <v>0.93</v>
      </c>
      <c r="T18">
        <v>3.23</v>
      </c>
      <c r="U18">
        <v>1.02</v>
      </c>
    </row>
    <row r="19" spans="1:23" x14ac:dyDescent="0.2">
      <c r="A19" t="s">
        <v>87</v>
      </c>
      <c r="B19">
        <v>1.1299999999999999</v>
      </c>
      <c r="C19">
        <v>0.8</v>
      </c>
      <c r="D19">
        <v>1.18</v>
      </c>
      <c r="E19">
        <v>0.44</v>
      </c>
      <c r="F19">
        <v>1.45</v>
      </c>
      <c r="H19">
        <v>0.47</v>
      </c>
      <c r="I19">
        <v>3.18</v>
      </c>
      <c r="J19">
        <v>0.75</v>
      </c>
      <c r="M19">
        <v>0.89</v>
      </c>
      <c r="N19">
        <v>0.43</v>
      </c>
      <c r="O19">
        <v>0.83</v>
      </c>
      <c r="P19">
        <v>0.34</v>
      </c>
      <c r="Q19">
        <v>1.42</v>
      </c>
      <c r="S19">
        <v>0.44</v>
      </c>
      <c r="T19">
        <v>3.21</v>
      </c>
      <c r="U19">
        <v>0.67</v>
      </c>
    </row>
    <row r="20" spans="1:23" x14ac:dyDescent="0.2">
      <c r="A20" t="s">
        <v>88</v>
      </c>
      <c r="B20">
        <v>1.1499999999999999</v>
      </c>
      <c r="C20">
        <v>0.38</v>
      </c>
      <c r="D20">
        <v>1.35</v>
      </c>
      <c r="E20">
        <v>0.64</v>
      </c>
      <c r="F20">
        <v>1.47</v>
      </c>
      <c r="H20">
        <v>0.6</v>
      </c>
      <c r="I20">
        <v>3.24</v>
      </c>
      <c r="J20">
        <v>0.75</v>
      </c>
      <c r="M20">
        <v>1.1499999999999999</v>
      </c>
      <c r="N20">
        <v>0.6</v>
      </c>
      <c r="O20">
        <v>1.32</v>
      </c>
      <c r="P20">
        <v>0.6</v>
      </c>
      <c r="Q20">
        <v>1.43</v>
      </c>
      <c r="S20">
        <v>0.52</v>
      </c>
      <c r="T20">
        <v>3.26</v>
      </c>
      <c r="U20">
        <v>0.69</v>
      </c>
    </row>
    <row r="21" spans="1:23" x14ac:dyDescent="0.2">
      <c r="A21" t="s">
        <v>89</v>
      </c>
      <c r="B21">
        <v>1.0900000000000001</v>
      </c>
      <c r="C21">
        <v>0.51</v>
      </c>
      <c r="D21">
        <v>1.03</v>
      </c>
      <c r="E21">
        <v>0.44</v>
      </c>
      <c r="F21">
        <v>1.52</v>
      </c>
      <c r="H21">
        <v>0.28000000000000003</v>
      </c>
      <c r="I21">
        <v>3.2</v>
      </c>
      <c r="J21">
        <v>0.81</v>
      </c>
      <c r="M21">
        <v>1.01</v>
      </c>
      <c r="N21">
        <v>0.37</v>
      </c>
      <c r="O21">
        <v>0.97</v>
      </c>
      <c r="P21">
        <v>0.42</v>
      </c>
      <c r="Q21">
        <v>1.43</v>
      </c>
      <c r="S21">
        <v>0.36</v>
      </c>
      <c r="T21">
        <v>3.13</v>
      </c>
      <c r="U21">
        <v>0.73</v>
      </c>
    </row>
    <row r="22" spans="1:23" x14ac:dyDescent="0.2">
      <c r="A22" t="s">
        <v>90</v>
      </c>
      <c r="B22">
        <v>0.95</v>
      </c>
      <c r="C22">
        <v>0.38</v>
      </c>
      <c r="D22">
        <v>0.94</v>
      </c>
      <c r="E22">
        <v>0.39</v>
      </c>
      <c r="F22">
        <v>1.46</v>
      </c>
      <c r="H22">
        <v>0.42</v>
      </c>
      <c r="I22">
        <v>3.12</v>
      </c>
      <c r="J22">
        <v>0.75</v>
      </c>
      <c r="M22">
        <v>1.21</v>
      </c>
      <c r="N22">
        <v>0.64</v>
      </c>
      <c r="O22">
        <v>1.3</v>
      </c>
      <c r="P22">
        <v>0.51</v>
      </c>
      <c r="Q22">
        <v>1.62</v>
      </c>
      <c r="S22">
        <v>0.51</v>
      </c>
      <c r="T22">
        <v>3.14</v>
      </c>
      <c r="U22">
        <v>0.95</v>
      </c>
    </row>
    <row r="23" spans="1:23" x14ac:dyDescent="0.2">
      <c r="A23" t="s">
        <v>91</v>
      </c>
      <c r="B23">
        <v>0.94</v>
      </c>
      <c r="C23">
        <v>0.43</v>
      </c>
      <c r="D23">
        <v>0.92</v>
      </c>
      <c r="E23">
        <v>0.44</v>
      </c>
      <c r="F23">
        <v>1.57</v>
      </c>
      <c r="H23">
        <v>0.52</v>
      </c>
      <c r="I23">
        <v>3.13</v>
      </c>
      <c r="J23">
        <v>0.9</v>
      </c>
      <c r="M23">
        <v>0.76</v>
      </c>
      <c r="N23">
        <v>0.15</v>
      </c>
      <c r="O23">
        <v>0.66</v>
      </c>
      <c r="P23">
        <v>0.35</v>
      </c>
      <c r="Q23">
        <v>1.54</v>
      </c>
      <c r="S23">
        <v>0.5</v>
      </c>
      <c r="T23">
        <v>3.15</v>
      </c>
      <c r="U23">
        <v>0.83</v>
      </c>
    </row>
    <row r="24" spans="1:23" x14ac:dyDescent="0.2">
      <c r="A24" t="s">
        <v>92</v>
      </c>
      <c r="B24">
        <v>1.04</v>
      </c>
      <c r="C24">
        <v>0.31</v>
      </c>
      <c r="D24">
        <v>0.89</v>
      </c>
      <c r="E24">
        <v>0.45</v>
      </c>
      <c r="F24">
        <v>1.55</v>
      </c>
      <c r="H24">
        <v>0.51</v>
      </c>
      <c r="I24">
        <v>3.16</v>
      </c>
      <c r="J24">
        <v>0.83</v>
      </c>
      <c r="M24">
        <v>1.05</v>
      </c>
      <c r="N24">
        <v>0.42</v>
      </c>
      <c r="O24">
        <v>0.87</v>
      </c>
      <c r="P24">
        <v>0.43</v>
      </c>
      <c r="Q24">
        <v>1.51</v>
      </c>
      <c r="S24">
        <v>0.44</v>
      </c>
      <c r="T24">
        <v>3.2</v>
      </c>
      <c r="U24">
        <v>0.77</v>
      </c>
    </row>
    <row r="25" spans="1:23" x14ac:dyDescent="0.2">
      <c r="A25" t="s">
        <v>93</v>
      </c>
      <c r="B25">
        <v>1.06</v>
      </c>
      <c r="C25">
        <v>0.26</v>
      </c>
      <c r="D25">
        <v>0.91</v>
      </c>
      <c r="E25">
        <v>0.53</v>
      </c>
      <c r="F25">
        <v>1.53</v>
      </c>
      <c r="H25">
        <v>0.44</v>
      </c>
      <c r="I25">
        <v>3.07</v>
      </c>
      <c r="J25">
        <v>0.84</v>
      </c>
      <c r="M25">
        <v>0.97</v>
      </c>
      <c r="N25">
        <v>0.18</v>
      </c>
      <c r="O25">
        <v>0.86</v>
      </c>
      <c r="P25">
        <v>0.52</v>
      </c>
      <c r="Q25">
        <v>1.45</v>
      </c>
      <c r="S25">
        <v>0.41</v>
      </c>
      <c r="T25">
        <v>3</v>
      </c>
      <c r="U25">
        <v>0.75</v>
      </c>
    </row>
    <row r="26" spans="1:23" x14ac:dyDescent="0.2">
      <c r="A26" t="s">
        <v>94</v>
      </c>
      <c r="B26">
        <v>1.52</v>
      </c>
      <c r="C26">
        <v>0.34</v>
      </c>
      <c r="D26">
        <v>1.41</v>
      </c>
      <c r="E26">
        <v>0.56000000000000005</v>
      </c>
      <c r="F26">
        <v>1.64</v>
      </c>
      <c r="H26">
        <v>0.54</v>
      </c>
      <c r="I26">
        <v>3.21</v>
      </c>
      <c r="J26">
        <v>0.89</v>
      </c>
      <c r="M26">
        <v>1.91</v>
      </c>
      <c r="N26">
        <v>0.57999999999999996</v>
      </c>
      <c r="O26">
        <v>1.92</v>
      </c>
      <c r="P26">
        <v>0.71</v>
      </c>
      <c r="Q26">
        <v>1.8</v>
      </c>
      <c r="S26">
        <v>0.72</v>
      </c>
      <c r="T26">
        <v>3.24</v>
      </c>
      <c r="U26">
        <v>1.1100000000000001</v>
      </c>
    </row>
    <row r="27" spans="1:23" x14ac:dyDescent="0.2">
      <c r="A27" t="s">
        <v>95</v>
      </c>
      <c r="B27">
        <v>1.6</v>
      </c>
      <c r="C27">
        <v>0.17</v>
      </c>
      <c r="D27">
        <v>1.41</v>
      </c>
      <c r="E27">
        <v>0.68</v>
      </c>
      <c r="F27">
        <v>1.64</v>
      </c>
      <c r="H27">
        <v>0.92</v>
      </c>
      <c r="I27">
        <v>3.1</v>
      </c>
      <c r="J27">
        <v>0.98</v>
      </c>
      <c r="M27">
        <v>1.3</v>
      </c>
      <c r="N27">
        <v>-0.05</v>
      </c>
      <c r="O27">
        <v>1.03</v>
      </c>
      <c r="P27">
        <v>0.54</v>
      </c>
      <c r="Q27">
        <v>1.62</v>
      </c>
      <c r="S27">
        <v>0.78</v>
      </c>
      <c r="T27">
        <v>3.1</v>
      </c>
      <c r="U27">
        <v>0.93</v>
      </c>
    </row>
    <row r="28" spans="1:23" x14ac:dyDescent="0.2">
      <c r="A28" t="s">
        <v>96</v>
      </c>
      <c r="B28">
        <v>1.63</v>
      </c>
      <c r="C28">
        <v>0.21</v>
      </c>
      <c r="D28">
        <v>1.43</v>
      </c>
      <c r="E28">
        <v>0.74</v>
      </c>
      <c r="F28">
        <v>1.72</v>
      </c>
      <c r="H28">
        <v>0.61</v>
      </c>
      <c r="I28">
        <v>3.2</v>
      </c>
      <c r="J28">
        <v>1.03</v>
      </c>
      <c r="M28">
        <v>1.65</v>
      </c>
      <c r="N28">
        <v>0.24</v>
      </c>
      <c r="O28">
        <v>1.38</v>
      </c>
      <c r="P28">
        <v>0.7</v>
      </c>
      <c r="Q28">
        <v>1.68</v>
      </c>
      <c r="S28">
        <v>0.53</v>
      </c>
      <c r="T28">
        <v>3.26</v>
      </c>
      <c r="U28">
        <v>0.94</v>
      </c>
    </row>
    <row r="29" spans="1:23" x14ac:dyDescent="0.2">
      <c r="A29" t="s">
        <v>97</v>
      </c>
      <c r="B29">
        <v>1.25</v>
      </c>
      <c r="C29">
        <v>0.23</v>
      </c>
      <c r="D29">
        <v>1.28</v>
      </c>
      <c r="E29">
        <v>0.79</v>
      </c>
      <c r="F29">
        <v>1.83</v>
      </c>
      <c r="H29">
        <v>0.62</v>
      </c>
      <c r="I29">
        <v>3.55</v>
      </c>
      <c r="J29">
        <v>1</v>
      </c>
      <c r="M29">
        <v>1.1599999999999999</v>
      </c>
      <c r="N29">
        <v>0.19</v>
      </c>
      <c r="O29">
        <v>1.22</v>
      </c>
      <c r="P29">
        <v>0.77</v>
      </c>
      <c r="Q29">
        <v>1.73</v>
      </c>
      <c r="S29">
        <v>0.64</v>
      </c>
      <c r="T29">
        <v>3.46</v>
      </c>
      <c r="U29">
        <v>0.91</v>
      </c>
    </row>
    <row r="30" spans="1:23" x14ac:dyDescent="0.2">
      <c r="A30" t="s">
        <v>98</v>
      </c>
      <c r="B30">
        <v>1.34</v>
      </c>
      <c r="C30">
        <v>0.16</v>
      </c>
      <c r="D30">
        <v>1.3</v>
      </c>
      <c r="E30">
        <v>0.92</v>
      </c>
      <c r="F30">
        <v>1.97</v>
      </c>
      <c r="H30">
        <v>0.71</v>
      </c>
      <c r="I30">
        <v>3.79</v>
      </c>
      <c r="J30">
        <v>1.07</v>
      </c>
      <c r="M30">
        <v>1.66</v>
      </c>
      <c r="N30">
        <v>0.38</v>
      </c>
      <c r="O30">
        <v>1.76</v>
      </c>
      <c r="P30">
        <v>1.18</v>
      </c>
      <c r="Q30">
        <v>2.14</v>
      </c>
      <c r="S30">
        <v>0.7</v>
      </c>
      <c r="T30">
        <v>3.83</v>
      </c>
      <c r="U30">
        <v>1.32</v>
      </c>
    </row>
    <row r="31" spans="1:23" x14ac:dyDescent="0.2">
      <c r="A31" t="s">
        <v>99</v>
      </c>
      <c r="B31">
        <v>1.46</v>
      </c>
      <c r="C31">
        <v>0.34</v>
      </c>
      <c r="D31">
        <v>1.48</v>
      </c>
      <c r="E31">
        <v>0.91</v>
      </c>
      <c r="F31">
        <v>2.2000000000000002</v>
      </c>
      <c r="G31">
        <v>0.2</v>
      </c>
      <c r="H31">
        <v>0.79</v>
      </c>
      <c r="I31">
        <v>4.18</v>
      </c>
      <c r="J31">
        <v>1.24</v>
      </c>
      <c r="K31">
        <v>1.43</v>
      </c>
      <c r="L31">
        <v>0.21</v>
      </c>
      <c r="M31">
        <v>1.2</v>
      </c>
      <c r="N31">
        <v>0.16</v>
      </c>
      <c r="O31">
        <v>1.0900000000000001</v>
      </c>
      <c r="P31">
        <v>0.72</v>
      </c>
      <c r="Q31">
        <v>2.1800000000000002</v>
      </c>
      <c r="R31">
        <v>0.15</v>
      </c>
      <c r="S31">
        <v>0.9</v>
      </c>
      <c r="T31">
        <v>4.17</v>
      </c>
      <c r="U31">
        <v>1.18</v>
      </c>
      <c r="V31">
        <v>1.24</v>
      </c>
      <c r="W31">
        <v>0.12</v>
      </c>
    </row>
    <row r="32" spans="1:23" x14ac:dyDescent="0.2">
      <c r="A32" t="s">
        <v>100</v>
      </c>
      <c r="B32">
        <v>1.69</v>
      </c>
      <c r="C32">
        <v>0.3</v>
      </c>
      <c r="D32">
        <v>1.87</v>
      </c>
      <c r="E32">
        <v>0.95</v>
      </c>
      <c r="F32">
        <v>2.33</v>
      </c>
      <c r="G32">
        <v>0.17</v>
      </c>
      <c r="H32">
        <v>0.76</v>
      </c>
      <c r="I32">
        <v>4.5999999999999996</v>
      </c>
      <c r="J32">
        <v>1.1599999999999999</v>
      </c>
      <c r="K32">
        <v>1.73</v>
      </c>
      <c r="L32">
        <v>0.27</v>
      </c>
      <c r="M32">
        <v>1.71</v>
      </c>
      <c r="N32">
        <v>0.3</v>
      </c>
      <c r="O32">
        <v>1.78</v>
      </c>
      <c r="P32">
        <v>0.91</v>
      </c>
      <c r="Q32">
        <v>2.2799999999999998</v>
      </c>
      <c r="R32">
        <v>0.17</v>
      </c>
      <c r="S32">
        <v>0.66</v>
      </c>
      <c r="T32">
        <v>4.68</v>
      </c>
      <c r="U32">
        <v>1.05</v>
      </c>
      <c r="V32">
        <v>1.69</v>
      </c>
      <c r="W32">
        <v>0.25</v>
      </c>
    </row>
    <row r="33" spans="1:23" x14ac:dyDescent="0.2">
      <c r="A33" t="s">
        <v>101</v>
      </c>
      <c r="B33">
        <v>1.79</v>
      </c>
      <c r="C33">
        <v>0.45</v>
      </c>
      <c r="D33">
        <v>1.97</v>
      </c>
      <c r="E33">
        <v>1.03</v>
      </c>
      <c r="F33">
        <v>2.4</v>
      </c>
      <c r="G33">
        <v>0.19</v>
      </c>
      <c r="H33">
        <v>0.98</v>
      </c>
      <c r="I33">
        <v>4.83</v>
      </c>
      <c r="J33">
        <v>1.1000000000000001</v>
      </c>
      <c r="K33">
        <v>1.8</v>
      </c>
      <c r="L33">
        <v>0.34</v>
      </c>
      <c r="M33">
        <v>1.66</v>
      </c>
      <c r="N33">
        <v>0.43</v>
      </c>
      <c r="O33">
        <v>1.89</v>
      </c>
      <c r="P33">
        <v>1</v>
      </c>
      <c r="Q33">
        <v>2.2799999999999998</v>
      </c>
      <c r="R33">
        <v>0.2</v>
      </c>
      <c r="S33">
        <v>0.77</v>
      </c>
      <c r="T33">
        <v>4.71</v>
      </c>
      <c r="U33">
        <v>1.01</v>
      </c>
      <c r="V33">
        <v>1.88</v>
      </c>
      <c r="W33">
        <v>0.4</v>
      </c>
    </row>
    <row r="34" spans="1:23" x14ac:dyDescent="0.2">
      <c r="A34" t="s">
        <v>102</v>
      </c>
      <c r="B34">
        <v>1.52</v>
      </c>
      <c r="C34">
        <v>0.52</v>
      </c>
      <c r="D34">
        <v>1.83</v>
      </c>
      <c r="E34">
        <v>1.07</v>
      </c>
      <c r="F34">
        <v>2.2799999999999998</v>
      </c>
      <c r="G34">
        <v>0.2</v>
      </c>
      <c r="H34">
        <v>0.68</v>
      </c>
      <c r="I34">
        <v>4.59</v>
      </c>
      <c r="J34">
        <v>1.05</v>
      </c>
      <c r="K34">
        <v>2.48</v>
      </c>
      <c r="L34">
        <v>0.22</v>
      </c>
      <c r="M34">
        <v>1.87</v>
      </c>
      <c r="N34">
        <v>0.72</v>
      </c>
      <c r="O34">
        <v>2.48</v>
      </c>
      <c r="P34">
        <v>1.37</v>
      </c>
      <c r="Q34">
        <v>2.46</v>
      </c>
      <c r="R34">
        <v>0.24</v>
      </c>
      <c r="S34">
        <v>0.87</v>
      </c>
      <c r="T34">
        <v>4.6399999999999997</v>
      </c>
      <c r="U34">
        <v>1.29</v>
      </c>
      <c r="V34">
        <v>2.62</v>
      </c>
      <c r="W34">
        <v>0.27</v>
      </c>
    </row>
    <row r="35" spans="1:23" x14ac:dyDescent="0.2">
      <c r="A35" t="s">
        <v>103</v>
      </c>
      <c r="B35">
        <v>1.51</v>
      </c>
      <c r="C35">
        <v>0.33</v>
      </c>
      <c r="D35">
        <v>1.95</v>
      </c>
      <c r="E35">
        <v>1.08</v>
      </c>
      <c r="F35">
        <v>2.39</v>
      </c>
      <c r="G35">
        <v>0.2</v>
      </c>
      <c r="H35">
        <v>0.78</v>
      </c>
      <c r="I35">
        <v>4.91</v>
      </c>
      <c r="J35">
        <v>1.06</v>
      </c>
      <c r="K35">
        <v>1.72</v>
      </c>
      <c r="L35">
        <v>0.24</v>
      </c>
      <c r="M35">
        <v>1.25</v>
      </c>
      <c r="N35">
        <v>0.18</v>
      </c>
      <c r="O35">
        <v>1.42</v>
      </c>
      <c r="P35">
        <v>0.84</v>
      </c>
      <c r="Q35">
        <v>2.37</v>
      </c>
      <c r="R35">
        <v>0.15</v>
      </c>
      <c r="S35">
        <v>0.72</v>
      </c>
      <c r="T35">
        <v>4.9000000000000004</v>
      </c>
      <c r="U35">
        <v>1.01</v>
      </c>
      <c r="V35">
        <v>1.58</v>
      </c>
      <c r="W35">
        <v>0.15</v>
      </c>
    </row>
    <row r="36" spans="1:23" x14ac:dyDescent="0.2">
      <c r="A36" t="s">
        <v>104</v>
      </c>
      <c r="B36">
        <v>1.2</v>
      </c>
      <c r="C36">
        <v>0.3</v>
      </c>
      <c r="D36">
        <v>1.32</v>
      </c>
      <c r="E36">
        <v>0.95</v>
      </c>
      <c r="F36">
        <v>2.27</v>
      </c>
      <c r="G36">
        <v>0.19</v>
      </c>
      <c r="H36">
        <v>0.69</v>
      </c>
      <c r="I36">
        <v>4.78</v>
      </c>
      <c r="J36">
        <v>0.94</v>
      </c>
      <c r="K36">
        <v>1.67</v>
      </c>
      <c r="L36">
        <v>0.25</v>
      </c>
      <c r="M36">
        <v>1.21</v>
      </c>
      <c r="N36">
        <v>0.28000000000000003</v>
      </c>
      <c r="O36">
        <v>1.26</v>
      </c>
      <c r="P36">
        <v>0.92</v>
      </c>
      <c r="Q36">
        <v>2.23</v>
      </c>
      <c r="R36">
        <v>0.2</v>
      </c>
      <c r="S36">
        <v>0.62</v>
      </c>
      <c r="T36">
        <v>4.8600000000000003</v>
      </c>
      <c r="U36">
        <v>0.85</v>
      </c>
      <c r="V36">
        <v>1.64</v>
      </c>
      <c r="W36">
        <v>0.23</v>
      </c>
    </row>
    <row r="37" spans="1:23" x14ac:dyDescent="0.2">
      <c r="A37" t="s">
        <v>105</v>
      </c>
      <c r="B37">
        <v>1.41</v>
      </c>
      <c r="C37">
        <v>0.38</v>
      </c>
      <c r="D37">
        <v>1.43</v>
      </c>
      <c r="E37">
        <v>1.23</v>
      </c>
      <c r="F37">
        <v>2.1</v>
      </c>
      <c r="G37">
        <v>0.25</v>
      </c>
      <c r="H37">
        <v>0.59</v>
      </c>
      <c r="I37">
        <v>4.34</v>
      </c>
      <c r="J37">
        <v>0.88</v>
      </c>
      <c r="K37">
        <v>2.37</v>
      </c>
      <c r="L37">
        <v>0.27</v>
      </c>
      <c r="M37">
        <v>1.32</v>
      </c>
      <c r="N37">
        <v>0.36</v>
      </c>
      <c r="O37">
        <v>1.36</v>
      </c>
      <c r="P37">
        <v>1.19</v>
      </c>
      <c r="Q37">
        <v>2</v>
      </c>
      <c r="R37">
        <v>0.26</v>
      </c>
      <c r="S37">
        <v>0.53</v>
      </c>
      <c r="T37">
        <v>4.24</v>
      </c>
      <c r="U37">
        <v>0.82</v>
      </c>
      <c r="V37">
        <v>2.42</v>
      </c>
      <c r="W37">
        <v>0.32</v>
      </c>
    </row>
    <row r="38" spans="1:23" x14ac:dyDescent="0.2">
      <c r="A38" t="s">
        <v>106</v>
      </c>
      <c r="B38">
        <v>1.1599999999999999</v>
      </c>
      <c r="C38">
        <v>0.16</v>
      </c>
      <c r="D38">
        <v>1.03</v>
      </c>
      <c r="E38">
        <v>0.97</v>
      </c>
      <c r="F38">
        <v>2.0699999999999998</v>
      </c>
      <c r="G38">
        <v>0.25</v>
      </c>
      <c r="H38">
        <v>0.71</v>
      </c>
      <c r="I38">
        <v>4.47</v>
      </c>
      <c r="J38">
        <v>0.8</v>
      </c>
      <c r="K38">
        <v>2.3199999999999998</v>
      </c>
      <c r="L38">
        <v>0.18</v>
      </c>
      <c r="M38">
        <v>1.42</v>
      </c>
      <c r="N38">
        <v>0.33</v>
      </c>
      <c r="O38">
        <v>1.41</v>
      </c>
      <c r="P38">
        <v>1.25</v>
      </c>
      <c r="Q38">
        <v>2.2200000000000002</v>
      </c>
      <c r="R38">
        <v>0.3</v>
      </c>
      <c r="S38">
        <v>0.83</v>
      </c>
      <c r="T38">
        <v>4.5199999999999996</v>
      </c>
      <c r="U38">
        <v>0.98</v>
      </c>
      <c r="V38">
        <v>2.4300000000000002</v>
      </c>
      <c r="W38">
        <v>0.23</v>
      </c>
    </row>
    <row r="39" spans="1:23" x14ac:dyDescent="0.2">
      <c r="A39" t="s">
        <v>107</v>
      </c>
      <c r="B39">
        <v>1.02</v>
      </c>
      <c r="C39">
        <v>0.22</v>
      </c>
      <c r="D39">
        <v>0.94</v>
      </c>
      <c r="E39">
        <v>0.83</v>
      </c>
      <c r="F39">
        <v>1.84</v>
      </c>
      <c r="G39">
        <v>0.21</v>
      </c>
      <c r="H39">
        <v>0.5</v>
      </c>
      <c r="I39">
        <v>4.0999999999999996</v>
      </c>
      <c r="J39">
        <v>0.67</v>
      </c>
      <c r="K39">
        <v>1.38</v>
      </c>
      <c r="L39">
        <v>0.12</v>
      </c>
      <c r="M39">
        <v>0.86</v>
      </c>
      <c r="N39">
        <v>0.1</v>
      </c>
      <c r="O39">
        <v>0.68</v>
      </c>
      <c r="P39">
        <v>0.63</v>
      </c>
      <c r="Q39">
        <v>1.83</v>
      </c>
      <c r="R39">
        <v>0.16</v>
      </c>
      <c r="S39">
        <v>0.47</v>
      </c>
      <c r="T39">
        <v>4.0999999999999996</v>
      </c>
      <c r="U39">
        <v>0.63</v>
      </c>
      <c r="V39">
        <v>1.22</v>
      </c>
      <c r="W39">
        <v>0.04</v>
      </c>
    </row>
    <row r="40" spans="1:23" x14ac:dyDescent="0.2">
      <c r="A40" t="s">
        <v>108</v>
      </c>
      <c r="B40">
        <v>0.9</v>
      </c>
      <c r="C40">
        <v>0.22</v>
      </c>
      <c r="D40">
        <v>0.85</v>
      </c>
      <c r="E40">
        <v>0.75</v>
      </c>
      <c r="F40">
        <v>1.82</v>
      </c>
      <c r="G40">
        <v>0.23</v>
      </c>
      <c r="H40">
        <v>0.37</v>
      </c>
      <c r="I40">
        <v>3.95</v>
      </c>
      <c r="J40">
        <v>0.65</v>
      </c>
      <c r="K40">
        <v>1.43</v>
      </c>
      <c r="L40">
        <v>0.09</v>
      </c>
      <c r="M40">
        <v>0.9</v>
      </c>
      <c r="N40">
        <v>0.2</v>
      </c>
      <c r="O40">
        <v>0.81</v>
      </c>
      <c r="P40">
        <v>0.74</v>
      </c>
      <c r="Q40">
        <v>1.78</v>
      </c>
      <c r="R40">
        <v>0.24</v>
      </c>
      <c r="S40">
        <v>0.33</v>
      </c>
      <c r="T40">
        <v>4</v>
      </c>
      <c r="U40">
        <v>0.57999999999999996</v>
      </c>
      <c r="V40">
        <v>1.41</v>
      </c>
      <c r="W40">
        <v>7.0000000000000007E-2</v>
      </c>
    </row>
    <row r="41" spans="1:23" x14ac:dyDescent="0.2">
      <c r="A41" t="s">
        <v>109</v>
      </c>
      <c r="B41">
        <v>0.8</v>
      </c>
      <c r="C41">
        <v>0.09</v>
      </c>
      <c r="D41">
        <v>0.68</v>
      </c>
      <c r="E41">
        <v>0.62</v>
      </c>
      <c r="F41">
        <v>1.72</v>
      </c>
      <c r="G41">
        <v>0.19</v>
      </c>
      <c r="H41">
        <v>0.35</v>
      </c>
      <c r="I41">
        <v>3.69</v>
      </c>
      <c r="J41">
        <v>0.64</v>
      </c>
      <c r="K41">
        <v>1.1299999999999999</v>
      </c>
      <c r="L41">
        <v>0.1</v>
      </c>
      <c r="M41">
        <v>0.76</v>
      </c>
      <c r="N41">
        <v>0.06</v>
      </c>
      <c r="O41">
        <v>0.64</v>
      </c>
      <c r="P41">
        <v>0.6</v>
      </c>
      <c r="Q41">
        <v>1.66</v>
      </c>
      <c r="R41">
        <v>0.19</v>
      </c>
      <c r="S41">
        <v>0.34</v>
      </c>
      <c r="T41">
        <v>3.6</v>
      </c>
      <c r="U41">
        <v>0.6</v>
      </c>
      <c r="V41">
        <v>1.1599999999999999</v>
      </c>
      <c r="W41">
        <v>0.14000000000000001</v>
      </c>
    </row>
    <row r="42" spans="1:23" x14ac:dyDescent="0.2">
      <c r="A42" t="s">
        <v>110</v>
      </c>
      <c r="B42">
        <v>0.76</v>
      </c>
      <c r="C42">
        <v>0.14000000000000001</v>
      </c>
      <c r="D42">
        <v>0.56000000000000005</v>
      </c>
      <c r="E42">
        <v>0.47</v>
      </c>
      <c r="F42">
        <v>1.56</v>
      </c>
      <c r="G42">
        <v>0.18</v>
      </c>
      <c r="H42">
        <v>0.24</v>
      </c>
      <c r="I42">
        <v>3.34</v>
      </c>
      <c r="J42">
        <v>0.57999999999999996</v>
      </c>
      <c r="K42">
        <v>1.04</v>
      </c>
      <c r="L42">
        <v>0.17</v>
      </c>
      <c r="M42">
        <v>0.92</v>
      </c>
      <c r="N42">
        <v>0.32</v>
      </c>
      <c r="O42">
        <v>0.77</v>
      </c>
      <c r="P42">
        <v>0.61</v>
      </c>
      <c r="Q42">
        <v>1.67</v>
      </c>
      <c r="R42">
        <v>0.21</v>
      </c>
      <c r="S42">
        <v>0.37</v>
      </c>
      <c r="T42">
        <v>3.38</v>
      </c>
      <c r="U42">
        <v>0.7</v>
      </c>
      <c r="V42">
        <v>1.17</v>
      </c>
      <c r="W42">
        <v>0.22</v>
      </c>
    </row>
    <row r="43" spans="1:23" x14ac:dyDescent="0.2">
      <c r="A43" t="s">
        <v>111</v>
      </c>
      <c r="B43">
        <v>0.56999999999999995</v>
      </c>
      <c r="C43">
        <v>0.23</v>
      </c>
      <c r="D43">
        <v>0.3</v>
      </c>
      <c r="E43">
        <v>0.43</v>
      </c>
      <c r="F43">
        <v>1.49</v>
      </c>
      <c r="G43">
        <v>0.17</v>
      </c>
      <c r="H43">
        <v>0.06</v>
      </c>
      <c r="I43">
        <v>3.31</v>
      </c>
      <c r="J43">
        <v>0.48</v>
      </c>
      <c r="K43">
        <v>0.77</v>
      </c>
      <c r="L43">
        <v>0.08</v>
      </c>
      <c r="M43">
        <v>0.49</v>
      </c>
      <c r="N43">
        <v>0.12</v>
      </c>
      <c r="O43">
        <v>0.22</v>
      </c>
      <c r="P43">
        <v>0.32</v>
      </c>
      <c r="Q43">
        <v>1.48</v>
      </c>
      <c r="R43">
        <v>0.13</v>
      </c>
      <c r="S43">
        <v>0.04</v>
      </c>
      <c r="T43">
        <v>3.3</v>
      </c>
      <c r="U43">
        <v>0.45</v>
      </c>
      <c r="V43">
        <v>0.6</v>
      </c>
      <c r="W43">
        <v>0.01</v>
      </c>
    </row>
    <row r="44" spans="1:23" x14ac:dyDescent="0.2">
      <c r="A44" t="s">
        <v>112</v>
      </c>
      <c r="B44">
        <v>0.59</v>
      </c>
      <c r="C44">
        <v>0.14000000000000001</v>
      </c>
      <c r="D44">
        <v>0.31</v>
      </c>
      <c r="E44">
        <v>0.36</v>
      </c>
      <c r="F44">
        <v>1.42</v>
      </c>
      <c r="G44">
        <v>0.17</v>
      </c>
      <c r="H44">
        <v>0.08</v>
      </c>
      <c r="I44">
        <v>3.02</v>
      </c>
      <c r="J44">
        <v>0.51</v>
      </c>
      <c r="K44">
        <v>0.67</v>
      </c>
      <c r="L44">
        <v>0.03</v>
      </c>
      <c r="M44">
        <v>0.57999999999999996</v>
      </c>
      <c r="N44">
        <v>0.12</v>
      </c>
      <c r="O44">
        <v>0.3</v>
      </c>
      <c r="P44">
        <v>0.36</v>
      </c>
      <c r="Q44">
        <v>1.4</v>
      </c>
      <c r="R44">
        <v>0.17</v>
      </c>
      <c r="S44">
        <v>7.0000000000000007E-2</v>
      </c>
      <c r="T44">
        <v>3.05</v>
      </c>
      <c r="U44">
        <v>0.46</v>
      </c>
      <c r="V44">
        <v>0.66</v>
      </c>
      <c r="W44">
        <v>0.01</v>
      </c>
    </row>
    <row r="45" spans="1:23" x14ac:dyDescent="0.2">
      <c r="A45" t="s">
        <v>113</v>
      </c>
      <c r="B45">
        <v>0.45</v>
      </c>
      <c r="C45">
        <v>0.19</v>
      </c>
      <c r="D45">
        <v>0.19</v>
      </c>
      <c r="E45">
        <v>0.27</v>
      </c>
      <c r="F45">
        <v>1.41</v>
      </c>
      <c r="G45">
        <v>0.12</v>
      </c>
      <c r="H45">
        <v>0.11</v>
      </c>
      <c r="I45">
        <v>2.97</v>
      </c>
      <c r="J45">
        <v>0.49</v>
      </c>
      <c r="K45">
        <v>0.44</v>
      </c>
      <c r="L45">
        <v>0.02</v>
      </c>
      <c r="M45">
        <v>0.43</v>
      </c>
      <c r="N45">
        <v>0.15</v>
      </c>
      <c r="O45">
        <v>0.18</v>
      </c>
      <c r="P45">
        <v>0.26</v>
      </c>
      <c r="Q45">
        <v>1.36</v>
      </c>
      <c r="R45">
        <v>0.12</v>
      </c>
      <c r="S45">
        <v>0.14000000000000001</v>
      </c>
      <c r="T45">
        <v>2.91</v>
      </c>
      <c r="U45">
        <v>0.47</v>
      </c>
      <c r="V45">
        <v>0.48</v>
      </c>
      <c r="W45">
        <v>0.05</v>
      </c>
    </row>
    <row r="46" spans="1:23" x14ac:dyDescent="0.2">
      <c r="A46" t="s">
        <v>114</v>
      </c>
      <c r="B46">
        <v>0.47</v>
      </c>
      <c r="C46">
        <v>0.21</v>
      </c>
      <c r="D46">
        <v>0.24</v>
      </c>
      <c r="E46">
        <v>0.27</v>
      </c>
      <c r="F46">
        <v>1.47</v>
      </c>
      <c r="G46">
        <v>0.15</v>
      </c>
      <c r="H46">
        <v>0.13</v>
      </c>
      <c r="I46">
        <v>3.08</v>
      </c>
      <c r="J46">
        <v>0.53</v>
      </c>
      <c r="K46">
        <v>0.54</v>
      </c>
      <c r="L46">
        <v>0.06</v>
      </c>
      <c r="M46">
        <v>0.56000000000000005</v>
      </c>
      <c r="N46">
        <v>0.38</v>
      </c>
      <c r="O46">
        <v>0.32</v>
      </c>
      <c r="P46">
        <v>0.35</v>
      </c>
      <c r="Q46">
        <v>1.56</v>
      </c>
      <c r="R46">
        <v>0.18</v>
      </c>
      <c r="S46">
        <v>0.15</v>
      </c>
      <c r="T46">
        <v>3.12</v>
      </c>
      <c r="U46">
        <v>0.63</v>
      </c>
      <c r="V46">
        <v>0.65</v>
      </c>
      <c r="W46">
        <v>0.11</v>
      </c>
    </row>
    <row r="47" spans="1:23" x14ac:dyDescent="0.2">
      <c r="A47" t="s">
        <v>115</v>
      </c>
      <c r="B47">
        <v>0.44</v>
      </c>
      <c r="C47">
        <v>0.11</v>
      </c>
      <c r="D47">
        <v>0.17</v>
      </c>
      <c r="E47">
        <v>0.18</v>
      </c>
      <c r="F47">
        <v>1.44</v>
      </c>
      <c r="G47">
        <v>0.12</v>
      </c>
      <c r="H47">
        <v>0.03</v>
      </c>
      <c r="I47">
        <v>2.93</v>
      </c>
      <c r="J47">
        <v>0.54</v>
      </c>
      <c r="K47">
        <v>0.34</v>
      </c>
      <c r="L47">
        <v>0.06</v>
      </c>
      <c r="M47">
        <v>0.39</v>
      </c>
      <c r="N47">
        <v>-0.01</v>
      </c>
      <c r="O47">
        <v>0.13</v>
      </c>
      <c r="P47">
        <v>0.13</v>
      </c>
      <c r="Q47">
        <v>1.42</v>
      </c>
      <c r="R47">
        <v>0.09</v>
      </c>
      <c r="S47">
        <v>0.02</v>
      </c>
      <c r="T47">
        <v>2.92</v>
      </c>
      <c r="U47">
        <v>0.51</v>
      </c>
      <c r="V47">
        <v>0.2</v>
      </c>
      <c r="W47">
        <v>0</v>
      </c>
    </row>
    <row r="48" spans="1:23" x14ac:dyDescent="0.2">
      <c r="A48" t="s">
        <v>116</v>
      </c>
      <c r="B48">
        <v>0.46</v>
      </c>
      <c r="C48">
        <v>0.17</v>
      </c>
      <c r="D48">
        <v>0.12</v>
      </c>
      <c r="E48">
        <v>0.25</v>
      </c>
      <c r="F48">
        <v>1.63</v>
      </c>
      <c r="G48">
        <v>0.11</v>
      </c>
      <c r="H48">
        <v>0.24</v>
      </c>
      <c r="I48">
        <v>3.27</v>
      </c>
      <c r="J48">
        <v>0.61</v>
      </c>
      <c r="K48">
        <v>0.48</v>
      </c>
      <c r="L48">
        <v>7.0000000000000007E-2</v>
      </c>
      <c r="M48">
        <v>0.45</v>
      </c>
      <c r="N48">
        <v>0.15</v>
      </c>
      <c r="O48">
        <v>0.12</v>
      </c>
      <c r="P48">
        <v>0.25</v>
      </c>
      <c r="Q48">
        <v>1.6</v>
      </c>
      <c r="R48">
        <v>0.12</v>
      </c>
      <c r="S48">
        <v>0.22</v>
      </c>
      <c r="T48">
        <v>3.3</v>
      </c>
      <c r="U48">
        <v>0.55000000000000004</v>
      </c>
      <c r="V48">
        <v>0.47</v>
      </c>
      <c r="W48">
        <v>0.05</v>
      </c>
    </row>
    <row r="49" spans="1:23" x14ac:dyDescent="0.2">
      <c r="A49" t="s">
        <v>117</v>
      </c>
      <c r="B49">
        <v>0.54</v>
      </c>
      <c r="C49">
        <v>0.17</v>
      </c>
      <c r="D49">
        <v>0.33</v>
      </c>
      <c r="E49">
        <v>0.16</v>
      </c>
      <c r="F49">
        <v>1.82</v>
      </c>
      <c r="G49">
        <v>0.11</v>
      </c>
      <c r="H49">
        <v>7.0000000000000007E-2</v>
      </c>
      <c r="I49">
        <v>3.67</v>
      </c>
      <c r="J49">
        <v>0.67</v>
      </c>
      <c r="K49">
        <v>0.2</v>
      </c>
      <c r="L49">
        <v>0.09</v>
      </c>
      <c r="M49">
        <v>0.52</v>
      </c>
      <c r="N49">
        <v>0.14000000000000001</v>
      </c>
      <c r="O49">
        <v>0.3</v>
      </c>
      <c r="P49">
        <v>0.15</v>
      </c>
      <c r="Q49">
        <v>1.77</v>
      </c>
      <c r="R49">
        <v>0.11</v>
      </c>
      <c r="S49">
        <v>7.0000000000000007E-2</v>
      </c>
      <c r="T49">
        <v>3.6</v>
      </c>
      <c r="U49">
        <v>0.64</v>
      </c>
      <c r="V49">
        <v>0.22</v>
      </c>
      <c r="W49">
        <v>0.11</v>
      </c>
    </row>
    <row r="50" spans="1:23" x14ac:dyDescent="0.2">
      <c r="A50" t="s">
        <v>118</v>
      </c>
      <c r="B50">
        <v>0.54</v>
      </c>
      <c r="C50">
        <v>0.21</v>
      </c>
      <c r="D50">
        <v>0.27</v>
      </c>
      <c r="E50">
        <v>0.14000000000000001</v>
      </c>
      <c r="F50">
        <v>1.99</v>
      </c>
      <c r="G50">
        <v>0.11</v>
      </c>
      <c r="H50">
        <v>0.15</v>
      </c>
      <c r="I50">
        <v>3.93</v>
      </c>
      <c r="J50">
        <v>0.73</v>
      </c>
      <c r="K50">
        <v>0.19</v>
      </c>
      <c r="L50">
        <v>0.03</v>
      </c>
      <c r="M50">
        <v>0.63</v>
      </c>
      <c r="N50">
        <v>0.37</v>
      </c>
      <c r="O50">
        <v>0.37</v>
      </c>
      <c r="P50">
        <v>0.18</v>
      </c>
      <c r="Q50">
        <v>2.1</v>
      </c>
      <c r="R50">
        <v>0.13</v>
      </c>
      <c r="S50">
        <v>0.2</v>
      </c>
      <c r="T50">
        <v>3.98</v>
      </c>
      <c r="U50">
        <v>0.87</v>
      </c>
      <c r="V50">
        <v>0.28999999999999998</v>
      </c>
      <c r="W50">
        <v>0.08</v>
      </c>
    </row>
    <row r="51" spans="1:23" x14ac:dyDescent="0.2">
      <c r="A51" t="s">
        <v>119</v>
      </c>
      <c r="B51">
        <v>0.62</v>
      </c>
      <c r="C51">
        <v>0.31</v>
      </c>
      <c r="D51">
        <v>0.31</v>
      </c>
      <c r="E51">
        <v>0.13</v>
      </c>
      <c r="F51">
        <v>2.14</v>
      </c>
      <c r="G51">
        <v>0.11</v>
      </c>
      <c r="H51">
        <v>0.19</v>
      </c>
      <c r="I51">
        <v>4.22</v>
      </c>
      <c r="J51">
        <v>0.8</v>
      </c>
      <c r="K51">
        <v>0.19</v>
      </c>
      <c r="L51">
        <v>0.05</v>
      </c>
      <c r="M51">
        <v>0.56000000000000005</v>
      </c>
      <c r="N51">
        <v>0.19</v>
      </c>
      <c r="O51">
        <v>0.23</v>
      </c>
      <c r="P51">
        <v>0.1</v>
      </c>
      <c r="Q51">
        <v>2.13</v>
      </c>
      <c r="R51">
        <v>0.09</v>
      </c>
      <c r="S51">
        <v>0.16</v>
      </c>
      <c r="T51">
        <v>4.21</v>
      </c>
      <c r="U51">
        <v>0.77</v>
      </c>
      <c r="V51">
        <v>0.11</v>
      </c>
      <c r="W51">
        <v>-0.01</v>
      </c>
    </row>
    <row r="52" spans="1:23" x14ac:dyDescent="0.2">
      <c r="A52" t="s">
        <v>120</v>
      </c>
      <c r="B52">
        <v>0.59</v>
      </c>
      <c r="C52">
        <v>0.3</v>
      </c>
      <c r="D52">
        <v>0.28000000000000003</v>
      </c>
      <c r="E52">
        <v>0.11</v>
      </c>
      <c r="F52">
        <v>2.2599999999999998</v>
      </c>
      <c r="G52">
        <v>0.09</v>
      </c>
      <c r="H52">
        <v>0.23</v>
      </c>
      <c r="I52">
        <v>4.45</v>
      </c>
      <c r="J52">
        <v>0.85</v>
      </c>
      <c r="K52">
        <v>0.13</v>
      </c>
      <c r="L52">
        <v>0.05</v>
      </c>
      <c r="M52">
        <v>0.56999999999999995</v>
      </c>
      <c r="N52">
        <v>0.28000000000000003</v>
      </c>
      <c r="O52">
        <v>0.27</v>
      </c>
      <c r="P52">
        <v>0.11</v>
      </c>
      <c r="Q52">
        <v>2.21</v>
      </c>
      <c r="R52">
        <v>0.09</v>
      </c>
      <c r="S52">
        <v>0.22</v>
      </c>
      <c r="T52">
        <v>4.4800000000000004</v>
      </c>
      <c r="U52">
        <v>0.76</v>
      </c>
      <c r="V52">
        <v>0.13</v>
      </c>
      <c r="W52">
        <v>0.03</v>
      </c>
    </row>
    <row r="53" spans="1:23" x14ac:dyDescent="0.2">
      <c r="A53" t="s">
        <v>121</v>
      </c>
      <c r="B53">
        <v>0.57999999999999996</v>
      </c>
      <c r="C53">
        <v>0.28999999999999998</v>
      </c>
      <c r="D53">
        <v>0.23</v>
      </c>
      <c r="E53">
        <v>0.09</v>
      </c>
      <c r="F53">
        <v>2.33</v>
      </c>
      <c r="G53">
        <v>0.09</v>
      </c>
      <c r="H53">
        <v>0.41</v>
      </c>
      <c r="I53">
        <v>4.46</v>
      </c>
      <c r="J53">
        <v>0.91</v>
      </c>
      <c r="K53">
        <v>0.08</v>
      </c>
      <c r="L53">
        <v>0.02</v>
      </c>
      <c r="M53">
        <v>0.56999999999999995</v>
      </c>
      <c r="N53">
        <v>0.27</v>
      </c>
      <c r="O53">
        <v>0.21</v>
      </c>
      <c r="P53">
        <v>0.09</v>
      </c>
      <c r="Q53">
        <v>2.2799999999999998</v>
      </c>
      <c r="R53">
        <v>0.08</v>
      </c>
      <c r="S53">
        <v>0.33</v>
      </c>
      <c r="T53">
        <v>4.3899999999999997</v>
      </c>
      <c r="U53">
        <v>0.88</v>
      </c>
      <c r="V53">
        <v>0.11</v>
      </c>
      <c r="W53">
        <v>0.03</v>
      </c>
    </row>
    <row r="54" spans="1:23" x14ac:dyDescent="0.2">
      <c r="A54" t="s">
        <v>122</v>
      </c>
      <c r="B54">
        <v>0.56999999999999995</v>
      </c>
      <c r="C54">
        <v>0.22</v>
      </c>
      <c r="D54">
        <v>0.2</v>
      </c>
      <c r="E54">
        <v>7.0000000000000007E-2</v>
      </c>
      <c r="F54">
        <v>2.41</v>
      </c>
      <c r="G54">
        <v>0.09</v>
      </c>
      <c r="H54">
        <v>0.22</v>
      </c>
      <c r="I54">
        <v>4.6500000000000004</v>
      </c>
      <c r="J54">
        <v>0.9</v>
      </c>
      <c r="K54">
        <v>0.02</v>
      </c>
      <c r="L54">
        <v>0.02</v>
      </c>
      <c r="M54">
        <v>0.65</v>
      </c>
      <c r="N54">
        <v>0.37</v>
      </c>
      <c r="O54">
        <v>0.27</v>
      </c>
      <c r="P54">
        <v>0.1</v>
      </c>
      <c r="Q54">
        <v>2.5299999999999998</v>
      </c>
      <c r="R54">
        <v>0.1</v>
      </c>
      <c r="S54">
        <v>0.27</v>
      </c>
      <c r="T54">
        <v>4.7</v>
      </c>
      <c r="U54">
        <v>1.05</v>
      </c>
      <c r="V54">
        <v>0.09</v>
      </c>
      <c r="W54">
        <v>7.0000000000000007E-2</v>
      </c>
    </row>
    <row r="55" spans="1:23" x14ac:dyDescent="0.2">
      <c r="A55" t="s">
        <v>123</v>
      </c>
      <c r="B55">
        <v>0.63</v>
      </c>
      <c r="C55">
        <v>0.2</v>
      </c>
      <c r="D55">
        <v>0.21</v>
      </c>
      <c r="E55">
        <v>0.05</v>
      </c>
      <c r="F55">
        <v>2.56</v>
      </c>
      <c r="G55">
        <v>0.09</v>
      </c>
      <c r="H55">
        <v>0.28999999999999998</v>
      </c>
      <c r="I55">
        <v>4.92</v>
      </c>
      <c r="J55">
        <v>0.99</v>
      </c>
      <c r="K55">
        <v>7.0000000000000007E-2</v>
      </c>
      <c r="L55">
        <v>0.04</v>
      </c>
      <c r="M55">
        <v>0.59</v>
      </c>
      <c r="N55">
        <v>7.0000000000000007E-2</v>
      </c>
      <c r="O55">
        <v>0.16</v>
      </c>
      <c r="P55">
        <v>0.04</v>
      </c>
      <c r="Q55">
        <v>2.57</v>
      </c>
      <c r="R55">
        <v>7.0000000000000007E-2</v>
      </c>
      <c r="S55">
        <v>0.24</v>
      </c>
      <c r="T55">
        <v>4.9400000000000004</v>
      </c>
      <c r="U55">
        <v>0.97</v>
      </c>
      <c r="V55">
        <v>-0.02</v>
      </c>
      <c r="W55">
        <v>-0.01</v>
      </c>
    </row>
    <row r="56" spans="1:23" x14ac:dyDescent="0.2">
      <c r="A56" t="s">
        <v>124</v>
      </c>
      <c r="B56">
        <v>0.65</v>
      </c>
      <c r="C56">
        <v>0.19</v>
      </c>
      <c r="D56">
        <v>0.23</v>
      </c>
      <c r="E56">
        <v>0.06</v>
      </c>
      <c r="F56">
        <v>2.76</v>
      </c>
      <c r="G56">
        <v>0.1</v>
      </c>
      <c r="H56">
        <v>0.26</v>
      </c>
      <c r="I56">
        <v>5.38</v>
      </c>
      <c r="J56">
        <v>1.03</v>
      </c>
      <c r="K56">
        <v>0.01</v>
      </c>
      <c r="L56">
        <v>0.01</v>
      </c>
      <c r="M56">
        <v>0.62</v>
      </c>
      <c r="N56">
        <v>0.19</v>
      </c>
      <c r="O56">
        <v>0.22</v>
      </c>
      <c r="P56">
        <v>0.06</v>
      </c>
      <c r="Q56">
        <v>2.68</v>
      </c>
      <c r="R56">
        <v>0.09</v>
      </c>
      <c r="S56">
        <v>0.25</v>
      </c>
      <c r="T56">
        <v>5.38</v>
      </c>
      <c r="U56">
        <v>0.91</v>
      </c>
      <c r="V56">
        <v>0</v>
      </c>
      <c r="W56">
        <v>0</v>
      </c>
    </row>
    <row r="57" spans="1:23" x14ac:dyDescent="0.2">
      <c r="A57" t="s">
        <v>125</v>
      </c>
      <c r="B57">
        <v>0.66</v>
      </c>
      <c r="C57">
        <v>0.15</v>
      </c>
      <c r="D57">
        <v>0.35</v>
      </c>
      <c r="E57">
        <v>0.06</v>
      </c>
      <c r="F57">
        <v>2.78</v>
      </c>
      <c r="G57">
        <v>0.08</v>
      </c>
      <c r="H57">
        <v>0.19</v>
      </c>
      <c r="I57">
        <v>5.5</v>
      </c>
      <c r="J57">
        <v>0.99</v>
      </c>
      <c r="K57">
        <v>-0.01</v>
      </c>
      <c r="L57">
        <v>0.04</v>
      </c>
      <c r="M57">
        <v>0.65</v>
      </c>
      <c r="N57">
        <v>0.14000000000000001</v>
      </c>
      <c r="O57">
        <v>0.32</v>
      </c>
      <c r="P57">
        <v>0.06</v>
      </c>
      <c r="Q57">
        <v>2.72</v>
      </c>
      <c r="R57">
        <v>0.08</v>
      </c>
      <c r="S57">
        <v>0.2</v>
      </c>
      <c r="T57">
        <v>5.4</v>
      </c>
      <c r="U57">
        <v>0.96</v>
      </c>
      <c r="V57">
        <v>0.01</v>
      </c>
      <c r="W57">
        <v>0.04</v>
      </c>
    </row>
    <row r="58" spans="1:23" x14ac:dyDescent="0.2">
      <c r="A58" t="s">
        <v>126</v>
      </c>
      <c r="B58">
        <v>0.61</v>
      </c>
      <c r="C58">
        <v>0.17</v>
      </c>
      <c r="D58">
        <v>0.27</v>
      </c>
      <c r="E58">
        <v>0.06</v>
      </c>
      <c r="F58">
        <v>2.68</v>
      </c>
      <c r="G58">
        <v>0.08</v>
      </c>
      <c r="H58">
        <v>0.37</v>
      </c>
      <c r="I58">
        <v>5.4</v>
      </c>
      <c r="J58">
        <v>0.96</v>
      </c>
      <c r="K58">
        <v>-0.01</v>
      </c>
      <c r="L58">
        <v>0.16</v>
      </c>
      <c r="M58">
        <v>0.68</v>
      </c>
      <c r="N58">
        <v>0.32</v>
      </c>
      <c r="O58">
        <v>0.36</v>
      </c>
      <c r="P58">
        <v>0.08</v>
      </c>
      <c r="Q58">
        <v>2.83</v>
      </c>
      <c r="R58">
        <v>0.1</v>
      </c>
      <c r="S58">
        <v>0.39</v>
      </c>
      <c r="T58">
        <v>5.45</v>
      </c>
      <c r="U58">
        <v>1.1200000000000001</v>
      </c>
      <c r="V58">
        <v>0.04</v>
      </c>
      <c r="W58">
        <v>0.22</v>
      </c>
    </row>
    <row r="59" spans="1:23" x14ac:dyDescent="0.2">
      <c r="A59" t="s">
        <v>127</v>
      </c>
      <c r="B59">
        <v>0.64</v>
      </c>
      <c r="C59">
        <v>0.16</v>
      </c>
      <c r="D59">
        <v>0.34</v>
      </c>
      <c r="E59">
        <v>0.06</v>
      </c>
      <c r="F59">
        <v>2.64</v>
      </c>
      <c r="G59">
        <v>0.08</v>
      </c>
      <c r="H59">
        <v>0.28999999999999998</v>
      </c>
      <c r="I59">
        <v>5.24</v>
      </c>
      <c r="J59">
        <v>1.01</v>
      </c>
      <c r="K59">
        <v>0.05</v>
      </c>
      <c r="L59">
        <v>0.03</v>
      </c>
      <c r="M59">
        <v>0.61</v>
      </c>
      <c r="N59">
        <v>0.03</v>
      </c>
      <c r="O59">
        <v>0.27</v>
      </c>
      <c r="P59">
        <v>0.04</v>
      </c>
      <c r="Q59">
        <v>2.66</v>
      </c>
      <c r="R59">
        <v>7.0000000000000007E-2</v>
      </c>
      <c r="S59">
        <v>0.28000000000000003</v>
      </c>
      <c r="T59">
        <v>5.3</v>
      </c>
      <c r="U59">
        <v>1</v>
      </c>
      <c r="V59">
        <v>0</v>
      </c>
      <c r="W59">
        <v>-0.01</v>
      </c>
    </row>
    <row r="60" spans="1:23" x14ac:dyDescent="0.2">
      <c r="A60" t="s">
        <v>128</v>
      </c>
      <c r="B60">
        <v>0.64</v>
      </c>
      <c r="C60">
        <v>0.16</v>
      </c>
      <c r="D60">
        <v>0.35</v>
      </c>
      <c r="E60">
        <v>0.04</v>
      </c>
      <c r="F60">
        <v>2.64</v>
      </c>
      <c r="G60">
        <v>7.0000000000000007E-2</v>
      </c>
      <c r="H60">
        <v>0.28000000000000003</v>
      </c>
      <c r="I60">
        <v>5.2</v>
      </c>
      <c r="J60">
        <v>1.03</v>
      </c>
      <c r="K60">
        <v>-0.02</v>
      </c>
      <c r="L60">
        <v>0.05</v>
      </c>
      <c r="M60">
        <v>0.6</v>
      </c>
      <c r="N60">
        <v>0.15</v>
      </c>
      <c r="O60">
        <v>0.33</v>
      </c>
      <c r="P60">
        <v>0.03</v>
      </c>
      <c r="Q60">
        <v>2.54</v>
      </c>
      <c r="R60">
        <v>7.0000000000000007E-2</v>
      </c>
      <c r="S60">
        <v>0.28000000000000003</v>
      </c>
      <c r="T60">
        <v>5.19</v>
      </c>
      <c r="U60">
        <v>0.89</v>
      </c>
      <c r="V60">
        <v>-0.03</v>
      </c>
      <c r="W60">
        <v>0.04</v>
      </c>
    </row>
    <row r="61" spans="1:23" x14ac:dyDescent="0.2">
      <c r="A61" t="s">
        <v>129</v>
      </c>
      <c r="B61">
        <v>0.69</v>
      </c>
      <c r="C61">
        <v>0.23</v>
      </c>
      <c r="D61">
        <v>0.41</v>
      </c>
      <c r="E61">
        <v>0.05</v>
      </c>
      <c r="F61">
        <v>2.57</v>
      </c>
      <c r="G61">
        <v>7.0000000000000007E-2</v>
      </c>
      <c r="H61">
        <v>0.3</v>
      </c>
      <c r="I61">
        <v>5.28</v>
      </c>
      <c r="J61">
        <v>0.94</v>
      </c>
      <c r="K61">
        <v>0</v>
      </c>
      <c r="L61">
        <v>0</v>
      </c>
      <c r="M61">
        <v>0.69</v>
      </c>
      <c r="N61">
        <v>0.23</v>
      </c>
      <c r="O61">
        <v>0.37</v>
      </c>
      <c r="P61">
        <v>0.05</v>
      </c>
      <c r="Q61">
        <v>2.5</v>
      </c>
      <c r="R61">
        <v>7.0000000000000007E-2</v>
      </c>
      <c r="S61">
        <v>0.28000000000000003</v>
      </c>
      <c r="T61">
        <v>5.17</v>
      </c>
      <c r="U61">
        <v>0.92</v>
      </c>
      <c r="V61">
        <v>0.01</v>
      </c>
      <c r="W61">
        <v>0</v>
      </c>
    </row>
    <row r="62" spans="1:23" x14ac:dyDescent="0.2">
      <c r="A62" t="s">
        <v>130</v>
      </c>
      <c r="B62">
        <v>0.62</v>
      </c>
      <c r="C62">
        <v>0.34</v>
      </c>
      <c r="D62">
        <v>0.44</v>
      </c>
      <c r="E62">
        <v>0.06</v>
      </c>
      <c r="F62">
        <v>2.4900000000000002</v>
      </c>
      <c r="G62">
        <v>7.0000000000000007E-2</v>
      </c>
      <c r="H62">
        <v>0.24</v>
      </c>
      <c r="I62">
        <v>5.08</v>
      </c>
      <c r="J62">
        <v>0.97</v>
      </c>
      <c r="K62">
        <v>0.03</v>
      </c>
      <c r="L62">
        <v>0.01</v>
      </c>
      <c r="M62">
        <v>0.7</v>
      </c>
      <c r="N62">
        <v>0.47</v>
      </c>
      <c r="O62">
        <v>0.59</v>
      </c>
      <c r="P62">
        <v>0.08</v>
      </c>
      <c r="Q62">
        <v>2.64</v>
      </c>
      <c r="R62">
        <v>0.08</v>
      </c>
      <c r="S62">
        <v>0.27</v>
      </c>
      <c r="T62">
        <v>5.13</v>
      </c>
      <c r="U62">
        <v>1.1299999999999999</v>
      </c>
      <c r="V62">
        <v>0.05</v>
      </c>
      <c r="W62">
        <v>0.06</v>
      </c>
    </row>
    <row r="63" spans="1:23" x14ac:dyDescent="0.2">
      <c r="A63" t="s">
        <v>131</v>
      </c>
      <c r="B63">
        <v>0.63</v>
      </c>
      <c r="C63">
        <v>0.31</v>
      </c>
      <c r="D63">
        <v>0.51</v>
      </c>
      <c r="E63">
        <v>0.06</v>
      </c>
      <c r="F63">
        <v>2.4300000000000002</v>
      </c>
      <c r="G63">
        <v>0.09</v>
      </c>
      <c r="H63">
        <v>0.31</v>
      </c>
      <c r="I63">
        <v>4.8899999999999997</v>
      </c>
      <c r="J63">
        <v>0.97</v>
      </c>
      <c r="K63">
        <v>0.04</v>
      </c>
      <c r="L63">
        <v>0.04</v>
      </c>
      <c r="M63">
        <v>0.6</v>
      </c>
      <c r="N63">
        <v>0.19</v>
      </c>
      <c r="O63">
        <v>0.41</v>
      </c>
      <c r="P63">
        <v>0.05</v>
      </c>
      <c r="Q63">
        <v>2.44</v>
      </c>
      <c r="R63">
        <v>0.08</v>
      </c>
      <c r="S63">
        <v>0.28000000000000003</v>
      </c>
      <c r="T63">
        <v>4.99</v>
      </c>
      <c r="U63">
        <v>0.97</v>
      </c>
      <c r="V63">
        <v>0.01</v>
      </c>
      <c r="W63">
        <v>0</v>
      </c>
    </row>
    <row r="64" spans="1:23" x14ac:dyDescent="0.2">
      <c r="A64" t="s">
        <v>132</v>
      </c>
      <c r="B64">
        <v>0.57999999999999996</v>
      </c>
      <c r="C64">
        <v>0.37</v>
      </c>
      <c r="D64">
        <v>0.54</v>
      </c>
      <c r="E64">
        <v>7.0000000000000007E-2</v>
      </c>
      <c r="F64">
        <v>2.11</v>
      </c>
      <c r="G64">
        <v>0.1</v>
      </c>
      <c r="H64">
        <v>0.32</v>
      </c>
      <c r="I64">
        <v>4.32</v>
      </c>
      <c r="J64">
        <v>0.94</v>
      </c>
      <c r="K64">
        <v>0.03</v>
      </c>
      <c r="L64">
        <v>0.06</v>
      </c>
      <c r="M64">
        <v>0.54</v>
      </c>
      <c r="N64">
        <v>0.36</v>
      </c>
      <c r="O64">
        <v>0.51</v>
      </c>
      <c r="P64">
        <v>0.06</v>
      </c>
      <c r="Q64">
        <v>2.02</v>
      </c>
      <c r="R64">
        <v>0.1</v>
      </c>
      <c r="S64">
        <v>0.31</v>
      </c>
      <c r="T64">
        <v>4.29</v>
      </c>
      <c r="U64">
        <v>0.81</v>
      </c>
      <c r="V64">
        <v>0.02</v>
      </c>
      <c r="W64">
        <v>0.04</v>
      </c>
    </row>
    <row r="65" spans="1:23" x14ac:dyDescent="0.2">
      <c r="A65" t="s">
        <v>133</v>
      </c>
      <c r="B65">
        <v>0.57999999999999996</v>
      </c>
      <c r="C65">
        <v>0.32</v>
      </c>
      <c r="D65">
        <v>0.56000000000000005</v>
      </c>
      <c r="E65">
        <v>0.09</v>
      </c>
      <c r="F65">
        <v>2.2599999999999998</v>
      </c>
      <c r="G65">
        <v>0.14000000000000001</v>
      </c>
      <c r="H65">
        <v>0.28000000000000003</v>
      </c>
      <c r="I65">
        <v>4.5</v>
      </c>
      <c r="J65">
        <v>1.06</v>
      </c>
      <c r="K65">
        <v>0.04</v>
      </c>
      <c r="L65">
        <v>7.0000000000000007E-2</v>
      </c>
      <c r="M65">
        <v>0.56999999999999995</v>
      </c>
      <c r="N65">
        <v>0.33</v>
      </c>
      <c r="O65">
        <v>0.51</v>
      </c>
      <c r="P65">
        <v>0.09</v>
      </c>
      <c r="Q65">
        <v>2.19</v>
      </c>
      <c r="R65">
        <v>0.13</v>
      </c>
      <c r="S65">
        <v>0.27</v>
      </c>
      <c r="T65">
        <v>4.38</v>
      </c>
      <c r="U65">
        <v>1.04</v>
      </c>
      <c r="V65">
        <v>0.03</v>
      </c>
      <c r="W65">
        <v>0.06</v>
      </c>
    </row>
    <row r="66" spans="1:23" x14ac:dyDescent="0.2">
      <c r="A66" t="s">
        <v>134</v>
      </c>
      <c r="B66">
        <v>0.62</v>
      </c>
      <c r="C66">
        <v>0.28000000000000003</v>
      </c>
      <c r="D66">
        <v>0.56999999999999995</v>
      </c>
      <c r="E66">
        <v>0.09</v>
      </c>
      <c r="F66">
        <v>2.1800000000000002</v>
      </c>
      <c r="G66">
        <v>0.12</v>
      </c>
      <c r="H66">
        <v>0.26</v>
      </c>
      <c r="I66">
        <v>4.49</v>
      </c>
      <c r="J66">
        <v>0.99</v>
      </c>
      <c r="K66">
        <v>0.02</v>
      </c>
      <c r="L66">
        <v>0.04</v>
      </c>
      <c r="M66">
        <v>0.7</v>
      </c>
      <c r="N66">
        <v>0.38</v>
      </c>
      <c r="O66">
        <v>0.76</v>
      </c>
      <c r="P66">
        <v>0.11</v>
      </c>
      <c r="Q66">
        <v>2.33</v>
      </c>
      <c r="R66">
        <v>0.14000000000000001</v>
      </c>
      <c r="S66">
        <v>0.4</v>
      </c>
      <c r="T66">
        <v>4.53</v>
      </c>
      <c r="U66">
        <v>1.1499999999999999</v>
      </c>
      <c r="V66">
        <v>0.05</v>
      </c>
      <c r="W66">
        <v>0.1</v>
      </c>
    </row>
    <row r="67" spans="1:23" x14ac:dyDescent="0.2">
      <c r="A67" t="s">
        <v>135</v>
      </c>
      <c r="B67">
        <v>0.59</v>
      </c>
      <c r="C67">
        <v>0.22</v>
      </c>
      <c r="D67">
        <v>0.61</v>
      </c>
      <c r="E67">
        <v>0.09</v>
      </c>
      <c r="F67">
        <v>2.2799999999999998</v>
      </c>
      <c r="G67">
        <v>0.12</v>
      </c>
      <c r="H67">
        <v>0.3</v>
      </c>
      <c r="I67">
        <v>4.49</v>
      </c>
      <c r="J67">
        <v>0.99</v>
      </c>
      <c r="K67">
        <v>0.03</v>
      </c>
      <c r="L67">
        <v>-0.11</v>
      </c>
      <c r="M67">
        <v>0.56000000000000005</v>
      </c>
      <c r="N67">
        <v>0.12</v>
      </c>
      <c r="O67">
        <v>0.5</v>
      </c>
      <c r="P67">
        <v>7.0000000000000007E-2</v>
      </c>
      <c r="Q67">
        <v>2.2799999999999998</v>
      </c>
      <c r="R67">
        <v>0.1</v>
      </c>
      <c r="S67">
        <v>0.27</v>
      </c>
      <c r="T67">
        <v>4.5999999999999996</v>
      </c>
      <c r="U67">
        <v>0.98</v>
      </c>
      <c r="V67">
        <v>0.03</v>
      </c>
      <c r="W67">
        <v>-0.15</v>
      </c>
    </row>
    <row r="68" spans="1:23" x14ac:dyDescent="0.2">
      <c r="A68" t="s">
        <v>136</v>
      </c>
      <c r="B68">
        <v>0.61</v>
      </c>
      <c r="C68">
        <v>0.19</v>
      </c>
      <c r="D68">
        <v>0.7</v>
      </c>
      <c r="E68">
        <v>0.09</v>
      </c>
      <c r="F68">
        <v>2.12</v>
      </c>
      <c r="G68">
        <v>0.1</v>
      </c>
      <c r="H68">
        <v>0.31</v>
      </c>
      <c r="I68">
        <v>4.09</v>
      </c>
      <c r="J68">
        <v>0.96</v>
      </c>
      <c r="K68">
        <v>0.06</v>
      </c>
      <c r="L68">
        <v>0.05</v>
      </c>
      <c r="M68">
        <v>0.56999999999999995</v>
      </c>
      <c r="N68">
        <v>0.17</v>
      </c>
      <c r="O68">
        <v>0.66</v>
      </c>
      <c r="P68">
        <v>0.08</v>
      </c>
      <c r="Q68">
        <v>2.0299999999999998</v>
      </c>
      <c r="R68">
        <v>0.1</v>
      </c>
      <c r="S68">
        <v>0.28999999999999998</v>
      </c>
      <c r="T68">
        <v>4.08</v>
      </c>
      <c r="U68">
        <v>0.81</v>
      </c>
      <c r="V68">
        <v>0.04</v>
      </c>
      <c r="W68">
        <v>0.03</v>
      </c>
    </row>
    <row r="69" spans="1:23" x14ac:dyDescent="0.2">
      <c r="A69" t="s">
        <v>137</v>
      </c>
      <c r="B69">
        <v>0.61</v>
      </c>
      <c r="C69">
        <v>0.3</v>
      </c>
      <c r="D69">
        <v>0.74</v>
      </c>
      <c r="E69">
        <v>0.09</v>
      </c>
      <c r="F69">
        <v>2.1800000000000002</v>
      </c>
      <c r="G69">
        <v>0.11</v>
      </c>
      <c r="H69">
        <v>0.31</v>
      </c>
      <c r="I69">
        <v>4.25</v>
      </c>
      <c r="J69">
        <v>0.9</v>
      </c>
      <c r="K69">
        <v>0.05</v>
      </c>
      <c r="L69">
        <v>0.1</v>
      </c>
      <c r="M69">
        <v>0.6</v>
      </c>
      <c r="N69">
        <v>0.33</v>
      </c>
      <c r="O69">
        <v>0.66</v>
      </c>
      <c r="P69">
        <v>0.09</v>
      </c>
      <c r="Q69">
        <v>2.11</v>
      </c>
      <c r="R69">
        <v>0.11</v>
      </c>
      <c r="S69">
        <v>0.3</v>
      </c>
      <c r="T69">
        <v>4.0999999999999996</v>
      </c>
      <c r="U69">
        <v>0.89</v>
      </c>
      <c r="V69">
        <v>0.05</v>
      </c>
      <c r="W69">
        <v>0.09</v>
      </c>
    </row>
    <row r="70" spans="1:23" x14ac:dyDescent="0.2">
      <c r="A70" t="s">
        <v>138</v>
      </c>
      <c r="B70">
        <v>0.79</v>
      </c>
      <c r="C70">
        <v>0.36</v>
      </c>
      <c r="D70">
        <v>0.92</v>
      </c>
      <c r="E70">
        <v>0.1</v>
      </c>
      <c r="F70">
        <v>2.63</v>
      </c>
      <c r="G70">
        <v>0.13</v>
      </c>
      <c r="H70">
        <v>0.3</v>
      </c>
      <c r="I70">
        <v>4.3899999999999997</v>
      </c>
      <c r="J70">
        <v>1.56</v>
      </c>
      <c r="K70">
        <v>0.04</v>
      </c>
      <c r="L70">
        <v>0.1</v>
      </c>
      <c r="M70">
        <v>0.91</v>
      </c>
      <c r="N70">
        <v>0.44</v>
      </c>
      <c r="O70">
        <v>1.23</v>
      </c>
      <c r="P70">
        <v>0.12</v>
      </c>
      <c r="Q70">
        <v>2.84</v>
      </c>
      <c r="R70">
        <v>0.15</v>
      </c>
      <c r="S70">
        <v>0.38</v>
      </c>
      <c r="T70">
        <v>4.43</v>
      </c>
      <c r="U70">
        <v>1.82</v>
      </c>
      <c r="V70">
        <v>0.08</v>
      </c>
      <c r="W70">
        <v>0.17</v>
      </c>
    </row>
    <row r="71" spans="1:23" x14ac:dyDescent="0.2">
      <c r="A71" t="s">
        <v>139</v>
      </c>
      <c r="B71">
        <v>0.76</v>
      </c>
      <c r="C71">
        <v>0.62</v>
      </c>
      <c r="D71">
        <v>1.06</v>
      </c>
      <c r="E71">
        <v>0.14000000000000001</v>
      </c>
      <c r="F71">
        <v>2.41</v>
      </c>
      <c r="G71">
        <v>0.14000000000000001</v>
      </c>
      <c r="H71">
        <v>0.56999999999999995</v>
      </c>
      <c r="I71">
        <v>4.57</v>
      </c>
      <c r="J71">
        <v>1.1299999999999999</v>
      </c>
      <c r="K71">
        <v>0.12</v>
      </c>
      <c r="L71">
        <v>0.16</v>
      </c>
      <c r="M71">
        <v>0.71</v>
      </c>
      <c r="N71">
        <v>0.53</v>
      </c>
      <c r="O71">
        <v>0.87</v>
      </c>
      <c r="P71">
        <v>0.11</v>
      </c>
      <c r="Q71">
        <v>2.4</v>
      </c>
      <c r="R71">
        <v>0.13</v>
      </c>
      <c r="S71">
        <v>0.46</v>
      </c>
      <c r="T71">
        <v>4.7</v>
      </c>
      <c r="U71">
        <v>1.1200000000000001</v>
      </c>
      <c r="V71">
        <v>0.09</v>
      </c>
      <c r="W71">
        <v>0.12</v>
      </c>
    </row>
    <row r="72" spans="1:23" x14ac:dyDescent="0.2">
      <c r="A72" t="s">
        <v>140</v>
      </c>
      <c r="B72">
        <v>0.86</v>
      </c>
      <c r="C72">
        <v>0.43</v>
      </c>
      <c r="D72">
        <v>1.24</v>
      </c>
      <c r="E72">
        <v>0.15</v>
      </c>
      <c r="F72">
        <v>2.6</v>
      </c>
      <c r="G72">
        <v>0.16</v>
      </c>
      <c r="H72">
        <v>0.56999999999999995</v>
      </c>
      <c r="I72">
        <v>5.22</v>
      </c>
      <c r="J72">
        <v>1.23</v>
      </c>
      <c r="K72">
        <v>0.1</v>
      </c>
      <c r="L72">
        <v>0.12</v>
      </c>
      <c r="M72">
        <v>0.81</v>
      </c>
      <c r="N72">
        <v>0.4</v>
      </c>
      <c r="O72">
        <v>1.1599999999999999</v>
      </c>
      <c r="P72">
        <v>0.13</v>
      </c>
      <c r="Q72">
        <v>2.5</v>
      </c>
      <c r="R72">
        <v>0.16</v>
      </c>
      <c r="S72">
        <v>0.53</v>
      </c>
      <c r="T72">
        <v>5.24</v>
      </c>
      <c r="U72">
        <v>1.05</v>
      </c>
      <c r="V72">
        <v>0.08</v>
      </c>
      <c r="W72">
        <v>0.11</v>
      </c>
    </row>
    <row r="73" spans="1:23" x14ac:dyDescent="0.2">
      <c r="A73" t="s">
        <v>141</v>
      </c>
      <c r="B73">
        <v>0.98</v>
      </c>
      <c r="C73">
        <v>0.95</v>
      </c>
      <c r="D73">
        <v>1.43</v>
      </c>
      <c r="E73">
        <v>0.28999999999999998</v>
      </c>
      <c r="F73">
        <v>2.78</v>
      </c>
      <c r="G73">
        <v>0.46</v>
      </c>
      <c r="H73">
        <v>0.73</v>
      </c>
      <c r="I73">
        <v>5.55</v>
      </c>
      <c r="J73">
        <v>1.28</v>
      </c>
      <c r="K73">
        <v>0.12</v>
      </c>
      <c r="L73">
        <v>0.08</v>
      </c>
      <c r="M73">
        <v>0.95</v>
      </c>
      <c r="N73">
        <v>0.98</v>
      </c>
      <c r="O73">
        <v>1.29</v>
      </c>
      <c r="P73">
        <v>0.3</v>
      </c>
      <c r="Q73">
        <v>2.68</v>
      </c>
      <c r="R73">
        <v>0.45</v>
      </c>
      <c r="S73">
        <v>0.79</v>
      </c>
      <c r="T73">
        <v>5.32</v>
      </c>
      <c r="U73">
        <v>1.27</v>
      </c>
      <c r="V73">
        <v>0.12</v>
      </c>
      <c r="W73">
        <v>0.06</v>
      </c>
    </row>
    <row r="74" spans="1:23" x14ac:dyDescent="0.2">
      <c r="A74" t="s">
        <v>142</v>
      </c>
      <c r="B74">
        <v>1.1200000000000001</v>
      </c>
      <c r="C74">
        <v>0.32</v>
      </c>
      <c r="D74">
        <v>1.78</v>
      </c>
      <c r="E74">
        <v>0.18</v>
      </c>
      <c r="F74">
        <v>3.08</v>
      </c>
      <c r="G74">
        <v>0.19</v>
      </c>
      <c r="H74">
        <v>0.88</v>
      </c>
      <c r="I74">
        <v>6.35</v>
      </c>
      <c r="J74">
        <v>1.41</v>
      </c>
      <c r="K74">
        <v>0.16</v>
      </c>
      <c r="L74">
        <v>0.13</v>
      </c>
      <c r="M74">
        <v>1.29</v>
      </c>
      <c r="N74">
        <v>0.39</v>
      </c>
      <c r="O74">
        <v>2.37</v>
      </c>
      <c r="P74">
        <v>0.22</v>
      </c>
      <c r="Q74">
        <v>3.33</v>
      </c>
      <c r="R74">
        <v>0.21</v>
      </c>
      <c r="S74">
        <v>0.85</v>
      </c>
      <c r="T74">
        <v>6.43</v>
      </c>
      <c r="U74">
        <v>1.65</v>
      </c>
      <c r="V74">
        <v>0.21</v>
      </c>
      <c r="W74">
        <v>0.2</v>
      </c>
    </row>
    <row r="75" spans="1:23" x14ac:dyDescent="0.2">
      <c r="A75" t="s">
        <v>143</v>
      </c>
      <c r="B75">
        <v>1.1499999999999999</v>
      </c>
      <c r="C75">
        <v>0.4</v>
      </c>
      <c r="D75">
        <v>1.74</v>
      </c>
      <c r="E75">
        <v>0.18</v>
      </c>
      <c r="F75">
        <v>3.71</v>
      </c>
      <c r="G75">
        <v>0.16</v>
      </c>
      <c r="H75">
        <v>0.76</v>
      </c>
      <c r="I75">
        <v>7.65</v>
      </c>
      <c r="J75">
        <v>1.49</v>
      </c>
      <c r="K75">
        <v>0.19</v>
      </c>
      <c r="L75">
        <v>0.13</v>
      </c>
      <c r="M75">
        <v>1.08</v>
      </c>
      <c r="N75">
        <v>0.32</v>
      </c>
      <c r="O75">
        <v>1.44</v>
      </c>
      <c r="P75">
        <v>0.15</v>
      </c>
      <c r="Q75">
        <v>3.66</v>
      </c>
      <c r="R75">
        <v>0.15</v>
      </c>
      <c r="S75">
        <v>0.8</v>
      </c>
      <c r="T75">
        <v>7.8</v>
      </c>
      <c r="U75">
        <v>1.45</v>
      </c>
      <c r="V75">
        <v>0.14000000000000001</v>
      </c>
      <c r="W75">
        <v>0.09</v>
      </c>
    </row>
    <row r="76" spans="1:23" x14ac:dyDescent="0.2">
      <c r="A76" t="s">
        <v>144</v>
      </c>
      <c r="B76">
        <v>1.1200000000000001</v>
      </c>
      <c r="C76">
        <v>0.42</v>
      </c>
      <c r="D76">
        <v>1.89</v>
      </c>
      <c r="E76">
        <v>0.16</v>
      </c>
      <c r="F76">
        <v>3.07</v>
      </c>
      <c r="G76">
        <v>0.17</v>
      </c>
      <c r="H76">
        <v>1.1200000000000001</v>
      </c>
      <c r="I76">
        <v>6.19</v>
      </c>
      <c r="J76">
        <v>1.43</v>
      </c>
      <c r="K76">
        <v>0.14000000000000001</v>
      </c>
      <c r="L76">
        <v>0.08</v>
      </c>
      <c r="M76">
        <v>1.05</v>
      </c>
      <c r="N76">
        <v>0.39</v>
      </c>
      <c r="O76">
        <v>1.76</v>
      </c>
      <c r="P76">
        <v>0.14000000000000001</v>
      </c>
      <c r="Q76">
        <v>2.97</v>
      </c>
      <c r="R76">
        <v>0.16</v>
      </c>
      <c r="S76">
        <v>1.02</v>
      </c>
      <c r="T76">
        <v>6.27</v>
      </c>
      <c r="U76">
        <v>1.25</v>
      </c>
      <c r="V76">
        <v>0.12</v>
      </c>
      <c r="W76">
        <v>7.0000000000000007E-2</v>
      </c>
    </row>
    <row r="77" spans="1:23" x14ac:dyDescent="0.2">
      <c r="A77" t="s">
        <v>145</v>
      </c>
      <c r="B77">
        <v>1.1299999999999999</v>
      </c>
      <c r="C77">
        <v>0.43</v>
      </c>
      <c r="D77">
        <v>2.2400000000000002</v>
      </c>
      <c r="E77">
        <v>0.15</v>
      </c>
      <c r="F77">
        <v>3.1</v>
      </c>
      <c r="G77">
        <v>0.16</v>
      </c>
      <c r="H77">
        <v>1.07</v>
      </c>
      <c r="I77">
        <v>6.22</v>
      </c>
      <c r="J77">
        <v>1.47</v>
      </c>
      <c r="K77">
        <v>0.13</v>
      </c>
      <c r="L77">
        <v>7.0000000000000007E-2</v>
      </c>
      <c r="M77">
        <v>1.0900000000000001</v>
      </c>
      <c r="N77">
        <v>0.45</v>
      </c>
      <c r="O77">
        <v>2.0299999999999998</v>
      </c>
      <c r="P77">
        <v>0.15</v>
      </c>
      <c r="Q77">
        <v>2.99</v>
      </c>
      <c r="R77">
        <v>0.15</v>
      </c>
      <c r="S77">
        <v>0.86</v>
      </c>
      <c r="T77">
        <v>5.94</v>
      </c>
      <c r="U77">
        <v>1.46</v>
      </c>
      <c r="V77">
        <v>0.14000000000000001</v>
      </c>
      <c r="W77">
        <v>0.06</v>
      </c>
    </row>
    <row r="78" spans="1:23" x14ac:dyDescent="0.2">
      <c r="A78" t="s">
        <v>146</v>
      </c>
      <c r="B78">
        <v>0.91</v>
      </c>
      <c r="C78">
        <v>0.47</v>
      </c>
      <c r="D78">
        <v>1.32</v>
      </c>
      <c r="E78">
        <v>0.14000000000000001</v>
      </c>
      <c r="F78">
        <v>2.77</v>
      </c>
      <c r="G78">
        <v>0.14000000000000001</v>
      </c>
      <c r="H78">
        <v>1.24</v>
      </c>
      <c r="I78">
        <v>5.54</v>
      </c>
      <c r="J78">
        <v>1.39</v>
      </c>
      <c r="K78">
        <v>0.15</v>
      </c>
      <c r="L78">
        <v>0.11</v>
      </c>
      <c r="M78">
        <v>1.06</v>
      </c>
      <c r="N78">
        <v>0.56000000000000005</v>
      </c>
      <c r="O78">
        <v>1.76</v>
      </c>
      <c r="P78">
        <v>0.18</v>
      </c>
      <c r="Q78">
        <v>3.01</v>
      </c>
      <c r="R78">
        <v>0.16</v>
      </c>
      <c r="S78">
        <v>1.63</v>
      </c>
      <c r="T78">
        <v>5.63</v>
      </c>
      <c r="U78">
        <v>1.61</v>
      </c>
      <c r="V78">
        <v>0.2</v>
      </c>
      <c r="W78">
        <v>0.17</v>
      </c>
    </row>
    <row r="79" spans="1:23" x14ac:dyDescent="0.2">
      <c r="A79" t="s">
        <v>147</v>
      </c>
      <c r="B79">
        <v>0.93</v>
      </c>
      <c r="C79">
        <v>0.35</v>
      </c>
      <c r="D79">
        <v>1.65</v>
      </c>
      <c r="E79">
        <v>0.14000000000000001</v>
      </c>
      <c r="F79">
        <v>2.93</v>
      </c>
      <c r="G79">
        <v>0.15</v>
      </c>
      <c r="H79">
        <v>1.26</v>
      </c>
      <c r="I79">
        <v>5.73</v>
      </c>
      <c r="J79">
        <v>1.47</v>
      </c>
      <c r="K79">
        <v>0.13</v>
      </c>
      <c r="L79">
        <v>0.08</v>
      </c>
      <c r="M79">
        <v>0.88</v>
      </c>
      <c r="N79">
        <v>0.27</v>
      </c>
      <c r="O79">
        <v>1.38</v>
      </c>
      <c r="P79">
        <v>0.12</v>
      </c>
      <c r="Q79">
        <v>2.87</v>
      </c>
      <c r="R79">
        <v>0.14000000000000001</v>
      </c>
      <c r="S79">
        <v>1</v>
      </c>
      <c r="T79">
        <v>5.77</v>
      </c>
      <c r="U79">
        <v>1.41</v>
      </c>
      <c r="V79">
        <v>0.09</v>
      </c>
      <c r="W79">
        <v>0.04</v>
      </c>
    </row>
    <row r="80" spans="1:23" x14ac:dyDescent="0.2">
      <c r="A80" t="s">
        <v>148</v>
      </c>
      <c r="B80">
        <v>0.91</v>
      </c>
      <c r="C80">
        <v>0.28000000000000003</v>
      </c>
      <c r="D80">
        <v>1.41</v>
      </c>
      <c r="E80">
        <v>0.16</v>
      </c>
      <c r="F80">
        <v>2.99</v>
      </c>
      <c r="G80">
        <v>0.15</v>
      </c>
      <c r="H80">
        <v>1.1100000000000001</v>
      </c>
      <c r="I80">
        <v>5.96</v>
      </c>
      <c r="J80">
        <v>1.53</v>
      </c>
      <c r="K80">
        <v>0.15</v>
      </c>
      <c r="L80">
        <v>7.0000000000000007E-2</v>
      </c>
      <c r="M80">
        <v>0.86</v>
      </c>
      <c r="N80">
        <v>0.25</v>
      </c>
      <c r="O80">
        <v>1.31</v>
      </c>
      <c r="P80">
        <v>0.15</v>
      </c>
      <c r="Q80">
        <v>2.91</v>
      </c>
      <c r="R80">
        <v>0.15</v>
      </c>
      <c r="S80">
        <v>0.98</v>
      </c>
      <c r="T80">
        <v>6.07</v>
      </c>
      <c r="U80">
        <v>1.36</v>
      </c>
      <c r="V80">
        <v>0.13</v>
      </c>
      <c r="W80">
        <v>0.06</v>
      </c>
    </row>
    <row r="81" spans="1:23" x14ac:dyDescent="0.2">
      <c r="A81" t="s">
        <v>149</v>
      </c>
      <c r="B81">
        <v>0.81</v>
      </c>
      <c r="C81">
        <v>0.33</v>
      </c>
      <c r="D81">
        <v>1.29</v>
      </c>
      <c r="E81">
        <v>0.14000000000000001</v>
      </c>
      <c r="F81">
        <v>2.78</v>
      </c>
      <c r="G81">
        <v>0.13</v>
      </c>
      <c r="H81">
        <v>0.76</v>
      </c>
      <c r="I81">
        <v>5.59</v>
      </c>
      <c r="J81">
        <v>1.36</v>
      </c>
      <c r="K81">
        <v>0.14000000000000001</v>
      </c>
      <c r="L81">
        <v>0.1</v>
      </c>
      <c r="M81">
        <v>0.79</v>
      </c>
      <c r="N81">
        <v>0.34</v>
      </c>
      <c r="O81">
        <v>1.17</v>
      </c>
      <c r="P81">
        <v>0.14000000000000001</v>
      </c>
      <c r="Q81">
        <v>2.69</v>
      </c>
      <c r="R81">
        <v>0.12</v>
      </c>
      <c r="S81">
        <v>0.79</v>
      </c>
      <c r="T81">
        <v>5.4</v>
      </c>
      <c r="U81">
        <v>1.36</v>
      </c>
      <c r="V81">
        <v>0.15</v>
      </c>
      <c r="W81">
        <v>0.09</v>
      </c>
    </row>
    <row r="82" spans="1:23" x14ac:dyDescent="0.2">
      <c r="A82" t="s">
        <v>150</v>
      </c>
      <c r="B82">
        <v>0.78</v>
      </c>
      <c r="C82">
        <v>0.39</v>
      </c>
      <c r="D82">
        <v>0.83</v>
      </c>
      <c r="E82">
        <v>0.21</v>
      </c>
      <c r="F82">
        <v>2.83</v>
      </c>
      <c r="G82">
        <v>0.32</v>
      </c>
      <c r="H82">
        <v>0.56000000000000005</v>
      </c>
      <c r="I82">
        <v>6</v>
      </c>
      <c r="J82">
        <v>1.25</v>
      </c>
      <c r="K82">
        <v>0.1</v>
      </c>
      <c r="L82">
        <v>0.08</v>
      </c>
      <c r="M82">
        <v>0.9</v>
      </c>
      <c r="N82">
        <v>0.48</v>
      </c>
      <c r="O82">
        <v>1.1000000000000001</v>
      </c>
      <c r="P82">
        <v>0.26</v>
      </c>
      <c r="Q82">
        <v>3.05</v>
      </c>
      <c r="R82">
        <v>0.35</v>
      </c>
      <c r="S82">
        <v>0.67</v>
      </c>
      <c r="T82">
        <v>6.07</v>
      </c>
      <c r="U82">
        <v>1.45</v>
      </c>
      <c r="V82">
        <v>0.13</v>
      </c>
      <c r="W82">
        <v>0.14000000000000001</v>
      </c>
    </row>
    <row r="83" spans="1:23" x14ac:dyDescent="0.2">
      <c r="A83" t="s">
        <v>151</v>
      </c>
      <c r="B83">
        <v>0.69</v>
      </c>
      <c r="C83">
        <v>0.32</v>
      </c>
      <c r="D83">
        <v>0.8</v>
      </c>
      <c r="E83">
        <v>0.11</v>
      </c>
      <c r="F83">
        <v>2.79</v>
      </c>
      <c r="G83">
        <v>0.12</v>
      </c>
      <c r="H83">
        <v>0.53</v>
      </c>
      <c r="I83">
        <v>5.4</v>
      </c>
      <c r="J83">
        <v>1.36</v>
      </c>
      <c r="K83">
        <v>0.06</v>
      </c>
      <c r="L83">
        <v>0.05</v>
      </c>
      <c r="M83">
        <v>0.65</v>
      </c>
      <c r="N83">
        <v>0.25</v>
      </c>
      <c r="O83">
        <v>0.67</v>
      </c>
      <c r="P83">
        <v>0.1</v>
      </c>
      <c r="Q83">
        <v>2.74</v>
      </c>
      <c r="R83">
        <v>0.12</v>
      </c>
      <c r="S83">
        <v>0.43</v>
      </c>
      <c r="T83">
        <v>5.38</v>
      </c>
      <c r="U83">
        <v>1.28</v>
      </c>
      <c r="V83">
        <v>0.06</v>
      </c>
      <c r="W83">
        <v>0.01</v>
      </c>
    </row>
    <row r="84" spans="1:23" x14ac:dyDescent="0.2">
      <c r="A84" t="s">
        <v>152</v>
      </c>
      <c r="B84">
        <v>0.62</v>
      </c>
      <c r="C84">
        <v>0.22</v>
      </c>
      <c r="D84">
        <v>0.57999999999999996</v>
      </c>
      <c r="E84">
        <v>0.1</v>
      </c>
      <c r="F84">
        <v>2.73</v>
      </c>
      <c r="G84">
        <v>0.1</v>
      </c>
      <c r="H84">
        <v>0.42</v>
      </c>
      <c r="I84">
        <v>5.27</v>
      </c>
      <c r="J84">
        <v>1.29</v>
      </c>
      <c r="K84">
        <v>0.08</v>
      </c>
      <c r="L84">
        <v>0.05</v>
      </c>
      <c r="M84">
        <v>0.57999999999999996</v>
      </c>
      <c r="N84">
        <v>0.21</v>
      </c>
      <c r="O84">
        <v>0.53</v>
      </c>
      <c r="P84">
        <v>0.09</v>
      </c>
      <c r="Q84">
        <v>2.66</v>
      </c>
      <c r="R84">
        <v>0.1</v>
      </c>
      <c r="S84">
        <v>0.37</v>
      </c>
      <c r="T84">
        <v>5.38</v>
      </c>
      <c r="U84">
        <v>1.1599999999999999</v>
      </c>
      <c r="V84">
        <v>7.0000000000000007E-2</v>
      </c>
      <c r="W84">
        <v>0.05</v>
      </c>
    </row>
    <row r="85" spans="1:23" x14ac:dyDescent="0.2">
      <c r="A85" t="s">
        <v>153</v>
      </c>
      <c r="B85">
        <v>0.55000000000000004</v>
      </c>
      <c r="C85">
        <v>0.15</v>
      </c>
      <c r="D85">
        <v>0.45</v>
      </c>
      <c r="E85">
        <v>0.08</v>
      </c>
      <c r="F85">
        <v>2.5</v>
      </c>
      <c r="G85">
        <v>0.09</v>
      </c>
      <c r="H85">
        <v>0.37</v>
      </c>
      <c r="I85">
        <v>4.49</v>
      </c>
      <c r="J85">
        <v>1.19</v>
      </c>
      <c r="K85">
        <v>0.09</v>
      </c>
      <c r="L85">
        <v>0.05</v>
      </c>
      <c r="M85">
        <v>0.53</v>
      </c>
      <c r="N85">
        <v>0.15</v>
      </c>
      <c r="O85">
        <v>0.4</v>
      </c>
      <c r="P85">
        <v>0.08</v>
      </c>
      <c r="Q85">
        <v>2.44</v>
      </c>
      <c r="R85">
        <v>0.09</v>
      </c>
      <c r="S85">
        <v>0.36</v>
      </c>
      <c r="T85">
        <v>4.4000000000000004</v>
      </c>
      <c r="U85">
        <v>1.19</v>
      </c>
      <c r="V85">
        <v>0.06</v>
      </c>
      <c r="W85">
        <v>0.03</v>
      </c>
    </row>
    <row r="86" spans="1:23" x14ac:dyDescent="0.2">
      <c r="A86" t="s">
        <v>154</v>
      </c>
      <c r="B86">
        <v>0.55000000000000004</v>
      </c>
      <c r="C86">
        <v>0.05</v>
      </c>
      <c r="D86">
        <v>0.39</v>
      </c>
      <c r="E86">
        <v>0.08</v>
      </c>
      <c r="F86">
        <v>2.63</v>
      </c>
      <c r="G86">
        <v>0.09</v>
      </c>
      <c r="H86">
        <v>0.28999999999999998</v>
      </c>
      <c r="I86">
        <v>4.68</v>
      </c>
      <c r="J86">
        <v>1.39</v>
      </c>
      <c r="K86">
        <v>0.04</v>
      </c>
      <c r="L86">
        <v>0.04</v>
      </c>
      <c r="M86">
        <v>0.62</v>
      </c>
      <c r="N86">
        <v>0.13</v>
      </c>
      <c r="O86">
        <v>0.52</v>
      </c>
      <c r="P86">
        <v>0.1</v>
      </c>
      <c r="Q86">
        <v>2.81</v>
      </c>
      <c r="R86">
        <v>0.1</v>
      </c>
      <c r="S86">
        <v>0.51</v>
      </c>
      <c r="T86">
        <v>4.7</v>
      </c>
      <c r="U86">
        <v>1.6</v>
      </c>
      <c r="V86">
        <v>0.09</v>
      </c>
      <c r="W86">
        <v>0.09</v>
      </c>
    </row>
    <row r="87" spans="1:23" x14ac:dyDescent="0.2">
      <c r="A87" t="s">
        <v>155</v>
      </c>
      <c r="B87">
        <v>0.51</v>
      </c>
      <c r="C87">
        <v>0.11</v>
      </c>
      <c r="D87">
        <v>0.26</v>
      </c>
      <c r="E87">
        <v>7.0000000000000007E-2</v>
      </c>
      <c r="F87">
        <v>2.5299999999999998</v>
      </c>
      <c r="G87">
        <v>0.08</v>
      </c>
      <c r="H87">
        <v>0.53</v>
      </c>
      <c r="I87">
        <v>4.66</v>
      </c>
      <c r="J87">
        <v>1.18</v>
      </c>
      <c r="K87">
        <v>0.08</v>
      </c>
      <c r="L87">
        <v>0.06</v>
      </c>
      <c r="M87">
        <v>0.49</v>
      </c>
      <c r="N87">
        <v>0.05</v>
      </c>
      <c r="O87">
        <v>0.22</v>
      </c>
      <c r="P87">
        <v>0.06</v>
      </c>
      <c r="Q87">
        <v>2.5</v>
      </c>
      <c r="R87">
        <v>0.08</v>
      </c>
      <c r="S87">
        <v>0.32</v>
      </c>
      <c r="T87">
        <v>4.5999999999999996</v>
      </c>
      <c r="U87">
        <v>1.1100000000000001</v>
      </c>
      <c r="V87">
        <v>0.04</v>
      </c>
      <c r="W87">
        <v>0.02</v>
      </c>
    </row>
    <row r="88" spans="1:23" x14ac:dyDescent="0.2">
      <c r="A88" t="s">
        <v>156</v>
      </c>
      <c r="B88">
        <v>0.47</v>
      </c>
      <c r="C88">
        <v>0.13</v>
      </c>
      <c r="D88">
        <v>0.24</v>
      </c>
      <c r="E88">
        <v>7.0000000000000007E-2</v>
      </c>
      <c r="F88">
        <v>2.38</v>
      </c>
      <c r="G88">
        <v>7.0000000000000007E-2</v>
      </c>
      <c r="H88">
        <v>0.23</v>
      </c>
      <c r="I88">
        <v>4.26</v>
      </c>
      <c r="J88">
        <v>1.0900000000000001</v>
      </c>
      <c r="K88">
        <v>0.06</v>
      </c>
      <c r="L88">
        <v>0.1</v>
      </c>
      <c r="M88">
        <v>0.45</v>
      </c>
      <c r="N88">
        <v>0.12</v>
      </c>
      <c r="O88">
        <v>0.22</v>
      </c>
      <c r="P88">
        <v>0.06</v>
      </c>
      <c r="Q88">
        <v>2.3199999999999998</v>
      </c>
      <c r="R88">
        <v>7.0000000000000007E-2</v>
      </c>
      <c r="S88">
        <v>0.2</v>
      </c>
      <c r="T88">
        <v>4.3499999999999996</v>
      </c>
      <c r="U88">
        <v>1</v>
      </c>
      <c r="V88">
        <v>0.05</v>
      </c>
      <c r="W88">
        <v>0.1</v>
      </c>
    </row>
    <row r="89" spans="1:23" x14ac:dyDescent="0.2">
      <c r="A89" t="s">
        <v>157</v>
      </c>
      <c r="B89">
        <v>0.59</v>
      </c>
      <c r="C89">
        <v>0.04</v>
      </c>
      <c r="D89">
        <v>0.21</v>
      </c>
      <c r="E89">
        <v>7.0000000000000007E-2</v>
      </c>
      <c r="F89">
        <v>3.01</v>
      </c>
      <c r="G89">
        <v>0.08</v>
      </c>
      <c r="H89">
        <v>0.79</v>
      </c>
      <c r="I89">
        <v>4.3499999999999996</v>
      </c>
      <c r="J89">
        <v>2.04</v>
      </c>
      <c r="K89">
        <v>0.06</v>
      </c>
      <c r="L89">
        <v>0.04</v>
      </c>
      <c r="M89">
        <v>0.56999999999999995</v>
      </c>
      <c r="N89">
        <v>0.03</v>
      </c>
      <c r="O89">
        <v>0.19</v>
      </c>
      <c r="P89">
        <v>0.06</v>
      </c>
      <c r="Q89">
        <v>2.95</v>
      </c>
      <c r="R89">
        <v>7.0000000000000007E-2</v>
      </c>
      <c r="S89">
        <v>1.04</v>
      </c>
      <c r="T89">
        <v>4.33</v>
      </c>
      <c r="U89">
        <v>2.04</v>
      </c>
      <c r="V89">
        <v>0.05</v>
      </c>
      <c r="W89">
        <v>0.03</v>
      </c>
    </row>
    <row r="90" spans="1:23" x14ac:dyDescent="0.2">
      <c r="A90" t="s">
        <v>158</v>
      </c>
      <c r="B90">
        <v>0.56999999999999995</v>
      </c>
      <c r="C90">
        <v>-0.01</v>
      </c>
      <c r="D90">
        <v>0.31</v>
      </c>
      <c r="E90">
        <v>0.06</v>
      </c>
      <c r="F90">
        <v>3.04</v>
      </c>
      <c r="G90">
        <v>0.08</v>
      </c>
      <c r="H90">
        <v>0.59</v>
      </c>
      <c r="I90">
        <v>6.09</v>
      </c>
      <c r="J90">
        <v>1.18</v>
      </c>
      <c r="K90">
        <v>-0.01</v>
      </c>
      <c r="L90">
        <v>-0.04</v>
      </c>
      <c r="M90">
        <v>0.64</v>
      </c>
      <c r="N90">
        <v>0.06</v>
      </c>
      <c r="O90">
        <v>0.42</v>
      </c>
      <c r="P90">
        <v>7.0000000000000007E-2</v>
      </c>
      <c r="Q90">
        <v>3.2</v>
      </c>
      <c r="R90">
        <v>0.09</v>
      </c>
      <c r="S90">
        <v>0.77</v>
      </c>
      <c r="T90">
        <v>6.05</v>
      </c>
      <c r="U90">
        <v>1.35</v>
      </c>
      <c r="V90">
        <v>0.05</v>
      </c>
      <c r="W90">
        <v>0.01</v>
      </c>
    </row>
    <row r="91" spans="1:23" x14ac:dyDescent="0.2">
      <c r="A91" t="s">
        <v>159</v>
      </c>
      <c r="B91">
        <v>0.36</v>
      </c>
      <c r="C91">
        <v>0.11</v>
      </c>
      <c r="D91">
        <v>0.21</v>
      </c>
      <c r="E91">
        <v>7.0000000000000007E-2</v>
      </c>
      <c r="F91">
        <v>1.78</v>
      </c>
      <c r="G91">
        <v>0.09</v>
      </c>
      <c r="H91">
        <v>0.23</v>
      </c>
      <c r="I91">
        <v>3.17</v>
      </c>
      <c r="J91">
        <v>0.98</v>
      </c>
      <c r="K91">
        <v>0.05</v>
      </c>
      <c r="L91">
        <v>0.05</v>
      </c>
      <c r="M91">
        <v>0.34</v>
      </c>
      <c r="N91">
        <v>7.0000000000000007E-2</v>
      </c>
      <c r="O91">
        <v>0.18</v>
      </c>
      <c r="P91">
        <v>0.06</v>
      </c>
      <c r="Q91">
        <v>1.77</v>
      </c>
      <c r="R91">
        <v>0.09</v>
      </c>
      <c r="S91">
        <v>0.19</v>
      </c>
      <c r="T91">
        <v>3.12</v>
      </c>
      <c r="U91">
        <v>0.92</v>
      </c>
      <c r="V91">
        <v>0.02</v>
      </c>
      <c r="W91">
        <v>0.01</v>
      </c>
    </row>
    <row r="92" spans="1:23" x14ac:dyDescent="0.2">
      <c r="A92" t="s">
        <v>160</v>
      </c>
      <c r="B92">
        <v>0.39</v>
      </c>
      <c r="C92">
        <v>0.06</v>
      </c>
      <c r="D92">
        <v>0.27</v>
      </c>
      <c r="E92">
        <v>7.0000000000000007E-2</v>
      </c>
      <c r="F92">
        <v>1.92</v>
      </c>
      <c r="G92">
        <v>0.09</v>
      </c>
      <c r="H92">
        <v>0.1</v>
      </c>
      <c r="I92">
        <v>3.43</v>
      </c>
      <c r="J92">
        <v>0.95</v>
      </c>
      <c r="K92">
        <v>7.0000000000000007E-2</v>
      </c>
      <c r="L92">
        <v>0.05</v>
      </c>
      <c r="M92">
        <v>0.37</v>
      </c>
      <c r="N92">
        <v>0.05</v>
      </c>
      <c r="O92">
        <v>0.25</v>
      </c>
      <c r="P92">
        <v>0.06</v>
      </c>
      <c r="Q92">
        <v>1.87</v>
      </c>
      <c r="R92">
        <v>0.08</v>
      </c>
      <c r="S92">
        <v>0.09</v>
      </c>
      <c r="T92">
        <v>3.52</v>
      </c>
      <c r="U92">
        <v>0.87</v>
      </c>
      <c r="V92">
        <v>0.04</v>
      </c>
      <c r="W92">
        <v>0.05</v>
      </c>
    </row>
    <row r="93" spans="1:23" x14ac:dyDescent="0.2">
      <c r="A93" t="s">
        <v>161</v>
      </c>
      <c r="B93">
        <v>0.43</v>
      </c>
      <c r="C93">
        <v>0.1</v>
      </c>
      <c r="D93">
        <v>0.3</v>
      </c>
      <c r="E93">
        <v>0.08</v>
      </c>
      <c r="F93">
        <v>2.2000000000000002</v>
      </c>
      <c r="G93">
        <v>0.11</v>
      </c>
      <c r="H93">
        <v>0.09</v>
      </c>
      <c r="I93">
        <v>3.84</v>
      </c>
      <c r="J93">
        <v>1.0900000000000001</v>
      </c>
      <c r="K93">
        <v>0.06</v>
      </c>
      <c r="L93">
        <v>0.02</v>
      </c>
      <c r="M93">
        <v>0.42</v>
      </c>
      <c r="N93">
        <v>0.08</v>
      </c>
      <c r="O93">
        <v>0.27</v>
      </c>
      <c r="P93">
        <v>7.0000000000000007E-2</v>
      </c>
      <c r="Q93">
        <v>2.16</v>
      </c>
      <c r="R93">
        <v>0.1</v>
      </c>
      <c r="S93">
        <v>0.09</v>
      </c>
      <c r="T93">
        <v>3.87</v>
      </c>
      <c r="U93">
        <v>1.08</v>
      </c>
      <c r="V93">
        <v>0.04</v>
      </c>
      <c r="W93">
        <v>0.01</v>
      </c>
    </row>
    <row r="94" spans="1:23" x14ac:dyDescent="0.2">
      <c r="A94" t="s">
        <v>162</v>
      </c>
      <c r="B94">
        <v>0.44</v>
      </c>
      <c r="C94">
        <v>0.14000000000000001</v>
      </c>
      <c r="D94">
        <v>0.34</v>
      </c>
      <c r="E94">
        <v>0.11</v>
      </c>
      <c r="F94">
        <v>2.14</v>
      </c>
      <c r="G94">
        <v>0.13</v>
      </c>
      <c r="H94">
        <v>0.2</v>
      </c>
      <c r="I94">
        <v>3.69</v>
      </c>
      <c r="J94">
        <v>1.18</v>
      </c>
      <c r="K94">
        <v>0.05</v>
      </c>
      <c r="L94">
        <v>0.04</v>
      </c>
      <c r="M94">
        <v>0.49</v>
      </c>
      <c r="N94">
        <v>0.21</v>
      </c>
      <c r="O94">
        <v>0.44</v>
      </c>
      <c r="P94">
        <v>0.13</v>
      </c>
      <c r="Q94">
        <v>2.21</v>
      </c>
      <c r="R94">
        <v>0.13</v>
      </c>
      <c r="S94">
        <v>0.28999999999999998</v>
      </c>
      <c r="T94">
        <v>3.62</v>
      </c>
      <c r="U94">
        <v>1.33</v>
      </c>
      <c r="V94">
        <v>0.13</v>
      </c>
      <c r="W94">
        <v>0.09</v>
      </c>
    </row>
    <row r="95" spans="1:23" x14ac:dyDescent="0.2">
      <c r="A95" t="s">
        <v>163</v>
      </c>
      <c r="B95">
        <v>0.49</v>
      </c>
      <c r="C95">
        <v>0.08</v>
      </c>
      <c r="D95">
        <v>0.37</v>
      </c>
      <c r="E95">
        <v>0.12</v>
      </c>
      <c r="F95">
        <v>2.36</v>
      </c>
      <c r="G95">
        <v>0.15</v>
      </c>
      <c r="H95">
        <v>0.2</v>
      </c>
      <c r="I95">
        <v>4.01</v>
      </c>
      <c r="J95">
        <v>1.45</v>
      </c>
      <c r="K95">
        <v>0.1</v>
      </c>
      <c r="L95">
        <v>0</v>
      </c>
      <c r="M95">
        <v>0.47</v>
      </c>
      <c r="N95">
        <v>0.05</v>
      </c>
      <c r="O95">
        <v>0.31</v>
      </c>
      <c r="P95">
        <v>0.11</v>
      </c>
      <c r="Q95">
        <v>2.35</v>
      </c>
      <c r="R95">
        <v>0.15</v>
      </c>
      <c r="S95">
        <v>0.15</v>
      </c>
      <c r="T95">
        <v>3.93</v>
      </c>
      <c r="U95">
        <v>1.38</v>
      </c>
      <c r="V95">
        <v>0.06</v>
      </c>
      <c r="W95">
        <v>-0.03</v>
      </c>
    </row>
    <row r="96" spans="1:23" x14ac:dyDescent="0.2">
      <c r="A96" t="s">
        <v>164</v>
      </c>
      <c r="B96">
        <v>0.52</v>
      </c>
      <c r="C96">
        <v>0.1</v>
      </c>
      <c r="D96">
        <v>0.42</v>
      </c>
      <c r="E96">
        <v>0.16</v>
      </c>
      <c r="F96">
        <v>2.31</v>
      </c>
      <c r="G96">
        <v>0.18</v>
      </c>
      <c r="H96">
        <v>0.17</v>
      </c>
      <c r="I96">
        <v>3.73</v>
      </c>
      <c r="J96">
        <v>1.46</v>
      </c>
      <c r="K96">
        <v>0.17</v>
      </c>
      <c r="L96">
        <v>0</v>
      </c>
      <c r="M96">
        <v>0.5</v>
      </c>
      <c r="N96">
        <v>0.08</v>
      </c>
      <c r="O96">
        <v>0.4</v>
      </c>
      <c r="P96">
        <v>0.15</v>
      </c>
      <c r="Q96">
        <v>2.2799999999999998</v>
      </c>
      <c r="R96">
        <v>0.18</v>
      </c>
      <c r="S96">
        <v>0.14000000000000001</v>
      </c>
      <c r="T96">
        <v>3.85</v>
      </c>
      <c r="U96">
        <v>1.35</v>
      </c>
      <c r="V96">
        <v>0.12</v>
      </c>
      <c r="W96">
        <v>0</v>
      </c>
    </row>
    <row r="97" spans="1:23" x14ac:dyDescent="0.2">
      <c r="A97" t="s">
        <v>165</v>
      </c>
      <c r="B97">
        <v>0.59</v>
      </c>
      <c r="C97">
        <v>0.11</v>
      </c>
      <c r="D97">
        <v>0.46</v>
      </c>
      <c r="E97">
        <v>0.22</v>
      </c>
      <c r="F97">
        <v>2.4500000000000002</v>
      </c>
      <c r="G97">
        <v>0.26</v>
      </c>
      <c r="H97">
        <v>0.27</v>
      </c>
      <c r="I97">
        <v>3.91</v>
      </c>
      <c r="J97">
        <v>1.49</v>
      </c>
      <c r="K97">
        <v>0.18</v>
      </c>
      <c r="L97">
        <v>0.06</v>
      </c>
      <c r="M97">
        <v>0.56999999999999995</v>
      </c>
      <c r="N97">
        <v>0.08</v>
      </c>
      <c r="O97">
        <v>0.42</v>
      </c>
      <c r="P97">
        <v>0.21</v>
      </c>
      <c r="Q97">
        <v>2.41</v>
      </c>
      <c r="R97">
        <v>0.25</v>
      </c>
      <c r="S97">
        <v>0.28999999999999998</v>
      </c>
      <c r="T97">
        <v>3.95</v>
      </c>
      <c r="U97">
        <v>1.47</v>
      </c>
      <c r="V97">
        <v>0.16</v>
      </c>
      <c r="W97">
        <v>0.04</v>
      </c>
    </row>
    <row r="98" spans="1:23" x14ac:dyDescent="0.2">
      <c r="A98" t="s">
        <v>166</v>
      </c>
      <c r="B98">
        <v>0.79</v>
      </c>
      <c r="C98">
        <v>0.1</v>
      </c>
      <c r="D98">
        <v>0.65</v>
      </c>
      <c r="E98">
        <v>0.38</v>
      </c>
      <c r="F98">
        <v>2.8</v>
      </c>
      <c r="G98">
        <v>0.45</v>
      </c>
      <c r="H98">
        <v>0.33</v>
      </c>
      <c r="I98">
        <v>4.32</v>
      </c>
      <c r="J98">
        <v>1.81</v>
      </c>
      <c r="K98">
        <v>0.32</v>
      </c>
      <c r="L98">
        <v>-0.01</v>
      </c>
      <c r="M98">
        <v>0.86</v>
      </c>
      <c r="N98">
        <v>0.18</v>
      </c>
      <c r="O98">
        <v>0.82</v>
      </c>
      <c r="P98">
        <v>0.44</v>
      </c>
      <c r="Q98">
        <v>2.84</v>
      </c>
      <c r="R98">
        <v>0.47</v>
      </c>
      <c r="S98">
        <v>0.37</v>
      </c>
      <c r="T98">
        <v>4.18</v>
      </c>
      <c r="U98">
        <v>2.0299999999999998</v>
      </c>
      <c r="V98">
        <v>0.43</v>
      </c>
      <c r="W98">
        <v>0.04</v>
      </c>
    </row>
    <row r="99" spans="1:23" x14ac:dyDescent="0.2">
      <c r="A99" t="s">
        <v>167</v>
      </c>
      <c r="B99">
        <v>0.98</v>
      </c>
      <c r="C99">
        <v>0.09</v>
      </c>
      <c r="D99">
        <v>0.71</v>
      </c>
      <c r="E99">
        <v>0.72</v>
      </c>
      <c r="F99">
        <v>2.96</v>
      </c>
      <c r="G99">
        <v>0.84</v>
      </c>
      <c r="H99">
        <v>0.4</v>
      </c>
      <c r="I99">
        <v>4.7699999999999996</v>
      </c>
      <c r="J99">
        <v>2.0099999999999998</v>
      </c>
      <c r="K99">
        <v>0.46</v>
      </c>
      <c r="L99">
        <v>0.06</v>
      </c>
      <c r="M99">
        <v>0.95</v>
      </c>
      <c r="N99">
        <v>7.0000000000000007E-2</v>
      </c>
      <c r="O99">
        <v>0.61</v>
      </c>
      <c r="P99">
        <v>0.66</v>
      </c>
      <c r="Q99">
        <v>2.98</v>
      </c>
      <c r="R99">
        <v>0.85</v>
      </c>
      <c r="S99">
        <v>0.31</v>
      </c>
      <c r="T99">
        <v>4.7</v>
      </c>
      <c r="U99">
        <v>1.95</v>
      </c>
      <c r="V99">
        <v>0.46</v>
      </c>
      <c r="W99">
        <v>0.03</v>
      </c>
    </row>
    <row r="100" spans="1:23" x14ac:dyDescent="0.2">
      <c r="A100" t="s">
        <v>168</v>
      </c>
      <c r="B100">
        <v>1.28</v>
      </c>
      <c r="C100">
        <v>0.16</v>
      </c>
      <c r="D100">
        <v>0.84</v>
      </c>
      <c r="E100">
        <v>1.0900000000000001</v>
      </c>
      <c r="F100">
        <v>3.26</v>
      </c>
      <c r="G100">
        <v>1.2</v>
      </c>
      <c r="H100">
        <v>0.57999999999999996</v>
      </c>
      <c r="I100">
        <v>5.26</v>
      </c>
      <c r="J100">
        <v>2.17</v>
      </c>
      <c r="K100">
        <v>1</v>
      </c>
      <c r="L100">
        <v>0.06</v>
      </c>
      <c r="M100">
        <v>1.24</v>
      </c>
      <c r="N100">
        <v>0.12</v>
      </c>
      <c r="O100">
        <v>0.79</v>
      </c>
      <c r="P100">
        <v>1.04</v>
      </c>
      <c r="Q100">
        <v>3.27</v>
      </c>
      <c r="R100">
        <v>1.17</v>
      </c>
      <c r="S100">
        <v>0.49</v>
      </c>
      <c r="T100">
        <v>5.47</v>
      </c>
      <c r="U100">
        <v>2.02</v>
      </c>
      <c r="V100">
        <v>0.94</v>
      </c>
      <c r="W100">
        <v>0.05</v>
      </c>
    </row>
    <row r="101" spans="1:23" x14ac:dyDescent="0.2">
      <c r="A101" t="s">
        <v>169</v>
      </c>
      <c r="B101">
        <v>1.56</v>
      </c>
      <c r="C101">
        <v>0.2</v>
      </c>
      <c r="D101">
        <v>1.03</v>
      </c>
      <c r="E101">
        <v>1.49</v>
      </c>
      <c r="F101">
        <v>3.7</v>
      </c>
      <c r="G101">
        <v>1.86</v>
      </c>
      <c r="H101">
        <v>0.56000000000000005</v>
      </c>
      <c r="I101">
        <v>5.78</v>
      </c>
      <c r="J101">
        <v>2.42</v>
      </c>
      <c r="K101">
        <v>1.1299999999999999</v>
      </c>
      <c r="L101">
        <v>0.1</v>
      </c>
      <c r="M101">
        <v>1.51</v>
      </c>
      <c r="N101">
        <v>0.16</v>
      </c>
      <c r="O101">
        <v>0.98</v>
      </c>
      <c r="P101">
        <v>1.45</v>
      </c>
      <c r="Q101">
        <v>3.62</v>
      </c>
      <c r="R101">
        <v>1.82</v>
      </c>
      <c r="S101">
        <v>0.55000000000000004</v>
      </c>
      <c r="T101">
        <v>5.8</v>
      </c>
      <c r="U101">
        <v>2.37</v>
      </c>
      <c r="V101">
        <v>1.1100000000000001</v>
      </c>
      <c r="W101">
        <v>0.08</v>
      </c>
    </row>
    <row r="102" spans="1:23" x14ac:dyDescent="0.2">
      <c r="A102" t="s">
        <v>170</v>
      </c>
      <c r="B102">
        <v>1.89</v>
      </c>
      <c r="C102">
        <v>0.23</v>
      </c>
      <c r="D102">
        <v>1.27</v>
      </c>
      <c r="E102">
        <v>1.62</v>
      </c>
      <c r="F102">
        <v>4.28</v>
      </c>
      <c r="G102">
        <v>1.59</v>
      </c>
      <c r="H102">
        <v>0.6</v>
      </c>
      <c r="I102">
        <v>6.53</v>
      </c>
      <c r="J102">
        <v>2.73</v>
      </c>
      <c r="K102">
        <v>2.13</v>
      </c>
      <c r="L102">
        <v>0.15</v>
      </c>
      <c r="M102">
        <v>2.0499999999999998</v>
      </c>
      <c r="N102">
        <v>0.32</v>
      </c>
      <c r="O102">
        <v>1.55</v>
      </c>
      <c r="P102">
        <v>1.86</v>
      </c>
      <c r="Q102">
        <v>4.29</v>
      </c>
      <c r="R102">
        <v>1.64</v>
      </c>
      <c r="S102">
        <v>0.81</v>
      </c>
      <c r="T102">
        <v>6.3</v>
      </c>
      <c r="U102">
        <v>3.03</v>
      </c>
      <c r="V102">
        <v>2.2599999999999998</v>
      </c>
      <c r="W102">
        <v>0.21</v>
      </c>
    </row>
    <row r="103" spans="1:23" x14ac:dyDescent="0.2">
      <c r="A103" t="s">
        <v>171</v>
      </c>
      <c r="B103">
        <v>2.0699999999999998</v>
      </c>
      <c r="C103">
        <v>0.43</v>
      </c>
      <c r="D103">
        <v>1.94</v>
      </c>
      <c r="E103">
        <v>1.68</v>
      </c>
      <c r="F103">
        <v>4.76</v>
      </c>
      <c r="G103">
        <v>1.8</v>
      </c>
      <c r="H103">
        <v>0.97</v>
      </c>
      <c r="I103">
        <v>7.69</v>
      </c>
      <c r="J103">
        <v>3.02</v>
      </c>
      <c r="K103">
        <v>1.37</v>
      </c>
      <c r="L103">
        <v>0.23</v>
      </c>
      <c r="M103">
        <v>2</v>
      </c>
      <c r="N103">
        <v>0.41</v>
      </c>
      <c r="O103">
        <v>1.71</v>
      </c>
      <c r="P103">
        <v>1.55</v>
      </c>
      <c r="Q103">
        <v>4.82</v>
      </c>
      <c r="R103">
        <v>1.81</v>
      </c>
      <c r="S103">
        <v>0.8</v>
      </c>
      <c r="T103">
        <v>7.62</v>
      </c>
      <c r="U103">
        <v>2.98</v>
      </c>
      <c r="V103">
        <v>1.32</v>
      </c>
      <c r="W103">
        <v>0.21</v>
      </c>
    </row>
    <row r="104" spans="1:23" x14ac:dyDescent="0.2">
      <c r="A104" t="s">
        <v>172</v>
      </c>
      <c r="B104">
        <v>2.71</v>
      </c>
      <c r="C104">
        <v>0.45</v>
      </c>
      <c r="D104">
        <v>2.4300000000000002</v>
      </c>
      <c r="E104">
        <v>2.33</v>
      </c>
      <c r="F104">
        <v>5.58</v>
      </c>
      <c r="G104">
        <v>2.35</v>
      </c>
      <c r="H104">
        <v>1.88</v>
      </c>
      <c r="I104">
        <v>9.31</v>
      </c>
      <c r="J104">
        <v>3.34</v>
      </c>
      <c r="K104">
        <v>2.34</v>
      </c>
      <c r="L104">
        <v>0.28000000000000003</v>
      </c>
      <c r="M104">
        <v>2.64</v>
      </c>
      <c r="N104">
        <v>0.4</v>
      </c>
      <c r="O104">
        <v>2.31</v>
      </c>
      <c r="P104">
        <v>2.23</v>
      </c>
      <c r="Q104">
        <v>5.66</v>
      </c>
      <c r="R104">
        <v>2.31</v>
      </c>
      <c r="S104">
        <v>1.53</v>
      </c>
      <c r="T104">
        <v>9.77</v>
      </c>
      <c r="U104">
        <v>3.1</v>
      </c>
      <c r="V104">
        <v>2.27</v>
      </c>
      <c r="W104">
        <v>0.27</v>
      </c>
    </row>
    <row r="105" spans="1:23" x14ac:dyDescent="0.2">
      <c r="A105" t="s">
        <v>173</v>
      </c>
      <c r="B105">
        <v>2.89</v>
      </c>
      <c r="C105">
        <v>0.55000000000000004</v>
      </c>
      <c r="D105">
        <v>2.57</v>
      </c>
      <c r="E105">
        <v>2.44</v>
      </c>
      <c r="F105">
        <v>5.92</v>
      </c>
      <c r="G105">
        <v>2.46</v>
      </c>
      <c r="H105">
        <v>1.67</v>
      </c>
      <c r="I105">
        <v>10.220000000000001</v>
      </c>
      <c r="J105">
        <v>3.16</v>
      </c>
      <c r="K105">
        <v>2.56</v>
      </c>
      <c r="L105">
        <v>0.36</v>
      </c>
      <c r="M105">
        <v>2.82</v>
      </c>
      <c r="N105">
        <v>0.51</v>
      </c>
      <c r="O105">
        <v>2.54</v>
      </c>
      <c r="P105">
        <v>2.4</v>
      </c>
      <c r="Q105">
        <v>5.74</v>
      </c>
      <c r="R105">
        <v>2.42</v>
      </c>
      <c r="S105">
        <v>1.39</v>
      </c>
      <c r="T105">
        <v>10.1</v>
      </c>
      <c r="U105">
        <v>3.07</v>
      </c>
      <c r="V105">
        <v>2.54</v>
      </c>
      <c r="W105">
        <v>0.34</v>
      </c>
    </row>
    <row r="106" spans="1:23" x14ac:dyDescent="0.2">
      <c r="A106" t="s">
        <v>174</v>
      </c>
      <c r="B106">
        <v>2.91</v>
      </c>
      <c r="C106">
        <v>0.5</v>
      </c>
      <c r="D106">
        <v>2.27</v>
      </c>
      <c r="E106">
        <v>2.56</v>
      </c>
      <c r="F106">
        <v>5.75</v>
      </c>
      <c r="G106">
        <v>2.68</v>
      </c>
      <c r="H106">
        <v>0.97</v>
      </c>
      <c r="I106">
        <v>10.54</v>
      </c>
      <c r="J106">
        <v>2.72</v>
      </c>
      <c r="K106">
        <v>3.14</v>
      </c>
      <c r="L106">
        <v>0.48</v>
      </c>
      <c r="M106">
        <v>3.14</v>
      </c>
      <c r="N106">
        <v>0.61</v>
      </c>
      <c r="O106">
        <v>2.65</v>
      </c>
      <c r="P106">
        <v>2.9</v>
      </c>
      <c r="Q106">
        <v>5.74</v>
      </c>
      <c r="R106">
        <v>2.78</v>
      </c>
      <c r="S106">
        <v>1.44</v>
      </c>
      <c r="T106">
        <v>10.19</v>
      </c>
      <c r="U106">
        <v>3.03</v>
      </c>
      <c r="V106">
        <v>3.27</v>
      </c>
      <c r="W106">
        <v>0.54</v>
      </c>
    </row>
    <row r="107" spans="1:23" x14ac:dyDescent="0.2">
      <c r="A107" t="s">
        <v>175</v>
      </c>
      <c r="B107">
        <v>3.02</v>
      </c>
      <c r="C107">
        <v>1.05</v>
      </c>
      <c r="D107">
        <v>2.1</v>
      </c>
      <c r="E107">
        <v>2.46</v>
      </c>
      <c r="F107">
        <v>6.6</v>
      </c>
      <c r="G107">
        <v>2.46</v>
      </c>
      <c r="H107">
        <v>1.1299999999999999</v>
      </c>
      <c r="I107">
        <v>10.51</v>
      </c>
      <c r="J107">
        <v>2.41</v>
      </c>
      <c r="K107">
        <v>2.16</v>
      </c>
      <c r="L107">
        <v>0.43</v>
      </c>
      <c r="M107">
        <v>2.92</v>
      </c>
      <c r="N107">
        <v>1.01</v>
      </c>
      <c r="O107">
        <v>1.87</v>
      </c>
      <c r="P107">
        <v>2.27</v>
      </c>
      <c r="Q107">
        <v>6.7</v>
      </c>
      <c r="R107">
        <v>2.44</v>
      </c>
      <c r="S107">
        <v>0.88</v>
      </c>
      <c r="T107">
        <v>10.5</v>
      </c>
      <c r="U107">
        <v>2.39</v>
      </c>
      <c r="V107">
        <v>2.1</v>
      </c>
      <c r="W107">
        <v>0.41</v>
      </c>
    </row>
    <row r="108" spans="1:23" x14ac:dyDescent="0.2">
      <c r="A108" t="s">
        <v>176</v>
      </c>
      <c r="B108">
        <v>2.9</v>
      </c>
      <c r="C108">
        <v>0.54</v>
      </c>
      <c r="D108">
        <v>1.85</v>
      </c>
      <c r="E108">
        <v>2.25</v>
      </c>
      <c r="F108">
        <v>6.56</v>
      </c>
      <c r="G108">
        <v>2.15</v>
      </c>
      <c r="H108">
        <v>0.9</v>
      </c>
      <c r="I108">
        <v>10.43</v>
      </c>
      <c r="J108">
        <v>2.23</v>
      </c>
      <c r="K108">
        <v>2.44</v>
      </c>
      <c r="L108">
        <v>0.45</v>
      </c>
      <c r="M108">
        <v>2.83</v>
      </c>
      <c r="N108">
        <v>0.51</v>
      </c>
      <c r="O108">
        <v>1.76</v>
      </c>
      <c r="P108">
        <v>2.16</v>
      </c>
      <c r="Q108">
        <v>6.7</v>
      </c>
      <c r="R108">
        <v>2.13</v>
      </c>
      <c r="S108">
        <v>0.72</v>
      </c>
      <c r="T108">
        <v>10.97</v>
      </c>
      <c r="U108">
        <v>2.0499999999999998</v>
      </c>
      <c r="V108">
        <v>2.37</v>
      </c>
      <c r="W108">
        <v>0.44</v>
      </c>
    </row>
    <row r="109" spans="1:23" x14ac:dyDescent="0.2">
      <c r="A109" t="s">
        <v>177</v>
      </c>
      <c r="B109">
        <v>2.5299999999999998</v>
      </c>
      <c r="C109">
        <v>0.74</v>
      </c>
      <c r="D109">
        <v>1.71</v>
      </c>
      <c r="E109">
        <v>2.0699999999999998</v>
      </c>
      <c r="F109">
        <v>5.48</v>
      </c>
      <c r="G109">
        <v>1.95</v>
      </c>
      <c r="H109">
        <v>0.64</v>
      </c>
      <c r="I109">
        <v>8.7799999999999994</v>
      </c>
      <c r="J109">
        <v>1.86</v>
      </c>
      <c r="K109">
        <v>2.41</v>
      </c>
      <c r="L109">
        <v>0.42</v>
      </c>
      <c r="M109">
        <v>2.4900000000000002</v>
      </c>
      <c r="N109">
        <v>0.69</v>
      </c>
      <c r="O109">
        <v>1.73</v>
      </c>
      <c r="P109">
        <v>2.04</v>
      </c>
      <c r="Q109">
        <v>5.28</v>
      </c>
      <c r="R109">
        <v>1.9</v>
      </c>
      <c r="S109">
        <v>0.54</v>
      </c>
      <c r="T109">
        <v>8.5500000000000007</v>
      </c>
      <c r="U109">
        <v>1.81</v>
      </c>
      <c r="V109">
        <v>2.38</v>
      </c>
      <c r="W109">
        <v>0.4</v>
      </c>
    </row>
    <row r="110" spans="1:23" x14ac:dyDescent="0.2">
      <c r="A110" t="s">
        <v>178</v>
      </c>
      <c r="B110">
        <v>2.23</v>
      </c>
      <c r="C110">
        <v>0.73</v>
      </c>
      <c r="D110">
        <v>1.29</v>
      </c>
      <c r="E110">
        <v>1.9</v>
      </c>
      <c r="F110">
        <v>4.91</v>
      </c>
      <c r="G110">
        <v>1.89</v>
      </c>
      <c r="H110">
        <v>0.35</v>
      </c>
      <c r="I110">
        <v>7.9</v>
      </c>
      <c r="J110">
        <v>1.73</v>
      </c>
      <c r="K110">
        <v>2.35</v>
      </c>
      <c r="L110">
        <v>0.41</v>
      </c>
      <c r="M110">
        <v>2.39</v>
      </c>
      <c r="N110">
        <v>0.87</v>
      </c>
      <c r="O110">
        <v>1.47</v>
      </c>
      <c r="P110">
        <v>2.13</v>
      </c>
      <c r="Q110">
        <v>4.9000000000000004</v>
      </c>
      <c r="R110">
        <v>1.98</v>
      </c>
      <c r="S110">
        <v>0.73</v>
      </c>
      <c r="T110">
        <v>7.7</v>
      </c>
      <c r="U110">
        <v>1.94</v>
      </c>
      <c r="V110">
        <v>2.5099999999999998</v>
      </c>
      <c r="W110">
        <v>0.47</v>
      </c>
    </row>
    <row r="111" spans="1:23" x14ac:dyDescent="0.2">
      <c r="A111" t="s">
        <v>179</v>
      </c>
      <c r="B111">
        <v>1.98</v>
      </c>
      <c r="C111">
        <v>0.43</v>
      </c>
      <c r="D111">
        <v>1.17</v>
      </c>
      <c r="E111">
        <v>1.7</v>
      </c>
      <c r="F111">
        <v>4.3899999999999997</v>
      </c>
      <c r="G111">
        <v>1.72</v>
      </c>
      <c r="H111">
        <v>0.33</v>
      </c>
      <c r="I111">
        <v>6.93</v>
      </c>
      <c r="J111">
        <v>1.72</v>
      </c>
      <c r="K111">
        <v>1.61</v>
      </c>
      <c r="L111">
        <v>0.39</v>
      </c>
      <c r="M111">
        <v>1.92</v>
      </c>
      <c r="N111">
        <v>0.37</v>
      </c>
      <c r="O111">
        <v>1.05</v>
      </c>
      <c r="P111">
        <v>1.58</v>
      </c>
      <c r="Q111">
        <v>4.46</v>
      </c>
      <c r="R111">
        <v>1.71</v>
      </c>
      <c r="S111">
        <v>0.19</v>
      </c>
      <c r="T111">
        <v>6.96</v>
      </c>
      <c r="U111">
        <v>1.7</v>
      </c>
      <c r="V111">
        <v>1.51</v>
      </c>
      <c r="W111">
        <v>0.36</v>
      </c>
    </row>
    <row r="112" spans="1:23" x14ac:dyDescent="0.2">
      <c r="A112" t="s">
        <v>180</v>
      </c>
      <c r="B112">
        <v>1.69</v>
      </c>
      <c r="C112">
        <v>0.28999999999999998</v>
      </c>
      <c r="D112">
        <v>0.87</v>
      </c>
      <c r="E112">
        <v>1.6</v>
      </c>
      <c r="F112">
        <v>3.43</v>
      </c>
      <c r="G112">
        <v>1.69</v>
      </c>
      <c r="H112">
        <v>0.16</v>
      </c>
      <c r="I112">
        <v>5.31</v>
      </c>
      <c r="J112">
        <v>1.44</v>
      </c>
      <c r="K112">
        <v>1.49</v>
      </c>
      <c r="L112">
        <v>0.35</v>
      </c>
      <c r="M112">
        <v>1.65</v>
      </c>
      <c r="N112">
        <v>0.26</v>
      </c>
      <c r="O112">
        <v>0.82</v>
      </c>
      <c r="P112">
        <v>1.54</v>
      </c>
      <c r="Q112">
        <v>3.51</v>
      </c>
      <c r="R112">
        <v>1.67</v>
      </c>
      <c r="S112">
        <v>0.13</v>
      </c>
      <c r="T112">
        <v>5.58</v>
      </c>
      <c r="U112">
        <v>1.3</v>
      </c>
      <c r="V112">
        <v>1.44</v>
      </c>
      <c r="W112">
        <v>0.34</v>
      </c>
    </row>
    <row r="113" spans="1:23" x14ac:dyDescent="0.2">
      <c r="A113" t="s">
        <v>181</v>
      </c>
      <c r="B113">
        <v>1.55</v>
      </c>
      <c r="C113">
        <v>0.16</v>
      </c>
      <c r="D113">
        <v>0.74</v>
      </c>
      <c r="E113">
        <v>1.4</v>
      </c>
      <c r="F113">
        <v>3.67</v>
      </c>
      <c r="G113">
        <v>1.56</v>
      </c>
      <c r="H113">
        <v>0.16</v>
      </c>
      <c r="I113">
        <v>5.85</v>
      </c>
      <c r="J113">
        <v>1.29</v>
      </c>
      <c r="K113">
        <v>1.3</v>
      </c>
      <c r="L113">
        <v>0.34</v>
      </c>
      <c r="M113">
        <v>1.53</v>
      </c>
      <c r="N113">
        <v>0.13</v>
      </c>
      <c r="O113">
        <v>0.76</v>
      </c>
      <c r="P113">
        <v>1.38</v>
      </c>
      <c r="Q113">
        <v>3.52</v>
      </c>
      <c r="R113">
        <v>1.51</v>
      </c>
      <c r="S113">
        <v>0.18</v>
      </c>
      <c r="T113">
        <v>5.63</v>
      </c>
      <c r="U113">
        <v>1.26</v>
      </c>
      <c r="V113">
        <v>1.29</v>
      </c>
      <c r="W113">
        <v>0.32</v>
      </c>
    </row>
    <row r="114" spans="1:23" x14ac:dyDescent="0.2">
      <c r="A114" t="s">
        <v>182</v>
      </c>
      <c r="B114">
        <v>1.34</v>
      </c>
      <c r="C114">
        <v>0.08</v>
      </c>
      <c r="D114">
        <v>0.68</v>
      </c>
      <c r="E114">
        <v>1.19</v>
      </c>
      <c r="F114">
        <v>2.97</v>
      </c>
      <c r="G114">
        <v>1.32</v>
      </c>
      <c r="H114">
        <v>0.22</v>
      </c>
      <c r="I114">
        <v>4.62</v>
      </c>
      <c r="J114">
        <v>1.18</v>
      </c>
      <c r="K114">
        <v>1.22</v>
      </c>
      <c r="L114">
        <v>0.3</v>
      </c>
      <c r="M114">
        <v>1.43</v>
      </c>
      <c r="N114">
        <v>0.21</v>
      </c>
      <c r="O114">
        <v>0.76</v>
      </c>
      <c r="P114">
        <v>1.34</v>
      </c>
      <c r="Q114">
        <v>2.98</v>
      </c>
      <c r="R114">
        <v>1.39</v>
      </c>
      <c r="S114">
        <v>0.32</v>
      </c>
      <c r="T114">
        <v>4.53</v>
      </c>
      <c r="U114">
        <v>1.33</v>
      </c>
      <c r="V114">
        <v>1.36</v>
      </c>
      <c r="W114">
        <v>0.36</v>
      </c>
    </row>
    <row r="115" spans="1:23" x14ac:dyDescent="0.2">
      <c r="A115" t="s">
        <v>183</v>
      </c>
      <c r="B115">
        <v>1.2</v>
      </c>
      <c r="C115">
        <v>0.22</v>
      </c>
      <c r="D115">
        <v>0.56999999999999995</v>
      </c>
      <c r="E115">
        <v>1.17</v>
      </c>
      <c r="F115">
        <v>2.62</v>
      </c>
      <c r="G115">
        <v>1.39</v>
      </c>
      <c r="H115">
        <v>0.15</v>
      </c>
      <c r="I115">
        <v>4.24</v>
      </c>
      <c r="J115">
        <v>1</v>
      </c>
      <c r="K115">
        <v>0.8</v>
      </c>
      <c r="L115">
        <v>0.23</v>
      </c>
      <c r="M115">
        <v>1.17</v>
      </c>
      <c r="N115">
        <v>0.14000000000000001</v>
      </c>
      <c r="O115">
        <v>0.51</v>
      </c>
      <c r="P115">
        <v>1.1000000000000001</v>
      </c>
      <c r="Q115">
        <v>2.67</v>
      </c>
      <c r="R115">
        <v>1.39</v>
      </c>
      <c r="S115">
        <v>0.11</v>
      </c>
      <c r="T115">
        <v>4.29</v>
      </c>
      <c r="U115">
        <v>1</v>
      </c>
      <c r="V115">
        <v>0.75</v>
      </c>
      <c r="W115">
        <v>0.2</v>
      </c>
    </row>
    <row r="116" spans="1:23" x14ac:dyDescent="0.2">
      <c r="A116" t="s">
        <v>184</v>
      </c>
      <c r="B116">
        <v>1.1399999999999999</v>
      </c>
      <c r="C116">
        <v>0.3</v>
      </c>
      <c r="D116">
        <v>0.55000000000000004</v>
      </c>
      <c r="E116">
        <v>1.06</v>
      </c>
      <c r="F116">
        <v>2.5299999999999998</v>
      </c>
      <c r="G116">
        <v>1.26</v>
      </c>
      <c r="H116">
        <v>0.26</v>
      </c>
      <c r="I116">
        <v>3.96</v>
      </c>
      <c r="J116">
        <v>1.07</v>
      </c>
      <c r="K116">
        <v>0.8</v>
      </c>
      <c r="L116">
        <v>0.33</v>
      </c>
      <c r="M116">
        <v>1.1100000000000001</v>
      </c>
      <c r="N116">
        <v>0.28000000000000003</v>
      </c>
      <c r="O116">
        <v>0.52</v>
      </c>
      <c r="P116">
        <v>1.02</v>
      </c>
      <c r="Q116">
        <v>2.58</v>
      </c>
      <c r="R116">
        <v>1.23</v>
      </c>
      <c r="S116">
        <v>0.22</v>
      </c>
      <c r="T116">
        <v>4.1500000000000004</v>
      </c>
      <c r="U116">
        <v>0.95</v>
      </c>
      <c r="V116">
        <v>0.76</v>
      </c>
      <c r="W116">
        <v>0.33</v>
      </c>
    </row>
    <row r="117" spans="1:23" x14ac:dyDescent="0.2">
      <c r="A117" t="s">
        <v>185</v>
      </c>
      <c r="B117">
        <v>1.23</v>
      </c>
      <c r="C117">
        <v>0.25</v>
      </c>
      <c r="D117">
        <v>0.48</v>
      </c>
      <c r="E117">
        <v>1.33</v>
      </c>
      <c r="F117">
        <v>2.52</v>
      </c>
      <c r="G117">
        <v>1.81</v>
      </c>
      <c r="H117">
        <v>0.37</v>
      </c>
      <c r="I117">
        <v>3.93</v>
      </c>
      <c r="J117">
        <v>1.04</v>
      </c>
      <c r="K117">
        <v>0.67</v>
      </c>
      <c r="L117">
        <v>0.3</v>
      </c>
      <c r="M117">
        <v>1.2</v>
      </c>
      <c r="N117">
        <v>0.23</v>
      </c>
      <c r="O117">
        <v>0.49</v>
      </c>
      <c r="P117">
        <v>1.28</v>
      </c>
      <c r="Q117">
        <v>2.41</v>
      </c>
      <c r="R117">
        <v>1.74</v>
      </c>
      <c r="S117">
        <v>0.35</v>
      </c>
      <c r="T117">
        <v>3.74</v>
      </c>
      <c r="U117">
        <v>1.03</v>
      </c>
      <c r="V117">
        <v>0.67</v>
      </c>
      <c r="W117">
        <v>0.28000000000000003</v>
      </c>
    </row>
    <row r="118" spans="1:23" x14ac:dyDescent="0.2">
      <c r="A118" t="s">
        <v>186</v>
      </c>
      <c r="B118">
        <v>0.92</v>
      </c>
      <c r="C118">
        <v>0.23</v>
      </c>
      <c r="D118">
        <v>0.35</v>
      </c>
      <c r="E118">
        <v>0.79</v>
      </c>
      <c r="F118">
        <v>2.4500000000000002</v>
      </c>
      <c r="G118">
        <v>1.01</v>
      </c>
      <c r="H118">
        <v>0.14000000000000001</v>
      </c>
      <c r="I118">
        <v>3.84</v>
      </c>
      <c r="J118">
        <v>1</v>
      </c>
      <c r="K118">
        <v>0.55000000000000004</v>
      </c>
      <c r="L118">
        <v>0.22</v>
      </c>
      <c r="M118">
        <v>0.99</v>
      </c>
      <c r="N118">
        <v>0.33</v>
      </c>
      <c r="O118">
        <v>0.39</v>
      </c>
      <c r="P118">
        <v>0.89</v>
      </c>
      <c r="Q118">
        <v>2.48</v>
      </c>
      <c r="R118">
        <v>1.07</v>
      </c>
      <c r="S118">
        <v>0.17</v>
      </c>
      <c r="T118">
        <v>3.78</v>
      </c>
      <c r="U118">
        <v>1.1299999999999999</v>
      </c>
      <c r="V118">
        <v>0.67</v>
      </c>
      <c r="W118">
        <v>0.27</v>
      </c>
    </row>
    <row r="119" spans="1:23" x14ac:dyDescent="0.2">
      <c r="A119" t="s">
        <v>187</v>
      </c>
      <c r="B119">
        <v>0.85</v>
      </c>
      <c r="C119">
        <v>0.06</v>
      </c>
      <c r="D119">
        <v>0.36</v>
      </c>
      <c r="E119">
        <v>0.7</v>
      </c>
      <c r="F119">
        <v>2.29</v>
      </c>
      <c r="G119">
        <v>0.89</v>
      </c>
      <c r="H119">
        <v>0.38</v>
      </c>
      <c r="I119">
        <v>3.7</v>
      </c>
      <c r="J119">
        <v>0.89</v>
      </c>
      <c r="K119">
        <v>0.43</v>
      </c>
      <c r="L119">
        <v>0.16</v>
      </c>
      <c r="M119">
        <v>0.83</v>
      </c>
      <c r="N119">
        <v>-0.01</v>
      </c>
      <c r="O119">
        <v>0.33</v>
      </c>
      <c r="P119">
        <v>0.67</v>
      </c>
      <c r="Q119">
        <v>2.34</v>
      </c>
      <c r="R119">
        <v>0.9</v>
      </c>
      <c r="S119">
        <v>0.38</v>
      </c>
      <c r="T119">
        <v>3.78</v>
      </c>
      <c r="U119">
        <v>0.89</v>
      </c>
      <c r="V119">
        <v>0.35</v>
      </c>
      <c r="W119">
        <v>0.13</v>
      </c>
    </row>
    <row r="120" spans="1:23" x14ac:dyDescent="0.2">
      <c r="A120" t="s">
        <v>188</v>
      </c>
      <c r="B120">
        <v>0.73</v>
      </c>
      <c r="C120">
        <v>0.03</v>
      </c>
      <c r="D120">
        <v>0.31</v>
      </c>
      <c r="E120">
        <v>0.56999999999999995</v>
      </c>
      <c r="F120">
        <v>2.15</v>
      </c>
      <c r="G120">
        <v>0.77</v>
      </c>
      <c r="H120">
        <v>0.2</v>
      </c>
      <c r="I120">
        <v>3.47</v>
      </c>
      <c r="J120">
        <v>0.84</v>
      </c>
      <c r="K120">
        <v>0.32</v>
      </c>
      <c r="L120">
        <v>0.04</v>
      </c>
      <c r="M120">
        <v>0.71</v>
      </c>
      <c r="N120">
        <v>0.01</v>
      </c>
      <c r="O120">
        <v>0.3</v>
      </c>
      <c r="P120">
        <v>0.54</v>
      </c>
      <c r="Q120">
        <v>2.17</v>
      </c>
      <c r="R120">
        <v>0.73</v>
      </c>
      <c r="S120">
        <v>0.17</v>
      </c>
      <c r="T120">
        <v>3.62</v>
      </c>
      <c r="U120">
        <v>0.72</v>
      </c>
      <c r="V120">
        <v>0.3</v>
      </c>
      <c r="W120">
        <v>0.03</v>
      </c>
    </row>
    <row r="121" spans="1:23" x14ac:dyDescent="0.2">
      <c r="A121" t="s">
        <v>189</v>
      </c>
      <c r="B121">
        <v>0.62</v>
      </c>
      <c r="C121">
        <v>0.1</v>
      </c>
      <c r="D121">
        <v>0.27</v>
      </c>
      <c r="E121">
        <v>0.39</v>
      </c>
      <c r="F121">
        <v>2.13</v>
      </c>
      <c r="G121">
        <v>0.5</v>
      </c>
      <c r="H121">
        <v>0.03</v>
      </c>
      <c r="I121">
        <v>3.38</v>
      </c>
      <c r="J121">
        <v>0.88</v>
      </c>
      <c r="K121">
        <v>0.2</v>
      </c>
      <c r="L121">
        <v>0.04</v>
      </c>
      <c r="M121">
        <v>0.61</v>
      </c>
      <c r="N121">
        <v>0.1</v>
      </c>
      <c r="O121">
        <v>0.27</v>
      </c>
      <c r="P121">
        <v>0.37</v>
      </c>
      <c r="Q121">
        <v>2.0299999999999998</v>
      </c>
      <c r="R121">
        <v>0.48</v>
      </c>
      <c r="S121">
        <v>0.02</v>
      </c>
      <c r="T121">
        <v>3.19</v>
      </c>
      <c r="U121">
        <v>0.88</v>
      </c>
      <c r="V121">
        <v>0.2</v>
      </c>
      <c r="W121">
        <v>0.02</v>
      </c>
    </row>
    <row r="122" spans="1:23" x14ac:dyDescent="0.2">
      <c r="A122" t="s">
        <v>190</v>
      </c>
      <c r="B122">
        <v>0.56999999999999995</v>
      </c>
      <c r="C122">
        <v>0.02</v>
      </c>
      <c r="D122">
        <v>0.25</v>
      </c>
      <c r="E122">
        <v>0.31</v>
      </c>
      <c r="F122">
        <v>2.08</v>
      </c>
      <c r="G122">
        <v>0.46</v>
      </c>
      <c r="H122">
        <v>0.02</v>
      </c>
      <c r="I122">
        <v>3.36</v>
      </c>
      <c r="J122">
        <v>0.84</v>
      </c>
      <c r="K122">
        <v>0.11</v>
      </c>
      <c r="L122">
        <v>7.0000000000000007E-2</v>
      </c>
      <c r="M122">
        <v>0.61</v>
      </c>
      <c r="N122">
        <v>0.08</v>
      </c>
      <c r="O122">
        <v>0.28999999999999998</v>
      </c>
      <c r="P122">
        <v>0.35</v>
      </c>
      <c r="Q122">
        <v>2.13</v>
      </c>
      <c r="R122">
        <v>0.49</v>
      </c>
      <c r="S122">
        <v>0.03</v>
      </c>
      <c r="T122">
        <v>3.33</v>
      </c>
      <c r="U122">
        <v>0.95</v>
      </c>
      <c r="V122">
        <v>0.19</v>
      </c>
      <c r="W122">
        <v>0.11</v>
      </c>
    </row>
    <row r="123" spans="1:23" x14ac:dyDescent="0.2">
      <c r="A123" t="s">
        <v>191</v>
      </c>
      <c r="B123">
        <v>0.53</v>
      </c>
      <c r="C123">
        <v>0.08</v>
      </c>
      <c r="D123">
        <v>0.23</v>
      </c>
      <c r="E123">
        <v>0.24</v>
      </c>
      <c r="F123">
        <v>1.99</v>
      </c>
      <c r="G123">
        <v>0.35</v>
      </c>
      <c r="H123">
        <v>0.02</v>
      </c>
      <c r="I123">
        <v>3.24</v>
      </c>
      <c r="J123">
        <v>0.82</v>
      </c>
      <c r="K123">
        <v>0.12</v>
      </c>
      <c r="L123">
        <v>0.05</v>
      </c>
      <c r="M123">
        <v>0.52</v>
      </c>
      <c r="N123">
        <v>0.04</v>
      </c>
      <c r="O123">
        <v>0.2</v>
      </c>
      <c r="P123">
        <v>0.23</v>
      </c>
      <c r="Q123">
        <v>2.04</v>
      </c>
      <c r="R123">
        <v>0.36</v>
      </c>
      <c r="S123">
        <v>0.02</v>
      </c>
      <c r="T123">
        <v>3.32</v>
      </c>
      <c r="U123">
        <v>0.83</v>
      </c>
      <c r="V123">
        <v>0.06</v>
      </c>
      <c r="W123">
        <v>0.03</v>
      </c>
    </row>
    <row r="124" spans="1:23" x14ac:dyDescent="0.2">
      <c r="A124" t="s">
        <v>192</v>
      </c>
      <c r="B124">
        <v>0.5</v>
      </c>
      <c r="C124">
        <v>0.03</v>
      </c>
      <c r="D124">
        <v>0.21</v>
      </c>
      <c r="E124">
        <v>0.2</v>
      </c>
      <c r="F124">
        <v>2</v>
      </c>
      <c r="G124">
        <v>0.28999999999999998</v>
      </c>
      <c r="H124">
        <v>7.0000000000000007E-2</v>
      </c>
      <c r="I124">
        <v>3.32</v>
      </c>
      <c r="J124">
        <v>0.76</v>
      </c>
      <c r="K124">
        <v>0.1</v>
      </c>
      <c r="L124">
        <v>0.1</v>
      </c>
      <c r="M124">
        <v>0.49</v>
      </c>
      <c r="N124">
        <v>0.02</v>
      </c>
      <c r="O124">
        <v>0.2</v>
      </c>
      <c r="P124">
        <v>0.19</v>
      </c>
      <c r="Q124">
        <v>2</v>
      </c>
      <c r="R124">
        <v>0.26</v>
      </c>
      <c r="S124">
        <v>0.06</v>
      </c>
      <c r="T124">
        <v>3.45</v>
      </c>
      <c r="U124">
        <v>0.65</v>
      </c>
      <c r="V124">
        <v>0.09</v>
      </c>
      <c r="W124">
        <v>0.1</v>
      </c>
    </row>
    <row r="125" spans="1:23" x14ac:dyDescent="0.2">
      <c r="A125" t="s">
        <v>193</v>
      </c>
      <c r="B125">
        <v>0.47</v>
      </c>
      <c r="C125">
        <v>0.02</v>
      </c>
      <c r="D125">
        <v>0.2</v>
      </c>
      <c r="E125">
        <v>0.19</v>
      </c>
      <c r="F125">
        <v>1.89</v>
      </c>
      <c r="G125">
        <v>0.27</v>
      </c>
      <c r="H125">
        <v>0.14000000000000001</v>
      </c>
      <c r="I125">
        <v>3.08</v>
      </c>
      <c r="J125">
        <v>0.76</v>
      </c>
      <c r="K125">
        <v>0.06</v>
      </c>
      <c r="L125">
        <v>0.01</v>
      </c>
      <c r="M125">
        <v>0.45</v>
      </c>
      <c r="N125">
        <v>0.02</v>
      </c>
      <c r="O125">
        <v>0.2</v>
      </c>
      <c r="P125">
        <v>0.18</v>
      </c>
      <c r="Q125">
        <v>1.79</v>
      </c>
      <c r="R125">
        <v>0.26</v>
      </c>
      <c r="S125">
        <v>0.13</v>
      </c>
      <c r="T125">
        <v>2.89</v>
      </c>
      <c r="U125">
        <v>0.76</v>
      </c>
      <c r="V125">
        <v>0.05</v>
      </c>
      <c r="W125">
        <v>0</v>
      </c>
    </row>
    <row r="126" spans="1:23" x14ac:dyDescent="0.2">
      <c r="A126" t="s">
        <v>194</v>
      </c>
      <c r="B126">
        <v>0.44</v>
      </c>
      <c r="C126">
        <v>0.02</v>
      </c>
      <c r="D126">
        <v>0.23</v>
      </c>
      <c r="E126">
        <v>0.16</v>
      </c>
      <c r="F126">
        <v>1.82</v>
      </c>
      <c r="G126">
        <v>0.26</v>
      </c>
      <c r="H126">
        <v>0.08</v>
      </c>
      <c r="I126">
        <v>2.99</v>
      </c>
      <c r="J126">
        <v>0.72</v>
      </c>
      <c r="K126">
        <v>0.04</v>
      </c>
      <c r="L126">
        <v>0.01</v>
      </c>
      <c r="M126">
        <v>0.48</v>
      </c>
      <c r="N126">
        <v>7.0000000000000007E-2</v>
      </c>
      <c r="O126">
        <v>0.26</v>
      </c>
      <c r="P126">
        <v>0.18</v>
      </c>
      <c r="Q126">
        <v>1.86</v>
      </c>
      <c r="R126">
        <v>0.27</v>
      </c>
      <c r="S126">
        <v>0.11</v>
      </c>
      <c r="T126">
        <v>2.98</v>
      </c>
      <c r="U126">
        <v>0.82</v>
      </c>
      <c r="V126">
        <v>0.08</v>
      </c>
      <c r="W126">
        <v>0.04</v>
      </c>
    </row>
    <row r="127" spans="1:23" x14ac:dyDescent="0.2">
      <c r="A127" t="s">
        <v>195</v>
      </c>
      <c r="B127">
        <v>0.43</v>
      </c>
      <c r="C127">
        <v>0.05</v>
      </c>
      <c r="D127">
        <v>0.17</v>
      </c>
      <c r="E127">
        <v>0.17</v>
      </c>
      <c r="F127">
        <v>1.75</v>
      </c>
      <c r="G127">
        <v>0.26</v>
      </c>
      <c r="H127">
        <v>0.18</v>
      </c>
      <c r="I127">
        <v>2.94</v>
      </c>
      <c r="J127">
        <v>0.66</v>
      </c>
      <c r="K127">
        <v>0.05</v>
      </c>
      <c r="L127">
        <v>0.02</v>
      </c>
      <c r="M127">
        <v>0.42</v>
      </c>
      <c r="N127">
        <v>0.02</v>
      </c>
      <c r="O127">
        <v>0.15</v>
      </c>
      <c r="P127">
        <v>0.17</v>
      </c>
      <c r="Q127">
        <v>1.8</v>
      </c>
      <c r="R127">
        <v>0.28000000000000003</v>
      </c>
      <c r="S127">
        <v>0.16</v>
      </c>
      <c r="T127">
        <v>3.03</v>
      </c>
      <c r="U127">
        <v>0.67</v>
      </c>
      <c r="V127">
        <v>0.02</v>
      </c>
      <c r="W127">
        <v>0</v>
      </c>
    </row>
    <row r="128" spans="1:23" x14ac:dyDescent="0.2">
      <c r="A128" t="s">
        <v>196</v>
      </c>
      <c r="B128">
        <v>0.41</v>
      </c>
      <c r="C128">
        <v>7.0000000000000007E-2</v>
      </c>
      <c r="D128">
        <v>0.21</v>
      </c>
      <c r="E128">
        <v>0.13</v>
      </c>
      <c r="F128">
        <v>1.75</v>
      </c>
      <c r="G128">
        <v>0.22</v>
      </c>
      <c r="H128">
        <v>0.15</v>
      </c>
      <c r="I128">
        <v>2.93</v>
      </c>
      <c r="J128">
        <v>0.68</v>
      </c>
      <c r="K128">
        <v>0.04</v>
      </c>
      <c r="L128">
        <v>0</v>
      </c>
      <c r="M128">
        <v>0.4</v>
      </c>
      <c r="N128">
        <v>0.06</v>
      </c>
      <c r="O128">
        <v>0.21</v>
      </c>
      <c r="P128">
        <v>0.12</v>
      </c>
      <c r="Q128">
        <v>1.74</v>
      </c>
      <c r="R128">
        <v>0.2</v>
      </c>
      <c r="S128">
        <v>0.13</v>
      </c>
      <c r="T128">
        <v>3.03</v>
      </c>
      <c r="U128">
        <v>0.57999999999999996</v>
      </c>
      <c r="V128">
        <v>0.04</v>
      </c>
      <c r="W128">
        <v>0</v>
      </c>
    </row>
    <row r="129" spans="1:23" x14ac:dyDescent="0.2">
      <c r="A129" t="s">
        <v>197</v>
      </c>
      <c r="B129">
        <v>0.41</v>
      </c>
      <c r="C129">
        <v>0.05</v>
      </c>
      <c r="D129">
        <v>0.25</v>
      </c>
      <c r="E129">
        <v>0.1</v>
      </c>
      <c r="F129">
        <v>1.76</v>
      </c>
      <c r="G129">
        <v>0.14000000000000001</v>
      </c>
      <c r="H129">
        <v>0.22</v>
      </c>
      <c r="I129">
        <v>2.96</v>
      </c>
      <c r="J129">
        <v>0.66</v>
      </c>
      <c r="K129">
        <v>0.04</v>
      </c>
      <c r="L129">
        <v>0.03</v>
      </c>
      <c r="M129">
        <v>0.39</v>
      </c>
      <c r="N129">
        <v>0.04</v>
      </c>
      <c r="O129">
        <v>0.24</v>
      </c>
      <c r="P129">
        <v>0.09</v>
      </c>
      <c r="Q129">
        <v>1.66</v>
      </c>
      <c r="R129">
        <v>0.14000000000000001</v>
      </c>
      <c r="S129">
        <v>0.18</v>
      </c>
      <c r="T129">
        <v>2.76</v>
      </c>
      <c r="U129">
        <v>0.66</v>
      </c>
      <c r="V129">
        <v>0.03</v>
      </c>
      <c r="W129">
        <v>0.01</v>
      </c>
    </row>
    <row r="130" spans="1:23" x14ac:dyDescent="0.2">
      <c r="A130" t="s">
        <v>198</v>
      </c>
      <c r="B130">
        <v>0.43</v>
      </c>
      <c r="C130">
        <v>0.04</v>
      </c>
      <c r="D130">
        <v>0.31</v>
      </c>
      <c r="E130">
        <v>0.12</v>
      </c>
      <c r="F130">
        <v>1.76</v>
      </c>
      <c r="G130">
        <v>0.21</v>
      </c>
      <c r="H130">
        <v>0.16</v>
      </c>
      <c r="I130">
        <v>2.9</v>
      </c>
      <c r="J130">
        <v>0.71</v>
      </c>
      <c r="K130">
        <v>0.03</v>
      </c>
      <c r="L130">
        <v>0</v>
      </c>
      <c r="M130">
        <v>0.47</v>
      </c>
      <c r="N130">
        <v>0.08</v>
      </c>
      <c r="O130">
        <v>0.37</v>
      </c>
      <c r="P130">
        <v>0.14000000000000001</v>
      </c>
      <c r="Q130">
        <v>1.81</v>
      </c>
      <c r="R130">
        <v>0.21</v>
      </c>
      <c r="S130">
        <v>0.23</v>
      </c>
      <c r="T130">
        <v>2.91</v>
      </c>
      <c r="U130">
        <v>0.8</v>
      </c>
      <c r="V130">
        <v>0.05</v>
      </c>
      <c r="W130">
        <v>0.03</v>
      </c>
    </row>
    <row r="131" spans="1:23" x14ac:dyDescent="0.2">
      <c r="A131" t="s">
        <v>199</v>
      </c>
      <c r="B131">
        <v>0.45</v>
      </c>
      <c r="C131">
        <v>0.22</v>
      </c>
      <c r="D131">
        <v>0.44</v>
      </c>
      <c r="E131">
        <v>7.0000000000000007E-2</v>
      </c>
      <c r="F131">
        <v>1.82</v>
      </c>
      <c r="G131">
        <v>0.12</v>
      </c>
      <c r="H131">
        <v>0.37</v>
      </c>
      <c r="I131">
        <v>3.05</v>
      </c>
      <c r="J131">
        <v>0.74</v>
      </c>
      <c r="K131">
        <v>-0.01</v>
      </c>
      <c r="L131">
        <v>0.02</v>
      </c>
      <c r="M131">
        <v>0.44</v>
      </c>
      <c r="N131">
        <v>0.19</v>
      </c>
      <c r="O131">
        <v>0.38</v>
      </c>
      <c r="P131">
        <v>7.0000000000000007E-2</v>
      </c>
      <c r="Q131">
        <v>1.9</v>
      </c>
      <c r="R131">
        <v>0.14000000000000001</v>
      </c>
      <c r="S131">
        <v>0.32</v>
      </c>
      <c r="T131">
        <v>3.16</v>
      </c>
      <c r="U131">
        <v>0.75</v>
      </c>
      <c r="V131">
        <v>-0.01</v>
      </c>
      <c r="W131">
        <v>0.01</v>
      </c>
    </row>
    <row r="132" spans="1:23" x14ac:dyDescent="0.2">
      <c r="A132" t="s">
        <v>200</v>
      </c>
      <c r="B132">
        <v>0.45</v>
      </c>
      <c r="C132">
        <v>0.14000000000000001</v>
      </c>
      <c r="D132">
        <v>0.44</v>
      </c>
      <c r="E132">
        <v>0.06</v>
      </c>
      <c r="F132">
        <v>1.83</v>
      </c>
      <c r="G132">
        <v>0.11</v>
      </c>
      <c r="H132">
        <v>0.27</v>
      </c>
      <c r="I132">
        <v>3.04</v>
      </c>
      <c r="J132">
        <v>0.74</v>
      </c>
      <c r="K132">
        <v>0.01</v>
      </c>
      <c r="L132">
        <v>0.03</v>
      </c>
      <c r="M132">
        <v>0.44</v>
      </c>
      <c r="N132">
        <v>0.14000000000000001</v>
      </c>
      <c r="O132">
        <v>0.44</v>
      </c>
      <c r="P132">
        <v>0.06</v>
      </c>
      <c r="Q132">
        <v>1.81</v>
      </c>
      <c r="R132">
        <v>0.1</v>
      </c>
      <c r="S132">
        <v>0.23</v>
      </c>
      <c r="T132">
        <v>3.13</v>
      </c>
      <c r="U132">
        <v>0.63</v>
      </c>
      <c r="V132">
        <v>0.01</v>
      </c>
      <c r="W132">
        <v>0.03</v>
      </c>
    </row>
    <row r="133" spans="1:23" x14ac:dyDescent="0.2">
      <c r="A133" t="s">
        <v>201</v>
      </c>
      <c r="B133">
        <v>0.45</v>
      </c>
      <c r="C133">
        <v>0.17</v>
      </c>
      <c r="D133">
        <v>0.45</v>
      </c>
      <c r="E133">
        <v>0.05</v>
      </c>
      <c r="F133">
        <v>1.89</v>
      </c>
      <c r="G133">
        <v>0.09</v>
      </c>
      <c r="H133">
        <v>0.19</v>
      </c>
      <c r="I133">
        <v>3.07</v>
      </c>
      <c r="J133">
        <v>0.78</v>
      </c>
      <c r="K133">
        <v>-0.01</v>
      </c>
      <c r="L133">
        <v>0.03</v>
      </c>
      <c r="M133">
        <v>0.43</v>
      </c>
      <c r="N133">
        <v>0.14000000000000001</v>
      </c>
      <c r="O133">
        <v>0.42</v>
      </c>
      <c r="P133">
        <v>0.05</v>
      </c>
      <c r="Q133">
        <v>1.77</v>
      </c>
      <c r="R133">
        <v>0.1</v>
      </c>
      <c r="S133">
        <v>0.22</v>
      </c>
      <c r="T133">
        <v>2.86</v>
      </c>
      <c r="U133">
        <v>0.77</v>
      </c>
      <c r="V133">
        <v>-0.01</v>
      </c>
      <c r="W133">
        <v>0.01</v>
      </c>
    </row>
    <row r="134" spans="1:23" x14ac:dyDescent="0.2">
      <c r="A134" t="s">
        <v>202</v>
      </c>
      <c r="B134">
        <v>0.47</v>
      </c>
      <c r="C134">
        <v>0.33</v>
      </c>
      <c r="D134">
        <v>0.41</v>
      </c>
      <c r="E134">
        <v>0.04</v>
      </c>
      <c r="F134">
        <v>2.09</v>
      </c>
      <c r="G134">
        <v>7.0000000000000007E-2</v>
      </c>
      <c r="H134">
        <v>0.14000000000000001</v>
      </c>
      <c r="I134">
        <v>3.44</v>
      </c>
      <c r="J134">
        <v>0.84</v>
      </c>
      <c r="K134">
        <v>0</v>
      </c>
      <c r="L134">
        <v>0.02</v>
      </c>
      <c r="M134">
        <v>0.51</v>
      </c>
      <c r="N134">
        <v>0.38</v>
      </c>
      <c r="O134">
        <v>0.49</v>
      </c>
      <c r="P134">
        <v>0.05</v>
      </c>
      <c r="Q134">
        <v>2.15</v>
      </c>
      <c r="R134">
        <v>7.0000000000000007E-2</v>
      </c>
      <c r="S134">
        <v>0.19</v>
      </c>
      <c r="T134">
        <v>3.45</v>
      </c>
      <c r="U134">
        <v>0.95</v>
      </c>
      <c r="V134">
        <v>0.03</v>
      </c>
      <c r="W134">
        <v>0.05</v>
      </c>
    </row>
    <row r="135" spans="1:23" x14ac:dyDescent="0.2">
      <c r="A135" t="s">
        <v>203</v>
      </c>
      <c r="B135">
        <v>0.47</v>
      </c>
      <c r="C135">
        <v>0.17</v>
      </c>
      <c r="D135">
        <v>0.35</v>
      </c>
      <c r="E135">
        <v>0.04</v>
      </c>
      <c r="F135">
        <v>2.1800000000000002</v>
      </c>
      <c r="G135">
        <v>0.06</v>
      </c>
      <c r="H135">
        <v>0.14000000000000001</v>
      </c>
      <c r="I135">
        <v>3.46</v>
      </c>
      <c r="J135">
        <v>1.04</v>
      </c>
      <c r="K135">
        <v>0.03</v>
      </c>
      <c r="L135">
        <v>0.05</v>
      </c>
      <c r="M135">
        <v>0.48</v>
      </c>
      <c r="N135">
        <v>0.13</v>
      </c>
      <c r="O135">
        <v>0.3</v>
      </c>
      <c r="P135">
        <v>0.04</v>
      </c>
      <c r="Q135">
        <v>2.2799999999999998</v>
      </c>
      <c r="R135">
        <v>7.0000000000000007E-2</v>
      </c>
      <c r="S135">
        <v>0.13</v>
      </c>
      <c r="T135">
        <v>3.59</v>
      </c>
      <c r="U135">
        <v>1.07</v>
      </c>
      <c r="V135">
        <v>0</v>
      </c>
      <c r="W135">
        <v>0.04</v>
      </c>
    </row>
    <row r="136" spans="1:23" x14ac:dyDescent="0.2">
      <c r="A136" t="s">
        <v>204</v>
      </c>
      <c r="B136">
        <v>0.47</v>
      </c>
      <c r="C136">
        <v>0.22</v>
      </c>
      <c r="D136">
        <v>0.37</v>
      </c>
      <c r="E136">
        <v>0.02</v>
      </c>
      <c r="F136">
        <v>2.13</v>
      </c>
      <c r="G136">
        <v>0.04</v>
      </c>
      <c r="H136">
        <v>0.2</v>
      </c>
      <c r="I136">
        <v>3.55</v>
      </c>
      <c r="J136">
        <v>0.83</v>
      </c>
      <c r="K136">
        <v>0.01</v>
      </c>
      <c r="L136">
        <v>0.05</v>
      </c>
      <c r="M136">
        <v>0.45</v>
      </c>
      <c r="N136">
        <v>0.23</v>
      </c>
      <c r="O136">
        <v>0.37</v>
      </c>
      <c r="P136">
        <v>0.02</v>
      </c>
      <c r="Q136">
        <v>2.11</v>
      </c>
      <c r="R136">
        <v>0.03</v>
      </c>
      <c r="S136">
        <v>0.18</v>
      </c>
      <c r="T136">
        <v>3.64</v>
      </c>
      <c r="U136">
        <v>0.71</v>
      </c>
      <c r="V136">
        <v>0.01</v>
      </c>
      <c r="W136">
        <v>0.06</v>
      </c>
    </row>
    <row r="137" spans="1:23" x14ac:dyDescent="0.2">
      <c r="A137" t="s">
        <v>205</v>
      </c>
      <c r="B137">
        <v>0.47</v>
      </c>
      <c r="C137">
        <v>0.2</v>
      </c>
      <c r="D137">
        <v>0.34</v>
      </c>
      <c r="E137">
        <v>0.03</v>
      </c>
      <c r="F137">
        <v>2.2200000000000002</v>
      </c>
      <c r="G137">
        <v>0.04</v>
      </c>
      <c r="H137">
        <v>0.19</v>
      </c>
      <c r="I137">
        <v>3.62</v>
      </c>
      <c r="J137">
        <v>0.89</v>
      </c>
      <c r="K137">
        <v>0.02</v>
      </c>
      <c r="L137">
        <v>0.03</v>
      </c>
      <c r="M137">
        <v>0.44</v>
      </c>
      <c r="N137">
        <v>0.18</v>
      </c>
      <c r="O137">
        <v>0.32</v>
      </c>
      <c r="P137">
        <v>0.03</v>
      </c>
      <c r="Q137">
        <v>2.08</v>
      </c>
      <c r="R137">
        <v>0.04</v>
      </c>
      <c r="S137">
        <v>0.16</v>
      </c>
      <c r="T137">
        <v>3.37</v>
      </c>
      <c r="U137">
        <v>0.88</v>
      </c>
      <c r="V137">
        <v>0.02</v>
      </c>
      <c r="W137">
        <v>0.01</v>
      </c>
    </row>
    <row r="138" spans="1:23" x14ac:dyDescent="0.2">
      <c r="A138" t="s">
        <v>206</v>
      </c>
      <c r="B138">
        <v>0.48</v>
      </c>
      <c r="C138">
        <v>0.22</v>
      </c>
      <c r="D138">
        <v>0.35</v>
      </c>
      <c r="E138">
        <v>0.02</v>
      </c>
      <c r="F138">
        <v>2.2000000000000002</v>
      </c>
      <c r="G138">
        <v>0.02</v>
      </c>
      <c r="H138">
        <v>0.14000000000000001</v>
      </c>
      <c r="I138">
        <v>3.61</v>
      </c>
      <c r="J138">
        <v>0.84</v>
      </c>
      <c r="K138">
        <v>0</v>
      </c>
      <c r="L138">
        <v>0.05</v>
      </c>
      <c r="M138">
        <v>0.52</v>
      </c>
      <c r="N138">
        <v>0.28000000000000003</v>
      </c>
      <c r="O138">
        <v>0.42</v>
      </c>
      <c r="P138">
        <v>0.03</v>
      </c>
      <c r="Q138">
        <v>2.2599999999999998</v>
      </c>
      <c r="R138">
        <v>0.02</v>
      </c>
      <c r="S138">
        <v>0.21</v>
      </c>
      <c r="T138">
        <v>3.63</v>
      </c>
      <c r="U138">
        <v>0.94</v>
      </c>
      <c r="V138">
        <v>0.03</v>
      </c>
      <c r="W138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AN265"/>
  <sheetViews>
    <sheetView topLeftCell="A117" workbookViewId="0">
      <selection activeCell="L1" sqref="L1"/>
    </sheetView>
  </sheetViews>
  <sheetFormatPr baseColWidth="10" defaultRowHeight="16" x14ac:dyDescent="0.2"/>
  <sheetData>
    <row r="1" spans="1:40" x14ac:dyDescent="0.2">
      <c r="A1" t="s">
        <v>207</v>
      </c>
      <c r="B1" t="s">
        <v>208</v>
      </c>
      <c r="C1" t="s">
        <v>209</v>
      </c>
      <c r="D1" t="s">
        <v>210</v>
      </c>
      <c r="E1" t="s">
        <v>211</v>
      </c>
      <c r="F1" s="6" t="s">
        <v>212</v>
      </c>
      <c r="G1" t="s">
        <v>213</v>
      </c>
      <c r="H1" t="s">
        <v>214</v>
      </c>
      <c r="I1" t="s">
        <v>215</v>
      </c>
      <c r="J1" t="s">
        <v>216</v>
      </c>
      <c r="K1" t="s">
        <v>217</v>
      </c>
      <c r="L1" s="6" t="s">
        <v>218</v>
      </c>
      <c r="M1" t="s">
        <v>219</v>
      </c>
      <c r="N1" s="6" t="s">
        <v>220</v>
      </c>
      <c r="O1" t="s">
        <v>221</v>
      </c>
      <c r="P1" t="s">
        <v>222</v>
      </c>
      <c r="Q1" t="s">
        <v>223</v>
      </c>
      <c r="R1" t="s">
        <v>224</v>
      </c>
      <c r="S1" t="s">
        <v>225</v>
      </c>
      <c r="T1" t="s">
        <v>226</v>
      </c>
      <c r="U1" t="s">
        <v>227</v>
      </c>
      <c r="V1" t="s">
        <v>228</v>
      </c>
      <c r="W1" t="s">
        <v>229</v>
      </c>
      <c r="X1" t="s">
        <v>230</v>
      </c>
      <c r="Y1" t="s">
        <v>231</v>
      </c>
      <c r="Z1" t="s">
        <v>232</v>
      </c>
      <c r="AA1" t="s">
        <v>233</v>
      </c>
      <c r="AB1" t="s">
        <v>234</v>
      </c>
      <c r="AC1" t="s">
        <v>235</v>
      </c>
      <c r="AD1" t="s">
        <v>236</v>
      </c>
      <c r="AE1" t="s">
        <v>237</v>
      </c>
      <c r="AF1" t="s">
        <v>238</v>
      </c>
      <c r="AG1" t="s">
        <v>239</v>
      </c>
      <c r="AH1" t="s">
        <v>240</v>
      </c>
      <c r="AI1" t="s">
        <v>241</v>
      </c>
      <c r="AJ1" t="s">
        <v>242</v>
      </c>
      <c r="AK1" t="s">
        <v>243</v>
      </c>
      <c r="AL1" t="s">
        <v>244</v>
      </c>
      <c r="AM1" t="s">
        <v>245</v>
      </c>
      <c r="AN1" t="s">
        <v>246</v>
      </c>
    </row>
    <row r="2" spans="1:40" x14ac:dyDescent="0.2">
      <c r="A2" t="s">
        <v>247</v>
      </c>
      <c r="B2">
        <v>98745540</v>
      </c>
      <c r="C2">
        <v>678.76</v>
      </c>
      <c r="D2">
        <v>114395292</v>
      </c>
      <c r="E2">
        <v>786.34</v>
      </c>
      <c r="F2">
        <v>15649752</v>
      </c>
      <c r="G2">
        <v>107.57</v>
      </c>
      <c r="H2">
        <v>34000606</v>
      </c>
      <c r="I2">
        <v>233.72</v>
      </c>
      <c r="J2">
        <v>80394686</v>
      </c>
      <c r="K2">
        <v>552.62</v>
      </c>
      <c r="L2">
        <v>10085123</v>
      </c>
      <c r="M2">
        <v>69.319999999999993</v>
      </c>
      <c r="N2">
        <v>3841085</v>
      </c>
      <c r="O2">
        <v>26.4</v>
      </c>
      <c r="P2">
        <v>1723544</v>
      </c>
      <c r="Q2">
        <v>11.85</v>
      </c>
      <c r="R2">
        <v>24501870</v>
      </c>
      <c r="S2">
        <v>168.42</v>
      </c>
      <c r="T2">
        <v>5651932</v>
      </c>
      <c r="U2">
        <v>38.85</v>
      </c>
      <c r="V2">
        <v>3846804</v>
      </c>
      <c r="W2">
        <v>26.44</v>
      </c>
      <c r="X2">
        <v>11385293</v>
      </c>
      <c r="Y2">
        <v>78.260000000000005</v>
      </c>
      <c r="Z2">
        <v>17877268</v>
      </c>
      <c r="AA2">
        <v>122.89</v>
      </c>
      <c r="AB2">
        <v>11907796</v>
      </c>
      <c r="AC2">
        <v>81.849999999999994</v>
      </c>
      <c r="AD2">
        <v>12722035</v>
      </c>
      <c r="AE2">
        <v>87.45</v>
      </c>
      <c r="AF2">
        <v>11606854</v>
      </c>
      <c r="AG2">
        <v>79.78</v>
      </c>
      <c r="AH2">
        <v>14895441</v>
      </c>
      <c r="AI2">
        <v>102.39</v>
      </c>
      <c r="AJ2">
        <v>2075573</v>
      </c>
      <c r="AK2">
        <v>1345863</v>
      </c>
      <c r="AL2">
        <v>511187</v>
      </c>
      <c r="AM2">
        <v>218523</v>
      </c>
      <c r="AN2">
        <v>14547830</v>
      </c>
    </row>
    <row r="3" spans="1:40" x14ac:dyDescent="0.2">
      <c r="A3" t="s">
        <v>248</v>
      </c>
      <c r="B3">
        <v>96669967</v>
      </c>
      <c r="C3">
        <v>670.82</v>
      </c>
      <c r="D3">
        <v>112111158</v>
      </c>
      <c r="E3">
        <v>777.97</v>
      </c>
      <c r="F3">
        <v>15441191</v>
      </c>
      <c r="G3">
        <v>107.15</v>
      </c>
      <c r="H3">
        <v>33415613</v>
      </c>
      <c r="I3">
        <v>231.88</v>
      </c>
      <c r="J3">
        <v>78695545</v>
      </c>
      <c r="K3">
        <v>546.09</v>
      </c>
      <c r="L3">
        <v>10017376</v>
      </c>
      <c r="M3">
        <v>69.510000000000005</v>
      </c>
      <c r="N3">
        <v>3755039</v>
      </c>
      <c r="O3">
        <v>26.06</v>
      </c>
      <c r="P3">
        <v>1668776</v>
      </c>
      <c r="Q3">
        <v>11.58</v>
      </c>
      <c r="R3">
        <v>24059596</v>
      </c>
      <c r="S3">
        <v>166.96</v>
      </c>
      <c r="T3">
        <v>5582555</v>
      </c>
      <c r="U3">
        <v>38.74</v>
      </c>
      <c r="V3">
        <v>3773462</v>
      </c>
      <c r="W3">
        <v>26.18</v>
      </c>
      <c r="X3">
        <v>11302716</v>
      </c>
      <c r="Y3">
        <v>78.430000000000007</v>
      </c>
      <c r="Z3">
        <v>17045413</v>
      </c>
      <c r="AA3">
        <v>118.28</v>
      </c>
      <c r="AB3">
        <v>11393789</v>
      </c>
      <c r="AC3">
        <v>79.06</v>
      </c>
      <c r="AD3">
        <v>12630233</v>
      </c>
      <c r="AE3">
        <v>87.64</v>
      </c>
      <c r="AF3">
        <v>11475768</v>
      </c>
      <c r="AG3">
        <v>79.63</v>
      </c>
      <c r="AH3">
        <v>14847627</v>
      </c>
      <c r="AI3">
        <v>103.03</v>
      </c>
      <c r="AJ3">
        <v>1645301</v>
      </c>
      <c r="AK3">
        <v>1056019</v>
      </c>
      <c r="AL3">
        <v>337987</v>
      </c>
      <c r="AM3">
        <v>251295</v>
      </c>
      <c r="AN3">
        <v>14410810</v>
      </c>
    </row>
    <row r="4" spans="1:40" x14ac:dyDescent="0.2">
      <c r="A4" t="s">
        <v>249</v>
      </c>
      <c r="B4">
        <v>95024666</v>
      </c>
      <c r="C4">
        <v>663.04</v>
      </c>
      <c r="D4">
        <v>110294056</v>
      </c>
      <c r="E4">
        <v>769.59</v>
      </c>
      <c r="F4">
        <v>15269390</v>
      </c>
      <c r="G4">
        <v>106.54</v>
      </c>
      <c r="H4">
        <v>33017894</v>
      </c>
      <c r="I4">
        <v>230.38</v>
      </c>
      <c r="J4">
        <v>77276162</v>
      </c>
      <c r="K4">
        <v>539.20000000000005</v>
      </c>
      <c r="L4">
        <v>9929399</v>
      </c>
      <c r="M4">
        <v>69.28</v>
      </c>
      <c r="N4">
        <v>3696379</v>
      </c>
      <c r="O4">
        <v>25.79</v>
      </c>
      <c r="P4">
        <v>1643612</v>
      </c>
      <c r="Q4">
        <v>11.47</v>
      </c>
      <c r="R4">
        <v>23766227</v>
      </c>
      <c r="S4">
        <v>165.83</v>
      </c>
      <c r="T4">
        <v>5527216</v>
      </c>
      <c r="U4">
        <v>38.57</v>
      </c>
      <c r="V4">
        <v>3724451</v>
      </c>
      <c r="W4">
        <v>25.99</v>
      </c>
      <c r="X4">
        <v>11265188</v>
      </c>
      <c r="Y4">
        <v>78.599999999999994</v>
      </c>
      <c r="Z4">
        <v>16456062</v>
      </c>
      <c r="AA4">
        <v>114.82</v>
      </c>
      <c r="AB4">
        <v>10927120</v>
      </c>
      <c r="AC4">
        <v>76.239999999999995</v>
      </c>
      <c r="AD4">
        <v>12538361</v>
      </c>
      <c r="AE4">
        <v>87.49</v>
      </c>
      <c r="AF4">
        <v>11388232</v>
      </c>
      <c r="AG4">
        <v>79.459999999999994</v>
      </c>
      <c r="AH4">
        <v>14701199</v>
      </c>
      <c r="AI4">
        <v>102.58</v>
      </c>
      <c r="AJ4">
        <v>1265569</v>
      </c>
      <c r="AK4">
        <v>803358</v>
      </c>
      <c r="AL4">
        <v>495187</v>
      </c>
      <c r="AM4">
        <v>-32976</v>
      </c>
      <c r="AN4">
        <v>14331626</v>
      </c>
    </row>
    <row r="5" spans="1:40" x14ac:dyDescent="0.2">
      <c r="A5" t="s">
        <v>250</v>
      </c>
      <c r="B5">
        <v>93759098</v>
      </c>
      <c r="C5">
        <v>659.05</v>
      </c>
      <c r="D5">
        <v>108864136</v>
      </c>
      <c r="E5">
        <v>765.23</v>
      </c>
      <c r="F5">
        <v>15105038</v>
      </c>
      <c r="G5">
        <v>106.18</v>
      </c>
      <c r="H5">
        <v>32480411</v>
      </c>
      <c r="I5">
        <v>228.31</v>
      </c>
      <c r="J5">
        <v>76383725</v>
      </c>
      <c r="K5">
        <v>536.91</v>
      </c>
      <c r="L5">
        <v>9850935</v>
      </c>
      <c r="M5">
        <v>69.239999999999995</v>
      </c>
      <c r="N5">
        <v>3641126</v>
      </c>
      <c r="O5">
        <v>25.59</v>
      </c>
      <c r="P5">
        <v>1612977</v>
      </c>
      <c r="Q5">
        <v>11.34</v>
      </c>
      <c r="R5">
        <v>23380792</v>
      </c>
      <c r="S5">
        <v>164.35</v>
      </c>
      <c r="T5">
        <v>5489926</v>
      </c>
      <c r="U5">
        <v>38.590000000000003</v>
      </c>
      <c r="V5">
        <v>3609693</v>
      </c>
      <c r="W5">
        <v>25.37</v>
      </c>
      <c r="X5">
        <v>11395848</v>
      </c>
      <c r="Y5">
        <v>80.099999999999994</v>
      </c>
      <c r="Z5">
        <v>15968398</v>
      </c>
      <c r="AA5">
        <v>112.24</v>
      </c>
      <c r="AB5">
        <v>10611427</v>
      </c>
      <c r="AC5">
        <v>74.59</v>
      </c>
      <c r="AD5">
        <v>12446687</v>
      </c>
      <c r="AE5">
        <v>87.49</v>
      </c>
      <c r="AF5">
        <v>11179759</v>
      </c>
      <c r="AG5">
        <v>78.58</v>
      </c>
      <c r="AH5">
        <v>14781606</v>
      </c>
      <c r="AI5">
        <v>103.9</v>
      </c>
      <c r="AJ5">
        <v>2175807</v>
      </c>
      <c r="AK5">
        <v>1334190</v>
      </c>
      <c r="AL5">
        <v>365167</v>
      </c>
      <c r="AM5">
        <v>476450</v>
      </c>
      <c r="AN5">
        <v>14226413</v>
      </c>
    </row>
    <row r="6" spans="1:40" x14ac:dyDescent="0.2">
      <c r="A6" t="s">
        <v>251</v>
      </c>
      <c r="B6">
        <v>91583291</v>
      </c>
      <c r="C6">
        <v>651.91</v>
      </c>
      <c r="D6">
        <v>106634909</v>
      </c>
      <c r="E6">
        <v>759.05</v>
      </c>
      <c r="F6">
        <v>15051618</v>
      </c>
      <c r="G6">
        <v>107.14</v>
      </c>
      <c r="H6">
        <v>32008506</v>
      </c>
      <c r="I6">
        <v>227.84</v>
      </c>
      <c r="J6">
        <v>74626403</v>
      </c>
      <c r="K6">
        <v>531.20000000000005</v>
      </c>
      <c r="L6">
        <v>9794384</v>
      </c>
      <c r="M6">
        <v>69.72</v>
      </c>
      <c r="N6">
        <v>3645236</v>
      </c>
      <c r="O6">
        <v>25.95</v>
      </c>
      <c r="P6">
        <v>1611998</v>
      </c>
      <c r="Q6">
        <v>11.47</v>
      </c>
      <c r="R6">
        <v>22967102</v>
      </c>
      <c r="S6">
        <v>163.47999999999999</v>
      </c>
      <c r="T6">
        <v>5388120</v>
      </c>
      <c r="U6">
        <v>38.35</v>
      </c>
      <c r="V6">
        <v>3653284</v>
      </c>
      <c r="W6">
        <v>26</v>
      </c>
      <c r="X6">
        <v>11209612</v>
      </c>
      <c r="Y6">
        <v>79.790000000000006</v>
      </c>
      <c r="Z6">
        <v>15209162</v>
      </c>
      <c r="AA6">
        <v>108.26</v>
      </c>
      <c r="AB6">
        <v>10036472</v>
      </c>
      <c r="AC6">
        <v>71.44</v>
      </c>
      <c r="AD6">
        <v>12354484</v>
      </c>
      <c r="AE6">
        <v>87.94</v>
      </c>
      <c r="AF6">
        <v>11135031</v>
      </c>
      <c r="AG6">
        <v>79.260000000000005</v>
      </c>
      <c r="AH6">
        <v>14681641</v>
      </c>
      <c r="AI6">
        <v>104.51</v>
      </c>
      <c r="AJ6">
        <v>1832913</v>
      </c>
      <c r="AK6">
        <v>473650</v>
      </c>
      <c r="AL6">
        <v>413778</v>
      </c>
      <c r="AM6">
        <v>945485</v>
      </c>
      <c r="AN6">
        <v>14048520</v>
      </c>
    </row>
    <row r="7" spans="1:40" x14ac:dyDescent="0.2">
      <c r="A7" t="s">
        <v>252</v>
      </c>
      <c r="B7">
        <v>89750377</v>
      </c>
      <c r="C7">
        <v>639.04999999999995</v>
      </c>
      <c r="D7">
        <v>104657080</v>
      </c>
      <c r="E7">
        <v>745.19</v>
      </c>
      <c r="F7">
        <v>14906703</v>
      </c>
      <c r="G7">
        <v>106.14</v>
      </c>
      <c r="H7">
        <v>31556736</v>
      </c>
      <c r="I7">
        <v>224.69</v>
      </c>
      <c r="J7">
        <v>73100344</v>
      </c>
      <c r="K7">
        <v>520.5</v>
      </c>
      <c r="L7">
        <v>9733456</v>
      </c>
      <c r="M7">
        <v>69.31</v>
      </c>
      <c r="N7">
        <v>3574971</v>
      </c>
      <c r="O7">
        <v>25.46</v>
      </c>
      <c r="P7">
        <v>1598276</v>
      </c>
      <c r="Q7">
        <v>11.38</v>
      </c>
      <c r="R7">
        <v>22591335</v>
      </c>
      <c r="S7">
        <v>160.86000000000001</v>
      </c>
      <c r="T7">
        <v>5353585</v>
      </c>
      <c r="U7">
        <v>38.119999999999997</v>
      </c>
      <c r="V7">
        <v>3611816</v>
      </c>
      <c r="W7">
        <v>25.72</v>
      </c>
      <c r="X7">
        <v>10982875</v>
      </c>
      <c r="Y7">
        <v>78.2</v>
      </c>
      <c r="Z7">
        <v>14819411</v>
      </c>
      <c r="AA7">
        <v>105.52</v>
      </c>
      <c r="AB7">
        <v>9952573</v>
      </c>
      <c r="AC7">
        <v>70.87</v>
      </c>
      <c r="AD7">
        <v>12263360</v>
      </c>
      <c r="AE7">
        <v>87.32</v>
      </c>
      <c r="AF7">
        <v>11010709</v>
      </c>
      <c r="AG7">
        <v>78.400000000000006</v>
      </c>
      <c r="AH7">
        <v>14071416</v>
      </c>
      <c r="AI7">
        <v>100.19</v>
      </c>
      <c r="AJ7">
        <v>2218822</v>
      </c>
      <c r="AK7">
        <v>920412</v>
      </c>
      <c r="AL7">
        <v>537621</v>
      </c>
      <c r="AM7">
        <v>760788</v>
      </c>
      <c r="AN7">
        <v>14044272</v>
      </c>
    </row>
    <row r="8" spans="1:40" x14ac:dyDescent="0.2">
      <c r="A8" t="s">
        <v>253</v>
      </c>
      <c r="B8">
        <v>87531556</v>
      </c>
      <c r="C8">
        <v>627.04</v>
      </c>
      <c r="D8">
        <v>102297943</v>
      </c>
      <c r="E8">
        <v>732.82</v>
      </c>
      <c r="F8">
        <v>14766388</v>
      </c>
      <c r="G8">
        <v>105.78</v>
      </c>
      <c r="H8">
        <v>30987813</v>
      </c>
      <c r="I8">
        <v>221.99</v>
      </c>
      <c r="J8">
        <v>71310130</v>
      </c>
      <c r="K8">
        <v>510.84</v>
      </c>
      <c r="L8">
        <v>9653474</v>
      </c>
      <c r="M8">
        <v>69.150000000000006</v>
      </c>
      <c r="N8">
        <v>3490681</v>
      </c>
      <c r="O8">
        <v>25.01</v>
      </c>
      <c r="P8">
        <v>1622233</v>
      </c>
      <c r="Q8">
        <v>11.62</v>
      </c>
      <c r="R8">
        <v>22241010</v>
      </c>
      <c r="S8">
        <v>159.33000000000001</v>
      </c>
      <c r="T8">
        <v>5326079</v>
      </c>
      <c r="U8">
        <v>38.15</v>
      </c>
      <c r="V8">
        <v>3420724</v>
      </c>
      <c r="W8">
        <v>24.5</v>
      </c>
      <c r="X8">
        <v>10705167</v>
      </c>
      <c r="Y8">
        <v>76.69</v>
      </c>
      <c r="Z8">
        <v>14218828</v>
      </c>
      <c r="AA8">
        <v>101.86</v>
      </c>
      <c r="AB8">
        <v>9632743</v>
      </c>
      <c r="AC8">
        <v>69.010000000000005</v>
      </c>
      <c r="AD8">
        <v>12171589</v>
      </c>
      <c r="AE8">
        <v>87.19</v>
      </c>
      <c r="AF8">
        <v>10713000</v>
      </c>
      <c r="AG8">
        <v>76.739999999999995</v>
      </c>
      <c r="AH8">
        <v>13868802</v>
      </c>
      <c r="AI8">
        <v>99.35</v>
      </c>
      <c r="AJ8">
        <v>721014</v>
      </c>
      <c r="AK8">
        <v>512997</v>
      </c>
      <c r="AL8">
        <v>347525</v>
      </c>
      <c r="AM8">
        <v>-139508</v>
      </c>
      <c r="AN8">
        <v>13959415</v>
      </c>
    </row>
    <row r="9" spans="1:40" x14ac:dyDescent="0.2">
      <c r="A9" t="s">
        <v>254</v>
      </c>
      <c r="B9">
        <v>86810542</v>
      </c>
      <c r="C9">
        <v>628.05999999999995</v>
      </c>
      <c r="D9">
        <v>101399959</v>
      </c>
      <c r="E9">
        <v>733.61</v>
      </c>
      <c r="F9">
        <v>14589418</v>
      </c>
      <c r="G9">
        <v>105.55</v>
      </c>
      <c r="H9">
        <v>30601713</v>
      </c>
      <c r="I9">
        <v>221.4</v>
      </c>
      <c r="J9">
        <v>70798246</v>
      </c>
      <c r="K9">
        <v>512.21</v>
      </c>
      <c r="L9">
        <v>9590582</v>
      </c>
      <c r="M9">
        <v>69.39</v>
      </c>
      <c r="N9">
        <v>3423734</v>
      </c>
      <c r="O9">
        <v>24.77</v>
      </c>
      <c r="P9">
        <v>1575102</v>
      </c>
      <c r="Q9">
        <v>11.4</v>
      </c>
      <c r="R9">
        <v>21942482</v>
      </c>
      <c r="S9">
        <v>158.75</v>
      </c>
      <c r="T9">
        <v>5291012</v>
      </c>
      <c r="U9">
        <v>38.28</v>
      </c>
      <c r="V9">
        <v>3368219</v>
      </c>
      <c r="W9">
        <v>24.37</v>
      </c>
      <c r="X9">
        <v>10711999</v>
      </c>
      <c r="Y9">
        <v>77.5</v>
      </c>
      <c r="Z9">
        <v>13855735</v>
      </c>
      <c r="AA9">
        <v>100.24</v>
      </c>
      <c r="AB9">
        <v>9482839</v>
      </c>
      <c r="AC9">
        <v>68.61</v>
      </c>
      <c r="AD9">
        <v>12081271</v>
      </c>
      <c r="AE9">
        <v>87.41</v>
      </c>
      <c r="AF9">
        <v>10547923</v>
      </c>
      <c r="AG9">
        <v>76.31</v>
      </c>
      <c r="AH9">
        <v>14118479</v>
      </c>
      <c r="AI9">
        <v>102.14</v>
      </c>
      <c r="AJ9">
        <v>512368</v>
      </c>
      <c r="AK9">
        <v>8189</v>
      </c>
      <c r="AL9">
        <v>250537</v>
      </c>
      <c r="AM9">
        <v>253642</v>
      </c>
      <c r="AN9">
        <v>13822103</v>
      </c>
    </row>
    <row r="10" spans="1:40" x14ac:dyDescent="0.2">
      <c r="A10" t="s">
        <v>255</v>
      </c>
      <c r="B10">
        <v>86298174</v>
      </c>
      <c r="C10">
        <v>625.67999999999995</v>
      </c>
      <c r="D10">
        <v>100881466</v>
      </c>
      <c r="E10">
        <v>731.41</v>
      </c>
      <c r="F10">
        <v>14583292</v>
      </c>
      <c r="G10">
        <v>105.73</v>
      </c>
      <c r="H10">
        <v>30293143</v>
      </c>
      <c r="I10">
        <v>219.63</v>
      </c>
      <c r="J10">
        <v>70588323</v>
      </c>
      <c r="K10">
        <v>511.78</v>
      </c>
      <c r="L10">
        <v>9586066</v>
      </c>
      <c r="M10">
        <v>69.5</v>
      </c>
      <c r="N10">
        <v>3417157</v>
      </c>
      <c r="O10">
        <v>24.78</v>
      </c>
      <c r="P10">
        <v>1580069</v>
      </c>
      <c r="Q10">
        <v>11.46</v>
      </c>
      <c r="R10">
        <v>21611107</v>
      </c>
      <c r="S10">
        <v>156.69</v>
      </c>
      <c r="T10">
        <v>5236488</v>
      </c>
      <c r="U10">
        <v>37.97</v>
      </c>
      <c r="V10">
        <v>3445548</v>
      </c>
      <c r="W10">
        <v>24.98</v>
      </c>
      <c r="X10">
        <v>10606929</v>
      </c>
      <c r="Y10">
        <v>76.900000000000006</v>
      </c>
      <c r="Z10">
        <v>13836541</v>
      </c>
      <c r="AA10">
        <v>100.32</v>
      </c>
      <c r="AB10">
        <v>9493845</v>
      </c>
      <c r="AC10">
        <v>68.83</v>
      </c>
      <c r="AD10">
        <v>11990516</v>
      </c>
      <c r="AE10">
        <v>86.93</v>
      </c>
      <c r="AF10">
        <v>10488387</v>
      </c>
      <c r="AG10">
        <v>76.040000000000006</v>
      </c>
      <c r="AH10">
        <v>14172106</v>
      </c>
      <c r="AI10">
        <v>102.75</v>
      </c>
      <c r="AJ10">
        <v>1913332</v>
      </c>
      <c r="AK10">
        <v>1057147</v>
      </c>
      <c r="AL10">
        <v>347327</v>
      </c>
      <c r="AM10">
        <v>508858</v>
      </c>
      <c r="AN10">
        <v>13792676</v>
      </c>
    </row>
    <row r="11" spans="1:40" x14ac:dyDescent="0.2">
      <c r="A11" t="s">
        <v>256</v>
      </c>
      <c r="B11">
        <v>84384842</v>
      </c>
      <c r="C11">
        <v>616.5</v>
      </c>
      <c r="D11">
        <v>98906415</v>
      </c>
      <c r="E11">
        <v>722.59</v>
      </c>
      <c r="F11">
        <v>14521573</v>
      </c>
      <c r="G11">
        <v>106.09</v>
      </c>
      <c r="H11">
        <v>29900795</v>
      </c>
      <c r="I11">
        <v>218.45</v>
      </c>
      <c r="J11">
        <v>69005620</v>
      </c>
      <c r="K11">
        <v>504.14</v>
      </c>
      <c r="L11">
        <v>9517789</v>
      </c>
      <c r="M11">
        <v>69.53</v>
      </c>
      <c r="N11">
        <v>3482015</v>
      </c>
      <c r="O11">
        <v>25.44</v>
      </c>
      <c r="P11">
        <v>1521769</v>
      </c>
      <c r="Q11">
        <v>11.12</v>
      </c>
      <c r="R11">
        <v>21258479</v>
      </c>
      <c r="S11">
        <v>155.31</v>
      </c>
      <c r="T11">
        <v>5194578</v>
      </c>
      <c r="U11">
        <v>37.950000000000003</v>
      </c>
      <c r="V11">
        <v>3447738</v>
      </c>
      <c r="W11">
        <v>25.19</v>
      </c>
      <c r="X11">
        <v>10331223</v>
      </c>
      <c r="Y11">
        <v>75.48</v>
      </c>
      <c r="Z11">
        <v>13188645</v>
      </c>
      <c r="AA11">
        <v>96.35</v>
      </c>
      <c r="AB11">
        <v>9084594</v>
      </c>
      <c r="AC11">
        <v>66.37</v>
      </c>
      <c r="AD11">
        <v>11898222</v>
      </c>
      <c r="AE11">
        <v>86.93</v>
      </c>
      <c r="AF11">
        <v>10407986</v>
      </c>
      <c r="AG11">
        <v>76.040000000000006</v>
      </c>
      <c r="AH11">
        <v>14094950</v>
      </c>
      <c r="AI11">
        <v>102.97</v>
      </c>
      <c r="AJ11">
        <v>-1217412</v>
      </c>
      <c r="AK11">
        <v>-2194816</v>
      </c>
      <c r="AL11">
        <v>406215</v>
      </c>
      <c r="AM11">
        <v>571189</v>
      </c>
      <c r="AN11">
        <v>13687817</v>
      </c>
    </row>
    <row r="12" spans="1:40" x14ac:dyDescent="0.2">
      <c r="A12" t="s">
        <v>257</v>
      </c>
      <c r="B12">
        <v>85602253</v>
      </c>
      <c r="C12">
        <v>630.26</v>
      </c>
      <c r="D12">
        <v>100041541</v>
      </c>
      <c r="E12">
        <v>736.57</v>
      </c>
      <c r="F12">
        <v>14439287</v>
      </c>
      <c r="G12">
        <v>106.31</v>
      </c>
      <c r="H12">
        <v>29446276</v>
      </c>
      <c r="I12">
        <v>216.8</v>
      </c>
      <c r="J12">
        <v>70595265</v>
      </c>
      <c r="K12">
        <v>519.77</v>
      </c>
      <c r="L12">
        <v>9470501</v>
      </c>
      <c r="M12">
        <v>69.73</v>
      </c>
      <c r="N12">
        <v>3398054</v>
      </c>
      <c r="O12">
        <v>25.02</v>
      </c>
      <c r="P12">
        <v>1570732</v>
      </c>
      <c r="Q12">
        <v>11.56</v>
      </c>
      <c r="R12">
        <v>20926358</v>
      </c>
      <c r="S12">
        <v>154.07</v>
      </c>
      <c r="T12">
        <v>5150326</v>
      </c>
      <c r="U12">
        <v>37.92</v>
      </c>
      <c r="V12">
        <v>3369592</v>
      </c>
      <c r="W12">
        <v>24.81</v>
      </c>
      <c r="X12">
        <v>10211060</v>
      </c>
      <c r="Y12">
        <v>75.180000000000007</v>
      </c>
      <c r="Z12">
        <v>14544213</v>
      </c>
      <c r="AA12">
        <v>107.08</v>
      </c>
      <c r="AB12">
        <v>9923841</v>
      </c>
      <c r="AC12">
        <v>73.069999999999993</v>
      </c>
      <c r="AD12">
        <v>11806814</v>
      </c>
      <c r="AE12">
        <v>86.93</v>
      </c>
      <c r="AF12">
        <v>10245922</v>
      </c>
      <c r="AG12">
        <v>75.44</v>
      </c>
      <c r="AH12">
        <v>13863415</v>
      </c>
      <c r="AI12">
        <v>102.07</v>
      </c>
      <c r="AJ12">
        <v>538102</v>
      </c>
      <c r="AK12">
        <v>-61929</v>
      </c>
      <c r="AL12">
        <v>326572</v>
      </c>
      <c r="AM12">
        <v>273460</v>
      </c>
      <c r="AN12">
        <v>13582045</v>
      </c>
    </row>
    <row r="13" spans="1:40" x14ac:dyDescent="0.2">
      <c r="A13" t="s">
        <v>258</v>
      </c>
      <c r="B13">
        <v>85064151</v>
      </c>
      <c r="C13">
        <v>634.91999999999996</v>
      </c>
      <c r="D13">
        <v>99358723</v>
      </c>
      <c r="E13">
        <v>741.62</v>
      </c>
      <c r="F13">
        <v>14294572</v>
      </c>
      <c r="G13">
        <v>106.7</v>
      </c>
      <c r="H13">
        <v>29055152</v>
      </c>
      <c r="I13">
        <v>216.87</v>
      </c>
      <c r="J13">
        <v>70303571</v>
      </c>
      <c r="K13">
        <v>524.75</v>
      </c>
      <c r="L13">
        <v>9428446</v>
      </c>
      <c r="M13">
        <v>70.37</v>
      </c>
      <c r="N13">
        <v>3322666</v>
      </c>
      <c r="O13">
        <v>24.8</v>
      </c>
      <c r="P13">
        <v>1543460</v>
      </c>
      <c r="Q13">
        <v>11.52</v>
      </c>
      <c r="R13">
        <v>20625160</v>
      </c>
      <c r="S13">
        <v>153.94999999999999</v>
      </c>
      <c r="T13">
        <v>5090043</v>
      </c>
      <c r="U13">
        <v>37.99</v>
      </c>
      <c r="V13">
        <v>3339949</v>
      </c>
      <c r="W13">
        <v>24.93</v>
      </c>
      <c r="X13">
        <v>10289226</v>
      </c>
      <c r="Y13">
        <v>76.8</v>
      </c>
      <c r="Z13">
        <v>14655305</v>
      </c>
      <c r="AA13">
        <v>109.39</v>
      </c>
      <c r="AB13">
        <v>9874679</v>
      </c>
      <c r="AC13">
        <v>73.7</v>
      </c>
      <c r="AD13">
        <v>11714207</v>
      </c>
      <c r="AE13">
        <v>87.44</v>
      </c>
      <c r="AF13">
        <v>10121911</v>
      </c>
      <c r="AG13">
        <v>75.55</v>
      </c>
      <c r="AH13">
        <v>13648244</v>
      </c>
      <c r="AI13">
        <v>101.87</v>
      </c>
      <c r="AJ13">
        <v>1751710</v>
      </c>
      <c r="AK13">
        <v>596869</v>
      </c>
      <c r="AL13">
        <v>470853</v>
      </c>
      <c r="AM13">
        <v>683989</v>
      </c>
      <c r="AN13">
        <v>13397591</v>
      </c>
    </row>
    <row r="14" spans="1:40" x14ac:dyDescent="0.2">
      <c r="A14" t="s">
        <v>259</v>
      </c>
      <c r="B14">
        <v>83312441</v>
      </c>
      <c r="C14">
        <v>625.88</v>
      </c>
      <c r="D14">
        <v>97617477</v>
      </c>
      <c r="E14">
        <v>733.35</v>
      </c>
      <c r="F14">
        <v>14305036</v>
      </c>
      <c r="G14">
        <v>107.47</v>
      </c>
      <c r="H14">
        <v>28543459</v>
      </c>
      <c r="I14">
        <v>214.43</v>
      </c>
      <c r="J14">
        <v>69074018</v>
      </c>
      <c r="K14">
        <v>518.91</v>
      </c>
      <c r="L14">
        <v>9455821</v>
      </c>
      <c r="M14">
        <v>71.040000000000006</v>
      </c>
      <c r="N14">
        <v>3317446</v>
      </c>
      <c r="O14">
        <v>24.92</v>
      </c>
      <c r="P14">
        <v>1531769</v>
      </c>
      <c r="Q14">
        <v>11.51</v>
      </c>
      <c r="R14">
        <v>20313725</v>
      </c>
      <c r="S14">
        <v>152.61000000000001</v>
      </c>
      <c r="T14">
        <v>5054646</v>
      </c>
      <c r="U14">
        <v>37.97</v>
      </c>
      <c r="V14">
        <v>3175088</v>
      </c>
      <c r="W14">
        <v>23.85</v>
      </c>
      <c r="X14">
        <v>10095938</v>
      </c>
      <c r="Y14">
        <v>75.849999999999994</v>
      </c>
      <c r="Z14">
        <v>14314395</v>
      </c>
      <c r="AA14">
        <v>107.54</v>
      </c>
      <c r="AB14">
        <v>9618720</v>
      </c>
      <c r="AC14">
        <v>72.260000000000005</v>
      </c>
      <c r="AD14">
        <v>11621630</v>
      </c>
      <c r="AE14">
        <v>87.31</v>
      </c>
      <c r="AF14">
        <v>9861248</v>
      </c>
      <c r="AG14">
        <v>74.08</v>
      </c>
      <c r="AH14">
        <v>13562087</v>
      </c>
      <c r="AI14">
        <v>101.88</v>
      </c>
      <c r="AJ14">
        <v>1861166</v>
      </c>
      <c r="AK14">
        <v>910115</v>
      </c>
      <c r="AL14">
        <v>467332</v>
      </c>
      <c r="AM14">
        <v>483719</v>
      </c>
      <c r="AN14">
        <v>13311253</v>
      </c>
    </row>
    <row r="15" spans="1:40" x14ac:dyDescent="0.2">
      <c r="A15" t="s">
        <v>260</v>
      </c>
      <c r="B15">
        <v>81451274</v>
      </c>
      <c r="C15">
        <v>620.38</v>
      </c>
      <c r="D15">
        <v>95662859</v>
      </c>
      <c r="E15">
        <v>728.63</v>
      </c>
      <c r="F15">
        <v>14211584</v>
      </c>
      <c r="G15">
        <v>108.24</v>
      </c>
      <c r="H15">
        <v>28049752</v>
      </c>
      <c r="I15">
        <v>213.64</v>
      </c>
      <c r="J15">
        <v>67613107</v>
      </c>
      <c r="K15">
        <v>514.98</v>
      </c>
      <c r="L15">
        <v>9444049</v>
      </c>
      <c r="M15">
        <v>71.930000000000007</v>
      </c>
      <c r="N15">
        <v>3248853</v>
      </c>
      <c r="O15">
        <v>24.75</v>
      </c>
      <c r="P15">
        <v>1518682</v>
      </c>
      <c r="Q15">
        <v>11.57</v>
      </c>
      <c r="R15">
        <v>19972650</v>
      </c>
      <c r="S15">
        <v>152.12</v>
      </c>
      <c r="T15">
        <v>5031790</v>
      </c>
      <c r="U15">
        <v>38.33</v>
      </c>
      <c r="V15">
        <v>3045312</v>
      </c>
      <c r="W15">
        <v>23.19</v>
      </c>
      <c r="X15">
        <v>9913893</v>
      </c>
      <c r="Y15">
        <v>75.510000000000005</v>
      </c>
      <c r="Z15">
        <v>13647116</v>
      </c>
      <c r="AA15">
        <v>103.94</v>
      </c>
      <c r="AB15">
        <v>9375883</v>
      </c>
      <c r="AC15">
        <v>71.41</v>
      </c>
      <c r="AD15">
        <v>11535613</v>
      </c>
      <c r="AE15">
        <v>87.86</v>
      </c>
      <c r="AF15">
        <v>9528752</v>
      </c>
      <c r="AG15">
        <v>72.58</v>
      </c>
      <c r="AH15">
        <v>13611849</v>
      </c>
      <c r="AI15">
        <v>103.68</v>
      </c>
      <c r="AJ15">
        <v>370540</v>
      </c>
      <c r="AK15">
        <v>-440661</v>
      </c>
      <c r="AL15">
        <v>353422</v>
      </c>
      <c r="AM15">
        <v>457779</v>
      </c>
      <c r="AN15">
        <v>13129179</v>
      </c>
    </row>
    <row r="16" spans="1:40" x14ac:dyDescent="0.2">
      <c r="A16" t="s">
        <v>261</v>
      </c>
      <c r="B16">
        <v>81080734</v>
      </c>
      <c r="C16">
        <v>625.83000000000004</v>
      </c>
      <c r="D16">
        <v>95164841</v>
      </c>
      <c r="E16">
        <v>734.54</v>
      </c>
      <c r="F16">
        <v>14084107</v>
      </c>
      <c r="G16">
        <v>108.71</v>
      </c>
      <c r="H16">
        <v>27655393</v>
      </c>
      <c r="I16">
        <v>213.46</v>
      </c>
      <c r="J16">
        <v>67509448</v>
      </c>
      <c r="K16">
        <v>521.08000000000004</v>
      </c>
      <c r="L16">
        <v>9433539</v>
      </c>
      <c r="M16">
        <v>72.81</v>
      </c>
      <c r="N16">
        <v>3169981</v>
      </c>
      <c r="O16">
        <v>24.47</v>
      </c>
      <c r="P16">
        <v>1480587</v>
      </c>
      <c r="Q16">
        <v>11.43</v>
      </c>
      <c r="R16">
        <v>19676867</v>
      </c>
      <c r="S16">
        <v>151.88</v>
      </c>
      <c r="T16">
        <v>4994251</v>
      </c>
      <c r="U16">
        <v>38.549999999999997</v>
      </c>
      <c r="V16">
        <v>2984275</v>
      </c>
      <c r="W16">
        <v>23.03</v>
      </c>
      <c r="X16">
        <v>9777500</v>
      </c>
      <c r="Y16">
        <v>75.47</v>
      </c>
      <c r="Z16">
        <v>13929133</v>
      </c>
      <c r="AA16">
        <v>107.51</v>
      </c>
      <c r="AB16">
        <v>9534527</v>
      </c>
      <c r="AC16">
        <v>73.59</v>
      </c>
      <c r="AD16">
        <v>11449858</v>
      </c>
      <c r="AE16">
        <v>88.38</v>
      </c>
      <c r="AF16">
        <v>9270289</v>
      </c>
      <c r="AG16">
        <v>71.55</v>
      </c>
      <c r="AH16">
        <v>13548140</v>
      </c>
      <c r="AI16">
        <v>104.57</v>
      </c>
      <c r="AJ16">
        <v>1432648</v>
      </c>
      <c r="AK16">
        <v>1161673</v>
      </c>
      <c r="AL16">
        <v>244352</v>
      </c>
      <c r="AM16">
        <v>26623</v>
      </c>
      <c r="AN16">
        <v>12955737</v>
      </c>
    </row>
    <row r="17" spans="1:40" x14ac:dyDescent="0.2">
      <c r="A17" t="s">
        <v>262</v>
      </c>
      <c r="B17">
        <v>79648086</v>
      </c>
      <c r="C17">
        <v>625.46</v>
      </c>
      <c r="D17">
        <v>93561759</v>
      </c>
      <c r="E17">
        <v>734.72</v>
      </c>
      <c r="F17">
        <v>13913673</v>
      </c>
      <c r="G17">
        <v>109.26</v>
      </c>
      <c r="H17">
        <v>27377062</v>
      </c>
      <c r="I17">
        <v>214.99</v>
      </c>
      <c r="J17">
        <v>66184697</v>
      </c>
      <c r="K17">
        <v>519.73</v>
      </c>
      <c r="L17">
        <v>9440273</v>
      </c>
      <c r="M17">
        <v>74.13</v>
      </c>
      <c r="N17">
        <v>3102367</v>
      </c>
      <c r="O17">
        <v>24.36</v>
      </c>
      <c r="P17">
        <v>1371033</v>
      </c>
      <c r="Q17">
        <v>10.77</v>
      </c>
      <c r="R17">
        <v>19515066</v>
      </c>
      <c r="S17">
        <v>153.25</v>
      </c>
      <c r="T17">
        <v>4963229</v>
      </c>
      <c r="U17">
        <v>38.979999999999997</v>
      </c>
      <c r="V17">
        <v>2898767</v>
      </c>
      <c r="W17">
        <v>22.76</v>
      </c>
      <c r="X17">
        <v>9759245</v>
      </c>
      <c r="Y17">
        <v>76.64</v>
      </c>
      <c r="Z17">
        <v>13139434</v>
      </c>
      <c r="AA17">
        <v>103.18</v>
      </c>
      <c r="AB17">
        <v>9162554</v>
      </c>
      <c r="AC17">
        <v>71.95</v>
      </c>
      <c r="AD17">
        <v>11364180</v>
      </c>
      <c r="AE17">
        <v>89.24</v>
      </c>
      <c r="AF17">
        <v>9120278</v>
      </c>
      <c r="AG17">
        <v>71.62</v>
      </c>
      <c r="AH17">
        <v>13639006</v>
      </c>
      <c r="AI17">
        <v>107.1</v>
      </c>
      <c r="AJ17">
        <v>1263401</v>
      </c>
      <c r="AK17">
        <v>677333</v>
      </c>
      <c r="AL17">
        <v>257810</v>
      </c>
      <c r="AM17">
        <v>328258</v>
      </c>
      <c r="AN17">
        <v>12734348</v>
      </c>
    </row>
    <row r="18" spans="1:40" x14ac:dyDescent="0.2">
      <c r="A18" t="s">
        <v>263</v>
      </c>
      <c r="B18">
        <v>78384685</v>
      </c>
      <c r="C18">
        <v>625.36</v>
      </c>
      <c r="D18">
        <v>92304732</v>
      </c>
      <c r="E18">
        <v>736.41</v>
      </c>
      <c r="F18">
        <v>13920047</v>
      </c>
      <c r="G18">
        <v>111.06</v>
      </c>
      <c r="H18">
        <v>27094251</v>
      </c>
      <c r="I18">
        <v>216.16</v>
      </c>
      <c r="J18">
        <v>65210481</v>
      </c>
      <c r="K18">
        <v>520.25</v>
      </c>
      <c r="L18">
        <v>9474646</v>
      </c>
      <c r="M18">
        <v>75.59</v>
      </c>
      <c r="N18">
        <v>3095561</v>
      </c>
      <c r="O18">
        <v>24.7</v>
      </c>
      <c r="P18">
        <v>1349840</v>
      </c>
      <c r="Q18">
        <v>10.77</v>
      </c>
      <c r="R18">
        <v>19244619</v>
      </c>
      <c r="S18">
        <v>153.54</v>
      </c>
      <c r="T18">
        <v>4941221</v>
      </c>
      <c r="U18">
        <v>39.42</v>
      </c>
      <c r="V18">
        <v>2908411</v>
      </c>
      <c r="W18">
        <v>23.2</v>
      </c>
      <c r="X18">
        <v>9599691</v>
      </c>
      <c r="Y18">
        <v>76.59</v>
      </c>
      <c r="Z18">
        <v>12649188</v>
      </c>
      <c r="AA18">
        <v>100.92</v>
      </c>
      <c r="AB18">
        <v>8975467</v>
      </c>
      <c r="AC18">
        <v>71.61</v>
      </c>
      <c r="AD18">
        <v>11280714</v>
      </c>
      <c r="AE18">
        <v>90</v>
      </c>
      <c r="AF18">
        <v>9041844</v>
      </c>
      <c r="AG18">
        <v>72.14</v>
      </c>
      <c r="AH18">
        <v>13663578</v>
      </c>
      <c r="AI18">
        <v>109.01</v>
      </c>
      <c r="AJ18">
        <v>2701182</v>
      </c>
      <c r="AK18">
        <v>1647692</v>
      </c>
      <c r="AL18">
        <v>457467</v>
      </c>
      <c r="AM18">
        <v>596023</v>
      </c>
      <c r="AN18">
        <v>12534347</v>
      </c>
    </row>
    <row r="19" spans="1:40" x14ac:dyDescent="0.2">
      <c r="A19" t="s">
        <v>264</v>
      </c>
      <c r="B19">
        <v>75683503</v>
      </c>
      <c r="C19">
        <v>607.71</v>
      </c>
      <c r="D19">
        <v>89535960</v>
      </c>
      <c r="E19">
        <v>718.94</v>
      </c>
      <c r="F19">
        <v>13852457</v>
      </c>
      <c r="G19">
        <v>111.23</v>
      </c>
      <c r="H19">
        <v>26609697</v>
      </c>
      <c r="I19">
        <v>213.67</v>
      </c>
      <c r="J19">
        <v>62926263</v>
      </c>
      <c r="K19">
        <v>505.28</v>
      </c>
      <c r="L19">
        <v>9489271</v>
      </c>
      <c r="M19">
        <v>76.2</v>
      </c>
      <c r="N19">
        <v>3034936</v>
      </c>
      <c r="O19">
        <v>24.37</v>
      </c>
      <c r="P19">
        <v>1328250</v>
      </c>
      <c r="Q19">
        <v>10.67</v>
      </c>
      <c r="R19">
        <v>18833089</v>
      </c>
      <c r="S19">
        <v>151.22</v>
      </c>
      <c r="T19">
        <v>4918998</v>
      </c>
      <c r="U19">
        <v>39.5</v>
      </c>
      <c r="V19">
        <v>2857610</v>
      </c>
      <c r="W19">
        <v>22.95</v>
      </c>
      <c r="X19">
        <v>9392736</v>
      </c>
      <c r="Y19">
        <v>75.42</v>
      </c>
      <c r="Z19">
        <v>11715606</v>
      </c>
      <c r="AA19">
        <v>94.07</v>
      </c>
      <c r="AB19">
        <v>8261357</v>
      </c>
      <c r="AC19">
        <v>66.34</v>
      </c>
      <c r="AD19">
        <v>11190275</v>
      </c>
      <c r="AE19">
        <v>89.85</v>
      </c>
      <c r="AF19">
        <v>8808969</v>
      </c>
      <c r="AG19">
        <v>70.73</v>
      </c>
      <c r="AH19">
        <v>13557320</v>
      </c>
      <c r="AI19">
        <v>108.86</v>
      </c>
      <c r="AJ19">
        <v>2419650</v>
      </c>
      <c r="AK19">
        <v>1237078</v>
      </c>
      <c r="AL19">
        <v>583817</v>
      </c>
      <c r="AM19">
        <v>598754</v>
      </c>
      <c r="AN19">
        <v>12453821</v>
      </c>
    </row>
    <row r="20" spans="1:40" x14ac:dyDescent="0.2">
      <c r="A20" t="s">
        <v>265</v>
      </c>
      <c r="B20">
        <v>73263853</v>
      </c>
      <c r="C20">
        <v>593.91</v>
      </c>
      <c r="D20">
        <v>87000299</v>
      </c>
      <c r="E20">
        <v>705.26</v>
      </c>
      <c r="F20">
        <v>13736446</v>
      </c>
      <c r="G20">
        <v>111.35</v>
      </c>
      <c r="H20">
        <v>26004742</v>
      </c>
      <c r="I20">
        <v>210.81</v>
      </c>
      <c r="J20">
        <v>60995557</v>
      </c>
      <c r="K20">
        <v>494.46</v>
      </c>
      <c r="L20">
        <v>9478259</v>
      </c>
      <c r="M20">
        <v>76.83</v>
      </c>
      <c r="N20">
        <v>2963930</v>
      </c>
      <c r="O20">
        <v>24.03</v>
      </c>
      <c r="P20">
        <v>1294257</v>
      </c>
      <c r="Q20">
        <v>10.49</v>
      </c>
      <c r="R20">
        <v>18357827</v>
      </c>
      <c r="S20">
        <v>148.82</v>
      </c>
      <c r="T20">
        <v>4903211</v>
      </c>
      <c r="U20">
        <v>39.75</v>
      </c>
      <c r="V20">
        <v>2743704</v>
      </c>
      <c r="W20">
        <v>22.24</v>
      </c>
      <c r="X20">
        <v>9248612</v>
      </c>
      <c r="Y20">
        <v>74.97</v>
      </c>
      <c r="Z20">
        <v>11029814</v>
      </c>
      <c r="AA20">
        <v>89.41</v>
      </c>
      <c r="AB20">
        <v>7710070</v>
      </c>
      <c r="AC20">
        <v>62.5</v>
      </c>
      <c r="AD20">
        <v>11099962</v>
      </c>
      <c r="AE20">
        <v>89.98</v>
      </c>
      <c r="AF20">
        <v>8499045</v>
      </c>
      <c r="AG20">
        <v>68.900000000000006</v>
      </c>
      <c r="AH20">
        <v>13408053</v>
      </c>
      <c r="AI20">
        <v>108.69</v>
      </c>
      <c r="AJ20">
        <v>1557243</v>
      </c>
      <c r="AK20">
        <v>366104</v>
      </c>
      <c r="AL20">
        <v>611308</v>
      </c>
      <c r="AM20">
        <v>579831</v>
      </c>
      <c r="AN20">
        <v>12335893</v>
      </c>
    </row>
    <row r="21" spans="1:40" x14ac:dyDescent="0.2">
      <c r="A21" t="s">
        <v>266</v>
      </c>
      <c r="B21">
        <v>71706610</v>
      </c>
      <c r="C21">
        <v>584.91999999999996</v>
      </c>
      <c r="D21">
        <v>85429651</v>
      </c>
      <c r="E21">
        <v>696.86</v>
      </c>
      <c r="F21">
        <v>13723041</v>
      </c>
      <c r="G21">
        <v>111.94</v>
      </c>
      <c r="H21">
        <v>25370026</v>
      </c>
      <c r="I21">
        <v>206.95</v>
      </c>
      <c r="J21">
        <v>60059625</v>
      </c>
      <c r="K21">
        <v>489.91</v>
      </c>
      <c r="L21">
        <v>9511763</v>
      </c>
      <c r="M21">
        <v>77.59</v>
      </c>
      <c r="N21">
        <v>2920675</v>
      </c>
      <c r="O21">
        <v>23.82</v>
      </c>
      <c r="P21">
        <v>1290603</v>
      </c>
      <c r="Q21">
        <v>10.53</v>
      </c>
      <c r="R21">
        <v>17850056</v>
      </c>
      <c r="S21">
        <v>145.6</v>
      </c>
      <c r="T21">
        <v>4885096</v>
      </c>
      <c r="U21">
        <v>39.85</v>
      </c>
      <c r="V21">
        <v>2634874</v>
      </c>
      <c r="W21">
        <v>21.49</v>
      </c>
      <c r="X21">
        <v>9262031</v>
      </c>
      <c r="Y21">
        <v>75.55</v>
      </c>
      <c r="Z21">
        <v>10796366</v>
      </c>
      <c r="AA21">
        <v>88.07</v>
      </c>
      <c r="AB21">
        <v>7577415</v>
      </c>
      <c r="AC21">
        <v>61.81</v>
      </c>
      <c r="AD21">
        <v>11010594</v>
      </c>
      <c r="AE21">
        <v>89.81</v>
      </c>
      <c r="AF21">
        <v>8206970</v>
      </c>
      <c r="AG21">
        <v>66.94</v>
      </c>
      <c r="AH21">
        <v>13206249</v>
      </c>
      <c r="AI21">
        <v>107.72</v>
      </c>
      <c r="AJ21">
        <v>2980922</v>
      </c>
      <c r="AK21">
        <v>1938794</v>
      </c>
      <c r="AL21">
        <v>506649</v>
      </c>
      <c r="AM21">
        <v>535479</v>
      </c>
      <c r="AN21">
        <v>12259292</v>
      </c>
    </row>
    <row r="22" spans="1:40" x14ac:dyDescent="0.2">
      <c r="A22" t="s">
        <v>267</v>
      </c>
      <c r="B22">
        <v>68725688</v>
      </c>
      <c r="C22">
        <v>539.1</v>
      </c>
      <c r="D22">
        <v>82496052</v>
      </c>
      <c r="E22">
        <v>647.12</v>
      </c>
      <c r="F22">
        <v>13770364</v>
      </c>
      <c r="G22">
        <v>108.02</v>
      </c>
      <c r="H22">
        <v>24822762</v>
      </c>
      <c r="I22">
        <v>194.72</v>
      </c>
      <c r="J22">
        <v>57673290</v>
      </c>
      <c r="K22">
        <v>452.41</v>
      </c>
      <c r="L22">
        <v>9558418</v>
      </c>
      <c r="M22">
        <v>74.98</v>
      </c>
      <c r="N22">
        <v>2919718</v>
      </c>
      <c r="O22">
        <v>22.9</v>
      </c>
      <c r="P22">
        <v>1292228</v>
      </c>
      <c r="Q22">
        <v>10.14</v>
      </c>
      <c r="R22">
        <v>17384404</v>
      </c>
      <c r="S22">
        <v>136.37</v>
      </c>
      <c r="T22">
        <v>4848903</v>
      </c>
      <c r="U22">
        <v>38.04</v>
      </c>
      <c r="V22">
        <v>2589455</v>
      </c>
      <c r="W22">
        <v>20.309999999999999</v>
      </c>
      <c r="X22">
        <v>9233465</v>
      </c>
      <c r="Y22">
        <v>72.430000000000007</v>
      </c>
      <c r="Z22">
        <v>9495958</v>
      </c>
      <c r="AA22">
        <v>74.489999999999995</v>
      </c>
      <c r="AB22">
        <v>6939029</v>
      </c>
      <c r="AC22">
        <v>54.43</v>
      </c>
      <c r="AD22">
        <v>10919112</v>
      </c>
      <c r="AE22">
        <v>85.65</v>
      </c>
      <c r="AF22">
        <v>7996798</v>
      </c>
      <c r="AG22">
        <v>62.73</v>
      </c>
      <c r="AH22">
        <v>13088929</v>
      </c>
      <c r="AI22">
        <v>102.67</v>
      </c>
      <c r="AJ22">
        <v>1139092</v>
      </c>
      <c r="AK22">
        <v>115006</v>
      </c>
      <c r="AL22">
        <v>364829</v>
      </c>
      <c r="AM22">
        <v>659257</v>
      </c>
      <c r="AN22">
        <v>12748128</v>
      </c>
    </row>
    <row r="23" spans="1:40" x14ac:dyDescent="0.2">
      <c r="A23" t="s">
        <v>268</v>
      </c>
      <c r="B23">
        <v>67586596</v>
      </c>
      <c r="C23">
        <v>547.02</v>
      </c>
      <c r="D23">
        <v>81271356</v>
      </c>
      <c r="E23">
        <v>657.78</v>
      </c>
      <c r="F23">
        <v>13684760</v>
      </c>
      <c r="G23">
        <v>110.76</v>
      </c>
      <c r="H23">
        <v>24420131</v>
      </c>
      <c r="I23">
        <v>197.65</v>
      </c>
      <c r="J23">
        <v>56851225</v>
      </c>
      <c r="K23">
        <v>460.13</v>
      </c>
      <c r="L23">
        <v>9607712</v>
      </c>
      <c r="M23">
        <v>77.760000000000005</v>
      </c>
      <c r="N23">
        <v>2856161</v>
      </c>
      <c r="O23">
        <v>23.12</v>
      </c>
      <c r="P23">
        <v>1220887</v>
      </c>
      <c r="Q23">
        <v>9.8800000000000008</v>
      </c>
      <c r="R23">
        <v>17026656</v>
      </c>
      <c r="S23">
        <v>137.81</v>
      </c>
      <c r="T23">
        <v>4814298</v>
      </c>
      <c r="U23">
        <v>38.97</v>
      </c>
      <c r="V23">
        <v>2579177</v>
      </c>
      <c r="W23">
        <v>20.87</v>
      </c>
      <c r="X23">
        <v>8866301</v>
      </c>
      <c r="Y23">
        <v>71.760000000000005</v>
      </c>
      <c r="Z23">
        <v>9446561</v>
      </c>
      <c r="AA23">
        <v>76.459999999999994</v>
      </c>
      <c r="AB23">
        <v>6873420</v>
      </c>
      <c r="AC23">
        <v>55.63</v>
      </c>
      <c r="AD23">
        <v>10836716</v>
      </c>
      <c r="AE23">
        <v>87.71</v>
      </c>
      <c r="AF23">
        <v>7842617</v>
      </c>
      <c r="AG23">
        <v>63.48</v>
      </c>
      <c r="AH23">
        <v>12985611</v>
      </c>
      <c r="AI23">
        <v>105.1</v>
      </c>
      <c r="AJ23">
        <v>1972210</v>
      </c>
      <c r="AK23">
        <v>942658</v>
      </c>
      <c r="AL23">
        <v>424927</v>
      </c>
      <c r="AM23">
        <v>604625</v>
      </c>
      <c r="AN23">
        <v>12355422</v>
      </c>
    </row>
    <row r="24" spans="1:40" x14ac:dyDescent="0.2">
      <c r="A24" t="s">
        <v>269</v>
      </c>
      <c r="B24">
        <v>65614386</v>
      </c>
      <c r="C24">
        <v>532.53</v>
      </c>
      <c r="D24">
        <v>79321605</v>
      </c>
      <c r="E24">
        <v>643.77</v>
      </c>
      <c r="F24">
        <v>13707218</v>
      </c>
      <c r="G24">
        <v>111.25</v>
      </c>
      <c r="H24">
        <v>23968542</v>
      </c>
      <c r="I24">
        <v>194.53</v>
      </c>
      <c r="J24">
        <v>55353063</v>
      </c>
      <c r="K24">
        <v>449.25</v>
      </c>
      <c r="L24">
        <v>9652035</v>
      </c>
      <c r="M24">
        <v>78.34</v>
      </c>
      <c r="N24">
        <v>2796333</v>
      </c>
      <c r="O24">
        <v>22.7</v>
      </c>
      <c r="P24">
        <v>1258850</v>
      </c>
      <c r="Q24">
        <v>10.220000000000001</v>
      </c>
      <c r="R24">
        <v>16678389</v>
      </c>
      <c r="S24">
        <v>135.36000000000001</v>
      </c>
      <c r="T24">
        <v>4791518</v>
      </c>
      <c r="U24">
        <v>38.89</v>
      </c>
      <c r="V24">
        <v>2498635</v>
      </c>
      <c r="W24">
        <v>20.28</v>
      </c>
      <c r="X24">
        <v>8816351</v>
      </c>
      <c r="Y24">
        <v>71.55</v>
      </c>
      <c r="Z24">
        <v>8864487</v>
      </c>
      <c r="AA24">
        <v>71.94</v>
      </c>
      <c r="AB24">
        <v>6512836</v>
      </c>
      <c r="AC24">
        <v>52.86</v>
      </c>
      <c r="AD24">
        <v>10750660</v>
      </c>
      <c r="AE24">
        <v>87.25</v>
      </c>
      <c r="AF24">
        <v>7559911</v>
      </c>
      <c r="AG24">
        <v>61.36</v>
      </c>
      <c r="AH24">
        <v>12848818</v>
      </c>
      <c r="AI24">
        <v>104.28</v>
      </c>
      <c r="AJ24">
        <v>115991</v>
      </c>
      <c r="AK24">
        <v>-760759</v>
      </c>
      <c r="AL24">
        <v>431742</v>
      </c>
      <c r="AM24">
        <v>445009</v>
      </c>
      <c r="AN24">
        <v>12321330</v>
      </c>
    </row>
    <row r="25" spans="1:40" x14ac:dyDescent="0.2">
      <c r="A25" t="s">
        <v>270</v>
      </c>
      <c r="B25">
        <v>65498395</v>
      </c>
      <c r="C25">
        <v>537.30999999999995</v>
      </c>
      <c r="D25">
        <v>79181821</v>
      </c>
      <c r="E25">
        <v>649.55999999999995</v>
      </c>
      <c r="F25">
        <v>13683426</v>
      </c>
      <c r="G25">
        <v>112.25</v>
      </c>
      <c r="H25">
        <v>23505250</v>
      </c>
      <c r="I25">
        <v>192.82</v>
      </c>
      <c r="J25">
        <v>55676571</v>
      </c>
      <c r="K25">
        <v>456.74</v>
      </c>
      <c r="L25">
        <v>9710823</v>
      </c>
      <c r="M25">
        <v>79.66</v>
      </c>
      <c r="N25">
        <v>2747038</v>
      </c>
      <c r="O25">
        <v>22.54</v>
      </c>
      <c r="P25">
        <v>1225565</v>
      </c>
      <c r="Q25">
        <v>10.050000000000001</v>
      </c>
      <c r="R25">
        <v>16267549</v>
      </c>
      <c r="S25">
        <v>133.44999999999999</v>
      </c>
      <c r="T25">
        <v>4763597</v>
      </c>
      <c r="U25">
        <v>39.08</v>
      </c>
      <c r="V25">
        <v>2474104</v>
      </c>
      <c r="W25">
        <v>20.3</v>
      </c>
      <c r="X25">
        <v>8760582</v>
      </c>
      <c r="Y25">
        <v>71.87</v>
      </c>
      <c r="Z25">
        <v>9298629</v>
      </c>
      <c r="AA25">
        <v>76.28</v>
      </c>
      <c r="AB25">
        <v>6839453</v>
      </c>
      <c r="AC25">
        <v>56.11</v>
      </c>
      <c r="AD25">
        <v>10664426</v>
      </c>
      <c r="AE25">
        <v>87.49</v>
      </c>
      <c r="AF25">
        <v>7391354</v>
      </c>
      <c r="AG25">
        <v>60.63</v>
      </c>
      <c r="AH25">
        <v>12722127</v>
      </c>
      <c r="AI25">
        <v>104.37</v>
      </c>
      <c r="AJ25">
        <v>2485645</v>
      </c>
      <c r="AK25">
        <v>1887816</v>
      </c>
      <c r="AL25">
        <v>209737</v>
      </c>
      <c r="AM25">
        <v>388092</v>
      </c>
      <c r="AN25">
        <v>12189994</v>
      </c>
    </row>
    <row r="26" spans="1:40" x14ac:dyDescent="0.2">
      <c r="A26" t="s">
        <v>271</v>
      </c>
      <c r="B26">
        <v>63012750</v>
      </c>
      <c r="C26">
        <v>528.41</v>
      </c>
      <c r="D26">
        <v>76712679</v>
      </c>
      <c r="E26">
        <v>643.29999999999995</v>
      </c>
      <c r="F26">
        <v>13699929</v>
      </c>
      <c r="G26">
        <v>114.88</v>
      </c>
      <c r="H26">
        <v>23250570</v>
      </c>
      <c r="I26">
        <v>194.97</v>
      </c>
      <c r="J26">
        <v>53462109</v>
      </c>
      <c r="K26">
        <v>448.32</v>
      </c>
      <c r="L26">
        <v>9769487</v>
      </c>
      <c r="M26">
        <v>81.93</v>
      </c>
      <c r="N26">
        <v>2757794</v>
      </c>
      <c r="O26">
        <v>23.13</v>
      </c>
      <c r="P26">
        <v>1172648</v>
      </c>
      <c r="Q26">
        <v>9.83</v>
      </c>
      <c r="R26">
        <v>16081848</v>
      </c>
      <c r="S26">
        <v>134.86000000000001</v>
      </c>
      <c r="T26">
        <v>4723306</v>
      </c>
      <c r="U26">
        <v>39.61</v>
      </c>
      <c r="V26">
        <v>2445416</v>
      </c>
      <c r="W26">
        <v>20.51</v>
      </c>
      <c r="X26">
        <v>8708602</v>
      </c>
      <c r="Y26">
        <v>73.03</v>
      </c>
      <c r="Z26">
        <v>8191177</v>
      </c>
      <c r="AA26">
        <v>68.69</v>
      </c>
      <c r="AB26">
        <v>6059089</v>
      </c>
      <c r="AC26">
        <v>50.81</v>
      </c>
      <c r="AD26">
        <v>10573413</v>
      </c>
      <c r="AE26">
        <v>88.67</v>
      </c>
      <c r="AF26">
        <v>7267377</v>
      </c>
      <c r="AG26">
        <v>60.94</v>
      </c>
      <c r="AH26">
        <v>12662451</v>
      </c>
      <c r="AI26">
        <v>106.18</v>
      </c>
      <c r="AJ26">
        <v>1603294</v>
      </c>
      <c r="AK26">
        <v>1157556</v>
      </c>
      <c r="AL26">
        <v>76166</v>
      </c>
      <c r="AM26">
        <v>369571</v>
      </c>
      <c r="AN26">
        <v>11924909</v>
      </c>
    </row>
    <row r="27" spans="1:40" x14ac:dyDescent="0.2">
      <c r="A27" t="s">
        <v>272</v>
      </c>
      <c r="B27">
        <v>61409456</v>
      </c>
      <c r="C27">
        <v>517.05999999999995</v>
      </c>
      <c r="D27">
        <v>75088003</v>
      </c>
      <c r="E27">
        <v>632.23</v>
      </c>
      <c r="F27">
        <v>13678546</v>
      </c>
      <c r="G27">
        <v>115.17</v>
      </c>
      <c r="H27">
        <v>23151512</v>
      </c>
      <c r="I27">
        <v>194.93</v>
      </c>
      <c r="J27">
        <v>51936491</v>
      </c>
      <c r="K27">
        <v>437.3</v>
      </c>
      <c r="L27">
        <v>9817095</v>
      </c>
      <c r="M27">
        <v>82.66</v>
      </c>
      <c r="N27">
        <v>2703426</v>
      </c>
      <c r="O27">
        <v>22.76</v>
      </c>
      <c r="P27">
        <v>1158025</v>
      </c>
      <c r="Q27">
        <v>9.75</v>
      </c>
      <c r="R27">
        <v>16070038</v>
      </c>
      <c r="S27">
        <v>135.31</v>
      </c>
      <c r="T27">
        <v>4705848</v>
      </c>
      <c r="U27">
        <v>39.619999999999997</v>
      </c>
      <c r="V27">
        <v>2375626</v>
      </c>
      <c r="W27">
        <v>20</v>
      </c>
      <c r="X27">
        <v>8495389</v>
      </c>
      <c r="Y27">
        <v>71.53</v>
      </c>
      <c r="Z27">
        <v>7478522</v>
      </c>
      <c r="AA27">
        <v>62.97</v>
      </c>
      <c r="AB27">
        <v>5614188</v>
      </c>
      <c r="AC27">
        <v>47.27</v>
      </c>
      <c r="AD27">
        <v>10475159</v>
      </c>
      <c r="AE27">
        <v>88.2</v>
      </c>
      <c r="AF27">
        <v>7109175</v>
      </c>
      <c r="AG27">
        <v>59.86</v>
      </c>
      <c r="AH27">
        <v>12764057</v>
      </c>
      <c r="AI27">
        <v>107.47</v>
      </c>
      <c r="AJ27">
        <v>-2234743</v>
      </c>
      <c r="AK27">
        <v>-2881213</v>
      </c>
      <c r="AL27">
        <v>80481</v>
      </c>
      <c r="AM27">
        <v>565988</v>
      </c>
      <c r="AN27">
        <v>11876634</v>
      </c>
    </row>
    <row r="28" spans="1:40" x14ac:dyDescent="0.2">
      <c r="A28" t="s">
        <v>273</v>
      </c>
      <c r="B28">
        <v>63644200</v>
      </c>
      <c r="C28">
        <v>541.58000000000004</v>
      </c>
      <c r="D28">
        <v>77394336</v>
      </c>
      <c r="E28">
        <v>658.58</v>
      </c>
      <c r="F28">
        <v>13750136</v>
      </c>
      <c r="G28">
        <v>117.01</v>
      </c>
      <c r="H28">
        <v>23038584</v>
      </c>
      <c r="I28">
        <v>196.05</v>
      </c>
      <c r="J28">
        <v>54355752</v>
      </c>
      <c r="K28">
        <v>462.54</v>
      </c>
      <c r="L28">
        <v>9869226</v>
      </c>
      <c r="M28">
        <v>83.98</v>
      </c>
      <c r="N28">
        <v>2653831</v>
      </c>
      <c r="O28">
        <v>22.58</v>
      </c>
      <c r="P28">
        <v>1227079</v>
      </c>
      <c r="Q28">
        <v>10.44</v>
      </c>
      <c r="R28">
        <v>15989130</v>
      </c>
      <c r="S28">
        <v>136.06</v>
      </c>
      <c r="T28">
        <v>4678557</v>
      </c>
      <c r="U28">
        <v>39.81</v>
      </c>
      <c r="V28">
        <v>2370897</v>
      </c>
      <c r="W28">
        <v>20.170000000000002</v>
      </c>
      <c r="X28">
        <v>8351813</v>
      </c>
      <c r="Y28">
        <v>71.069999999999993</v>
      </c>
      <c r="Z28">
        <v>9223561</v>
      </c>
      <c r="AA28">
        <v>78.489999999999995</v>
      </c>
      <c r="AB28">
        <v>6750362</v>
      </c>
      <c r="AC28">
        <v>57.44</v>
      </c>
      <c r="AD28">
        <v>10379645</v>
      </c>
      <c r="AE28">
        <v>88.32</v>
      </c>
      <c r="AF28">
        <v>6984117</v>
      </c>
      <c r="AG28">
        <v>59.43</v>
      </c>
      <c r="AH28">
        <v>12666255</v>
      </c>
      <c r="AI28">
        <v>107.78</v>
      </c>
      <c r="AJ28">
        <v>349478</v>
      </c>
      <c r="AK28">
        <v>-108750</v>
      </c>
      <c r="AL28">
        <v>-32696</v>
      </c>
      <c r="AM28">
        <v>490924</v>
      </c>
      <c r="AN28">
        <v>11751673</v>
      </c>
    </row>
    <row r="29" spans="1:40" x14ac:dyDescent="0.2">
      <c r="A29" t="s">
        <v>274</v>
      </c>
      <c r="B29">
        <v>63294722</v>
      </c>
      <c r="C29">
        <v>543.20000000000005</v>
      </c>
      <c r="D29">
        <v>77123995</v>
      </c>
      <c r="E29">
        <v>661.88</v>
      </c>
      <c r="F29">
        <v>13829273</v>
      </c>
      <c r="G29">
        <v>118.68</v>
      </c>
      <c r="H29">
        <v>23009038</v>
      </c>
      <c r="I29">
        <v>197.47</v>
      </c>
      <c r="J29">
        <v>54114957</v>
      </c>
      <c r="K29">
        <v>464.42</v>
      </c>
      <c r="L29">
        <v>9930101</v>
      </c>
      <c r="M29">
        <v>85.22</v>
      </c>
      <c r="N29">
        <v>2628786</v>
      </c>
      <c r="O29">
        <v>22.56</v>
      </c>
      <c r="P29">
        <v>1270386</v>
      </c>
      <c r="Q29">
        <v>10.9</v>
      </c>
      <c r="R29">
        <v>16042209</v>
      </c>
      <c r="S29">
        <v>137.68</v>
      </c>
      <c r="T29">
        <v>4621402</v>
      </c>
      <c r="U29">
        <v>39.659999999999997</v>
      </c>
      <c r="V29">
        <v>2345427</v>
      </c>
      <c r="W29">
        <v>20.13</v>
      </c>
      <c r="X29">
        <v>8140078</v>
      </c>
      <c r="Y29">
        <v>69.86</v>
      </c>
      <c r="Z29">
        <v>9312542</v>
      </c>
      <c r="AA29">
        <v>79.92</v>
      </c>
      <c r="AB29">
        <v>6770131</v>
      </c>
      <c r="AC29">
        <v>58.1</v>
      </c>
      <c r="AD29">
        <v>10280747</v>
      </c>
      <c r="AE29">
        <v>88.23</v>
      </c>
      <c r="AF29">
        <v>6881570</v>
      </c>
      <c r="AG29">
        <v>59.06</v>
      </c>
      <c r="AH29">
        <v>12729890</v>
      </c>
      <c r="AI29">
        <v>109.25</v>
      </c>
      <c r="AJ29">
        <v>1334870</v>
      </c>
      <c r="AK29">
        <v>995447</v>
      </c>
      <c r="AL29">
        <v>-99091</v>
      </c>
      <c r="AM29">
        <v>438514</v>
      </c>
      <c r="AN29">
        <v>11652202</v>
      </c>
    </row>
    <row r="30" spans="1:40" x14ac:dyDescent="0.2">
      <c r="A30" t="s">
        <v>275</v>
      </c>
      <c r="B30">
        <v>61959852</v>
      </c>
      <c r="C30">
        <v>542.28</v>
      </c>
      <c r="D30">
        <v>75834014</v>
      </c>
      <c r="E30">
        <v>663.71</v>
      </c>
      <c r="F30">
        <v>13874162</v>
      </c>
      <c r="G30">
        <v>121.43</v>
      </c>
      <c r="H30">
        <v>23068632</v>
      </c>
      <c r="I30">
        <v>201.9</v>
      </c>
      <c r="J30">
        <v>52765382</v>
      </c>
      <c r="K30">
        <v>461.81</v>
      </c>
      <c r="L30">
        <v>9985342</v>
      </c>
      <c r="M30">
        <v>87.39</v>
      </c>
      <c r="N30">
        <v>2646811</v>
      </c>
      <c r="O30">
        <v>23.17</v>
      </c>
      <c r="P30">
        <v>1242009</v>
      </c>
      <c r="Q30">
        <v>10.87</v>
      </c>
      <c r="R30">
        <v>16184870</v>
      </c>
      <c r="S30">
        <v>141.65</v>
      </c>
      <c r="T30">
        <v>4586668</v>
      </c>
      <c r="U30">
        <v>40.14</v>
      </c>
      <c r="V30">
        <v>2297094</v>
      </c>
      <c r="W30">
        <v>20.100000000000001</v>
      </c>
      <c r="X30">
        <v>8057866</v>
      </c>
      <c r="Y30">
        <v>70.52</v>
      </c>
      <c r="Z30">
        <v>8704295</v>
      </c>
      <c r="AA30">
        <v>76.180000000000007</v>
      </c>
      <c r="AB30">
        <v>6382931</v>
      </c>
      <c r="AC30">
        <v>55.86</v>
      </c>
      <c r="AD30">
        <v>10181887</v>
      </c>
      <c r="AE30">
        <v>89.11</v>
      </c>
      <c r="AF30">
        <v>6756816</v>
      </c>
      <c r="AG30">
        <v>59.14</v>
      </c>
      <c r="AH30">
        <v>12681587</v>
      </c>
      <c r="AI30">
        <v>110.99</v>
      </c>
      <c r="AJ30">
        <v>2435409</v>
      </c>
      <c r="AK30">
        <v>1525967</v>
      </c>
      <c r="AL30">
        <v>-121820</v>
      </c>
      <c r="AM30">
        <v>1031262</v>
      </c>
      <c r="AN30">
        <v>11425721</v>
      </c>
    </row>
    <row r="31" spans="1:40" x14ac:dyDescent="0.2">
      <c r="A31" t="s">
        <v>276</v>
      </c>
      <c r="B31">
        <v>59524443</v>
      </c>
      <c r="C31">
        <v>527.39</v>
      </c>
      <c r="D31">
        <v>73437910</v>
      </c>
      <c r="E31">
        <v>650.66</v>
      </c>
      <c r="F31">
        <v>13913467</v>
      </c>
      <c r="G31">
        <v>123.27</v>
      </c>
      <c r="H31">
        <v>23175418</v>
      </c>
      <c r="I31">
        <v>205.33</v>
      </c>
      <c r="J31">
        <v>50262492</v>
      </c>
      <c r="K31">
        <v>445.33</v>
      </c>
      <c r="L31">
        <v>10189598</v>
      </c>
      <c r="M31">
        <v>90.28</v>
      </c>
      <c r="N31">
        <v>2503836</v>
      </c>
      <c r="O31">
        <v>22.18</v>
      </c>
      <c r="P31">
        <v>1220033</v>
      </c>
      <c r="Q31">
        <v>10.81</v>
      </c>
      <c r="R31">
        <v>16338653</v>
      </c>
      <c r="S31">
        <v>144.76</v>
      </c>
      <c r="T31">
        <v>4577623</v>
      </c>
      <c r="U31">
        <v>40.56</v>
      </c>
      <c r="V31">
        <v>2259142</v>
      </c>
      <c r="W31">
        <v>20.02</v>
      </c>
      <c r="X31">
        <v>7982248</v>
      </c>
      <c r="Y31">
        <v>70.72</v>
      </c>
      <c r="Z31">
        <v>7768205</v>
      </c>
      <c r="AA31">
        <v>68.83</v>
      </c>
      <c r="AB31">
        <v>5793053</v>
      </c>
      <c r="AC31">
        <v>51.33</v>
      </c>
      <c r="AD31">
        <v>9965748</v>
      </c>
      <c r="AE31">
        <v>88.3</v>
      </c>
      <c r="AF31">
        <v>6616476</v>
      </c>
      <c r="AG31">
        <v>58.62</v>
      </c>
      <c r="AH31">
        <v>12136762</v>
      </c>
      <c r="AI31">
        <v>107.53</v>
      </c>
      <c r="AJ31">
        <v>1541561</v>
      </c>
      <c r="AK31">
        <v>1599019</v>
      </c>
      <c r="AL31">
        <v>-300642</v>
      </c>
      <c r="AM31">
        <v>243184</v>
      </c>
      <c r="AN31">
        <v>11286659</v>
      </c>
    </row>
    <row r="32" spans="1:40" x14ac:dyDescent="0.2">
      <c r="A32" t="s">
        <v>277</v>
      </c>
      <c r="B32">
        <v>57982882</v>
      </c>
      <c r="C32">
        <v>517.80999999999995</v>
      </c>
      <c r="D32">
        <v>71937264</v>
      </c>
      <c r="E32">
        <v>642.42999999999995</v>
      </c>
      <c r="F32">
        <v>13954382</v>
      </c>
      <c r="G32">
        <v>124.62</v>
      </c>
      <c r="H32">
        <v>23476289</v>
      </c>
      <c r="I32">
        <v>209.65</v>
      </c>
      <c r="J32">
        <v>48460975</v>
      </c>
      <c r="K32">
        <v>432.78</v>
      </c>
      <c r="L32">
        <v>10268722</v>
      </c>
      <c r="M32">
        <v>91.7</v>
      </c>
      <c r="N32">
        <v>2478459</v>
      </c>
      <c r="O32">
        <v>22.13</v>
      </c>
      <c r="P32">
        <v>1207201</v>
      </c>
      <c r="Q32">
        <v>10.78</v>
      </c>
      <c r="R32">
        <v>16650314</v>
      </c>
      <c r="S32">
        <v>148.69</v>
      </c>
      <c r="T32">
        <v>4581929</v>
      </c>
      <c r="U32">
        <v>40.92</v>
      </c>
      <c r="V32">
        <v>2244046</v>
      </c>
      <c r="W32">
        <v>20.04</v>
      </c>
      <c r="X32">
        <v>7925111</v>
      </c>
      <c r="Y32">
        <v>70.77</v>
      </c>
      <c r="Z32">
        <v>6790804</v>
      </c>
      <c r="AA32">
        <v>60.64</v>
      </c>
      <c r="AB32">
        <v>5171435</v>
      </c>
      <c r="AC32">
        <v>46.18</v>
      </c>
      <c r="AD32">
        <v>9749019</v>
      </c>
      <c r="AE32">
        <v>87.06</v>
      </c>
      <c r="AF32">
        <v>6486489</v>
      </c>
      <c r="AG32">
        <v>57.93</v>
      </c>
      <c r="AH32">
        <v>12338117</v>
      </c>
      <c r="AI32">
        <v>110.18</v>
      </c>
      <c r="AJ32">
        <v>-1034443</v>
      </c>
      <c r="AK32">
        <v>-1476858</v>
      </c>
      <c r="AL32">
        <v>24395</v>
      </c>
      <c r="AM32">
        <v>418019</v>
      </c>
      <c r="AN32">
        <v>11197645</v>
      </c>
    </row>
    <row r="33" spans="1:40" x14ac:dyDescent="0.2">
      <c r="A33" t="s">
        <v>278</v>
      </c>
      <c r="B33">
        <v>59017325</v>
      </c>
      <c r="C33">
        <v>534.51</v>
      </c>
      <c r="D33">
        <v>73026208</v>
      </c>
      <c r="E33">
        <v>661.38</v>
      </c>
      <c r="F33">
        <v>14008883</v>
      </c>
      <c r="G33">
        <v>126.88</v>
      </c>
      <c r="H33">
        <v>23453558</v>
      </c>
      <c r="I33">
        <v>212.41</v>
      </c>
      <c r="J33">
        <v>49572650</v>
      </c>
      <c r="K33">
        <v>448.97</v>
      </c>
      <c r="L33">
        <v>10337429</v>
      </c>
      <c r="M33">
        <v>93.62</v>
      </c>
      <c r="N33">
        <v>2493169</v>
      </c>
      <c r="O33">
        <v>22.58</v>
      </c>
      <c r="P33">
        <v>1178285</v>
      </c>
      <c r="Q33">
        <v>10.67</v>
      </c>
      <c r="R33">
        <v>16758033</v>
      </c>
      <c r="S33">
        <v>151.77000000000001</v>
      </c>
      <c r="T33">
        <v>4587260</v>
      </c>
      <c r="U33">
        <v>41.55</v>
      </c>
      <c r="V33">
        <v>2108265</v>
      </c>
      <c r="W33">
        <v>19.09</v>
      </c>
      <c r="X33">
        <v>7992369</v>
      </c>
      <c r="Y33">
        <v>72.39</v>
      </c>
      <c r="Z33">
        <v>7632534</v>
      </c>
      <c r="AA33">
        <v>69.13</v>
      </c>
      <c r="AB33">
        <v>5806563</v>
      </c>
      <c r="AC33">
        <v>52.59</v>
      </c>
      <c r="AD33">
        <v>9536990</v>
      </c>
      <c r="AE33">
        <v>86.37</v>
      </c>
      <c r="AF33">
        <v>6219943</v>
      </c>
      <c r="AG33">
        <v>56.33</v>
      </c>
      <c r="AH33">
        <v>12384251</v>
      </c>
      <c r="AI33">
        <v>112.16</v>
      </c>
      <c r="AJ33">
        <v>929021</v>
      </c>
      <c r="AK33">
        <v>599573</v>
      </c>
      <c r="AL33">
        <v>-52969</v>
      </c>
      <c r="AM33">
        <v>382418</v>
      </c>
      <c r="AN33">
        <v>11041455</v>
      </c>
    </row>
    <row r="34" spans="1:40" x14ac:dyDescent="0.2">
      <c r="A34" t="s">
        <v>279</v>
      </c>
      <c r="B34">
        <v>58088304</v>
      </c>
      <c r="C34">
        <v>528.41</v>
      </c>
      <c r="D34">
        <v>72226205</v>
      </c>
      <c r="E34">
        <v>657.02</v>
      </c>
      <c r="F34">
        <v>14137901</v>
      </c>
      <c r="G34">
        <v>128.61000000000001</v>
      </c>
      <c r="H34">
        <v>23507532</v>
      </c>
      <c r="I34">
        <v>213.84</v>
      </c>
      <c r="J34">
        <v>48718673</v>
      </c>
      <c r="K34">
        <v>443.18</v>
      </c>
      <c r="L34">
        <v>10468241</v>
      </c>
      <c r="M34">
        <v>95.23</v>
      </c>
      <c r="N34">
        <v>2555017</v>
      </c>
      <c r="O34">
        <v>23.24</v>
      </c>
      <c r="P34">
        <v>1114643</v>
      </c>
      <c r="Q34">
        <v>10.14</v>
      </c>
      <c r="R34">
        <v>16750988</v>
      </c>
      <c r="S34">
        <v>152.38</v>
      </c>
      <c r="T34">
        <v>4588116</v>
      </c>
      <c r="U34">
        <v>41.74</v>
      </c>
      <c r="V34">
        <v>2168428</v>
      </c>
      <c r="W34">
        <v>19.73</v>
      </c>
      <c r="X34">
        <v>8104168</v>
      </c>
      <c r="Y34">
        <v>73.72</v>
      </c>
      <c r="Z34">
        <v>7338008</v>
      </c>
      <c r="AA34">
        <v>66.75</v>
      </c>
      <c r="AB34">
        <v>5501517</v>
      </c>
      <c r="AC34">
        <v>50.05</v>
      </c>
      <c r="AD34">
        <v>9323902</v>
      </c>
      <c r="AE34">
        <v>84.82</v>
      </c>
      <c r="AF34">
        <v>6204468</v>
      </c>
      <c r="AG34">
        <v>56.44</v>
      </c>
      <c r="AH34">
        <v>12246610</v>
      </c>
      <c r="AI34">
        <v>111.4</v>
      </c>
      <c r="AJ34">
        <v>811726</v>
      </c>
      <c r="AK34">
        <v>457528</v>
      </c>
      <c r="AL34">
        <v>61032</v>
      </c>
      <c r="AM34">
        <v>293166</v>
      </c>
      <c r="AN34">
        <v>10992954</v>
      </c>
    </row>
    <row r="35" spans="1:40" x14ac:dyDescent="0.2">
      <c r="A35" t="s">
        <v>280</v>
      </c>
      <c r="B35">
        <v>57276577</v>
      </c>
      <c r="C35">
        <v>523.89</v>
      </c>
      <c r="D35">
        <v>71426590</v>
      </c>
      <c r="E35">
        <v>653.30999999999995</v>
      </c>
      <c r="F35">
        <v>14150013</v>
      </c>
      <c r="G35">
        <v>129.41999999999999</v>
      </c>
      <c r="H35">
        <v>23411723</v>
      </c>
      <c r="I35">
        <v>214.14</v>
      </c>
      <c r="J35">
        <v>48014867</v>
      </c>
      <c r="K35">
        <v>439.17</v>
      </c>
      <c r="L35">
        <v>10519066</v>
      </c>
      <c r="M35">
        <v>96.21</v>
      </c>
      <c r="N35">
        <v>2558748</v>
      </c>
      <c r="O35">
        <v>23.4</v>
      </c>
      <c r="P35">
        <v>1072199</v>
      </c>
      <c r="Q35">
        <v>9.81</v>
      </c>
      <c r="R35">
        <v>16689455</v>
      </c>
      <c r="S35">
        <v>152.65</v>
      </c>
      <c r="T35">
        <v>4556576</v>
      </c>
      <c r="U35">
        <v>41.68</v>
      </c>
      <c r="V35">
        <v>2165692</v>
      </c>
      <c r="W35">
        <v>19.809999999999999</v>
      </c>
      <c r="X35">
        <v>7966466</v>
      </c>
      <c r="Y35">
        <v>72.87</v>
      </c>
      <c r="Z35">
        <v>7164493</v>
      </c>
      <c r="AA35">
        <v>65.53</v>
      </c>
      <c r="AB35">
        <v>5217503</v>
      </c>
      <c r="AC35">
        <v>47.72</v>
      </c>
      <c r="AD35">
        <v>9237370</v>
      </c>
      <c r="AE35">
        <v>84.49</v>
      </c>
      <c r="AF35">
        <v>6239007</v>
      </c>
      <c r="AG35">
        <v>57.07</v>
      </c>
      <c r="AH35">
        <v>12190028</v>
      </c>
      <c r="AI35">
        <v>111.5</v>
      </c>
      <c r="AJ35">
        <v>1423981</v>
      </c>
      <c r="AK35">
        <v>1940660</v>
      </c>
      <c r="AL35">
        <v>-107872</v>
      </c>
      <c r="AM35">
        <v>-408806</v>
      </c>
      <c r="AN35">
        <v>10933020</v>
      </c>
    </row>
    <row r="36" spans="1:40" x14ac:dyDescent="0.2">
      <c r="A36" t="s">
        <v>281</v>
      </c>
      <c r="B36">
        <v>55852596</v>
      </c>
      <c r="C36">
        <v>508.44</v>
      </c>
      <c r="D36">
        <v>69996385</v>
      </c>
      <c r="E36">
        <v>637.19000000000005</v>
      </c>
      <c r="F36">
        <v>14143789</v>
      </c>
      <c r="G36">
        <v>128.75</v>
      </c>
      <c r="H36">
        <v>23529529</v>
      </c>
      <c r="I36">
        <v>214.19</v>
      </c>
      <c r="J36">
        <v>46466856</v>
      </c>
      <c r="K36">
        <v>423</v>
      </c>
      <c r="L36">
        <v>10577086</v>
      </c>
      <c r="M36">
        <v>96.28</v>
      </c>
      <c r="N36">
        <v>2548867</v>
      </c>
      <c r="O36">
        <v>23.2</v>
      </c>
      <c r="P36">
        <v>1017836</v>
      </c>
      <c r="Q36">
        <v>9.27</v>
      </c>
      <c r="R36">
        <v>16613984</v>
      </c>
      <c r="S36">
        <v>151.24</v>
      </c>
      <c r="T36">
        <v>4569247</v>
      </c>
      <c r="U36">
        <v>41.59</v>
      </c>
      <c r="V36">
        <v>2346298</v>
      </c>
      <c r="W36">
        <v>21.36</v>
      </c>
      <c r="X36">
        <v>8159501</v>
      </c>
      <c r="Y36">
        <v>74.28</v>
      </c>
      <c r="Z36">
        <v>5987217</v>
      </c>
      <c r="AA36">
        <v>54.5</v>
      </c>
      <c r="AB36">
        <v>4454120</v>
      </c>
      <c r="AC36">
        <v>40.549999999999997</v>
      </c>
      <c r="AD36">
        <v>9149660</v>
      </c>
      <c r="AE36">
        <v>83.29</v>
      </c>
      <c r="AF36">
        <v>6510486</v>
      </c>
      <c r="AG36">
        <v>59.27</v>
      </c>
      <c r="AH36">
        <v>12205873</v>
      </c>
      <c r="AI36">
        <v>111.11</v>
      </c>
      <c r="AJ36">
        <v>924648</v>
      </c>
      <c r="AK36">
        <v>1969040</v>
      </c>
      <c r="AL36">
        <v>-270105</v>
      </c>
      <c r="AM36">
        <v>-774286</v>
      </c>
      <c r="AN36">
        <v>10985194</v>
      </c>
    </row>
    <row r="37" spans="1:40" x14ac:dyDescent="0.2">
      <c r="A37" t="s">
        <v>282</v>
      </c>
      <c r="B37">
        <v>54927947</v>
      </c>
      <c r="C37">
        <v>505.83</v>
      </c>
      <c r="D37">
        <v>69089483</v>
      </c>
      <c r="E37">
        <v>636.24</v>
      </c>
      <c r="F37">
        <v>14161535</v>
      </c>
      <c r="G37">
        <v>130.41</v>
      </c>
      <c r="H37">
        <v>23793595</v>
      </c>
      <c r="I37">
        <v>219.12</v>
      </c>
      <c r="J37">
        <v>45295888</v>
      </c>
      <c r="K37">
        <v>417.13</v>
      </c>
      <c r="L37">
        <v>10608137</v>
      </c>
      <c r="M37">
        <v>97.69</v>
      </c>
      <c r="N37">
        <v>2578259</v>
      </c>
      <c r="O37">
        <v>23.74</v>
      </c>
      <c r="P37">
        <v>975139</v>
      </c>
      <c r="Q37">
        <v>8.98</v>
      </c>
      <c r="R37">
        <v>16623987</v>
      </c>
      <c r="S37">
        <v>153.09</v>
      </c>
      <c r="T37">
        <v>4566111</v>
      </c>
      <c r="U37">
        <v>42.05</v>
      </c>
      <c r="V37">
        <v>2603497</v>
      </c>
      <c r="W37">
        <v>23.98</v>
      </c>
      <c r="X37">
        <v>8224385</v>
      </c>
      <c r="Y37">
        <v>75.739999999999995</v>
      </c>
      <c r="Z37">
        <v>4765967</v>
      </c>
      <c r="AA37">
        <v>43.89</v>
      </c>
      <c r="AB37">
        <v>3706330</v>
      </c>
      <c r="AC37">
        <v>34.130000000000003</v>
      </c>
      <c r="AD37">
        <v>9063699</v>
      </c>
      <c r="AE37">
        <v>83.47</v>
      </c>
      <c r="AF37">
        <v>6948016</v>
      </c>
      <c r="AG37">
        <v>63.98</v>
      </c>
      <c r="AH37">
        <v>12587490</v>
      </c>
      <c r="AI37">
        <v>115.92</v>
      </c>
      <c r="AJ37">
        <v>-1364488</v>
      </c>
      <c r="AK37">
        <v>-1242160</v>
      </c>
      <c r="AL37">
        <v>-611951</v>
      </c>
      <c r="AM37">
        <v>489623</v>
      </c>
      <c r="AN37">
        <v>10858944</v>
      </c>
    </row>
    <row r="38" spans="1:40" x14ac:dyDescent="0.2">
      <c r="A38" t="s">
        <v>283</v>
      </c>
      <c r="B38">
        <v>56292435</v>
      </c>
      <c r="C38">
        <v>514.49</v>
      </c>
      <c r="D38">
        <v>70628775</v>
      </c>
      <c r="E38">
        <v>645.52</v>
      </c>
      <c r="F38">
        <v>14336340</v>
      </c>
      <c r="G38">
        <v>131.03</v>
      </c>
      <c r="H38">
        <v>24414245</v>
      </c>
      <c r="I38">
        <v>223.14</v>
      </c>
      <c r="J38">
        <v>46214530</v>
      </c>
      <c r="K38">
        <v>422.38</v>
      </c>
      <c r="L38">
        <v>10608020</v>
      </c>
      <c r="M38">
        <v>96.95</v>
      </c>
      <c r="N38">
        <v>2643789</v>
      </c>
      <c r="O38">
        <v>24.16</v>
      </c>
      <c r="P38">
        <v>1084531</v>
      </c>
      <c r="Q38">
        <v>9.91</v>
      </c>
      <c r="R38">
        <v>17125445</v>
      </c>
      <c r="S38">
        <v>156.52000000000001</v>
      </c>
      <c r="T38">
        <v>4578612</v>
      </c>
      <c r="U38">
        <v>41.85</v>
      </c>
      <c r="V38">
        <v>2710188</v>
      </c>
      <c r="W38">
        <v>24.77</v>
      </c>
      <c r="X38">
        <v>8236204</v>
      </c>
      <c r="Y38">
        <v>75.28</v>
      </c>
      <c r="Z38">
        <v>5601088</v>
      </c>
      <c r="AA38">
        <v>51.19</v>
      </c>
      <c r="AB38">
        <v>4113369</v>
      </c>
      <c r="AC38">
        <v>37.590000000000003</v>
      </c>
      <c r="AD38">
        <v>8981333</v>
      </c>
      <c r="AE38">
        <v>82.09</v>
      </c>
      <c r="AF38">
        <v>7319654</v>
      </c>
      <c r="AG38">
        <v>66.900000000000006</v>
      </c>
      <c r="AH38">
        <v>11962883</v>
      </c>
      <c r="AI38">
        <v>109.34</v>
      </c>
      <c r="AJ38">
        <v>-4193284</v>
      </c>
      <c r="AK38">
        <v>-3129613</v>
      </c>
      <c r="AL38">
        <v>-1019664</v>
      </c>
      <c r="AM38">
        <v>-44007</v>
      </c>
      <c r="AN38">
        <v>10941369</v>
      </c>
    </row>
    <row r="39" spans="1:40" x14ac:dyDescent="0.2">
      <c r="A39" t="s">
        <v>284</v>
      </c>
      <c r="B39">
        <v>60485719</v>
      </c>
      <c r="C39">
        <v>548.39</v>
      </c>
      <c r="D39">
        <v>75120651</v>
      </c>
      <c r="E39">
        <v>681.08</v>
      </c>
      <c r="F39">
        <v>14634932</v>
      </c>
      <c r="G39">
        <v>132.69</v>
      </c>
      <c r="H39">
        <v>25435614</v>
      </c>
      <c r="I39">
        <v>230.61</v>
      </c>
      <c r="J39">
        <v>49685037</v>
      </c>
      <c r="K39">
        <v>450.47</v>
      </c>
      <c r="L39">
        <v>10686224</v>
      </c>
      <c r="M39">
        <v>96.89</v>
      </c>
      <c r="N39">
        <v>2643763</v>
      </c>
      <c r="O39">
        <v>23.97</v>
      </c>
      <c r="P39">
        <v>1304945</v>
      </c>
      <c r="Q39">
        <v>11.83</v>
      </c>
      <c r="R39">
        <v>18027803</v>
      </c>
      <c r="S39">
        <v>163.44999999999999</v>
      </c>
      <c r="T39">
        <v>4586774</v>
      </c>
      <c r="U39">
        <v>41.59</v>
      </c>
      <c r="V39">
        <v>2821037</v>
      </c>
      <c r="W39">
        <v>25.58</v>
      </c>
      <c r="X39">
        <v>7869817</v>
      </c>
      <c r="Y39">
        <v>71.349999999999994</v>
      </c>
      <c r="Z39">
        <v>7421162</v>
      </c>
      <c r="AA39">
        <v>67.28</v>
      </c>
      <c r="AB39">
        <v>5422908</v>
      </c>
      <c r="AC39">
        <v>49.17</v>
      </c>
      <c r="AD39">
        <v>8892844</v>
      </c>
      <c r="AE39">
        <v>80.63</v>
      </c>
      <c r="AF39">
        <v>7765130</v>
      </c>
      <c r="AG39">
        <v>70.400000000000006</v>
      </c>
      <c r="AH39">
        <v>12313177</v>
      </c>
      <c r="AI39">
        <v>111.64</v>
      </c>
      <c r="AJ39">
        <v>-2069614</v>
      </c>
      <c r="AK39">
        <v>-1989242</v>
      </c>
      <c r="AL39">
        <v>-792774</v>
      </c>
      <c r="AM39">
        <v>712403</v>
      </c>
      <c r="AN39">
        <v>11029709</v>
      </c>
    </row>
    <row r="40" spans="1:40" x14ac:dyDescent="0.2">
      <c r="A40" t="s">
        <v>285</v>
      </c>
      <c r="B40">
        <v>62555332</v>
      </c>
      <c r="C40">
        <v>559.76</v>
      </c>
      <c r="D40">
        <v>77047784</v>
      </c>
      <c r="E40">
        <v>689.44</v>
      </c>
      <c r="F40">
        <v>14492451</v>
      </c>
      <c r="G40">
        <v>129.68</v>
      </c>
      <c r="H40">
        <v>26185609</v>
      </c>
      <c r="I40">
        <v>234.31</v>
      </c>
      <c r="J40">
        <v>50862175</v>
      </c>
      <c r="K40">
        <v>455.13</v>
      </c>
      <c r="L40">
        <v>10709160</v>
      </c>
      <c r="M40">
        <v>95.83</v>
      </c>
      <c r="N40">
        <v>2620435</v>
      </c>
      <c r="O40">
        <v>23.45</v>
      </c>
      <c r="P40">
        <v>1162856</v>
      </c>
      <c r="Q40">
        <v>10.41</v>
      </c>
      <c r="R40">
        <v>18883484</v>
      </c>
      <c r="S40">
        <v>168.97</v>
      </c>
      <c r="T40">
        <v>4550765</v>
      </c>
      <c r="U40">
        <v>40.72</v>
      </c>
      <c r="V40">
        <v>2751360</v>
      </c>
      <c r="W40">
        <v>24.62</v>
      </c>
      <c r="X40">
        <v>7684714</v>
      </c>
      <c r="Y40">
        <v>68.760000000000005</v>
      </c>
      <c r="Z40">
        <v>8548609</v>
      </c>
      <c r="AA40">
        <v>76.489999999999995</v>
      </c>
      <c r="AB40">
        <v>6284703</v>
      </c>
      <c r="AC40">
        <v>56.24</v>
      </c>
      <c r="AD40">
        <v>8803319</v>
      </c>
      <c r="AE40">
        <v>78.77</v>
      </c>
      <c r="AF40">
        <v>7963775</v>
      </c>
      <c r="AG40">
        <v>71.260000000000005</v>
      </c>
      <c r="AH40">
        <v>11577054</v>
      </c>
      <c r="AI40">
        <v>103.59</v>
      </c>
      <c r="AJ40">
        <v>-1418759</v>
      </c>
      <c r="AK40">
        <v>-561913</v>
      </c>
      <c r="AL40">
        <v>-1019958</v>
      </c>
      <c r="AM40">
        <v>163111</v>
      </c>
      <c r="AN40">
        <v>11175407</v>
      </c>
    </row>
    <row r="41" spans="1:40" x14ac:dyDescent="0.2">
      <c r="A41" t="s">
        <v>286</v>
      </c>
      <c r="B41">
        <v>63974091</v>
      </c>
      <c r="C41">
        <v>590.65</v>
      </c>
      <c r="D41">
        <v>78543137</v>
      </c>
      <c r="E41">
        <v>725.16</v>
      </c>
      <c r="F41">
        <v>14569045</v>
      </c>
      <c r="G41">
        <v>134.51</v>
      </c>
      <c r="H41">
        <v>27176932</v>
      </c>
      <c r="I41">
        <v>250.91</v>
      </c>
      <c r="J41">
        <v>51366205</v>
      </c>
      <c r="K41">
        <v>474.24</v>
      </c>
      <c r="L41">
        <v>10715844</v>
      </c>
      <c r="M41">
        <v>98.93</v>
      </c>
      <c r="N41">
        <v>2602094</v>
      </c>
      <c r="O41">
        <v>24.02</v>
      </c>
      <c r="P41">
        <v>1251107</v>
      </c>
      <c r="Q41">
        <v>11.55</v>
      </c>
      <c r="R41">
        <v>19794709</v>
      </c>
      <c r="S41">
        <v>182.76</v>
      </c>
      <c r="T41">
        <v>4526558</v>
      </c>
      <c r="U41">
        <v>41.79</v>
      </c>
      <c r="V41">
        <v>2855665</v>
      </c>
      <c r="W41">
        <v>26.37</v>
      </c>
      <c r="X41">
        <v>7854027</v>
      </c>
      <c r="Y41">
        <v>72.510000000000005</v>
      </c>
      <c r="Z41">
        <v>9067387</v>
      </c>
      <c r="AA41">
        <v>83.72</v>
      </c>
      <c r="AB41">
        <v>6327837</v>
      </c>
      <c r="AC41">
        <v>58.42</v>
      </c>
      <c r="AD41">
        <v>8711386</v>
      </c>
      <c r="AE41">
        <v>80.430000000000007</v>
      </c>
      <c r="AF41">
        <v>8366442</v>
      </c>
      <c r="AG41">
        <v>77.239999999999995</v>
      </c>
      <c r="AH41">
        <v>11039126</v>
      </c>
      <c r="AI41">
        <v>101.92</v>
      </c>
      <c r="AJ41">
        <v>-2476662</v>
      </c>
      <c r="AK41">
        <v>-1679199</v>
      </c>
      <c r="AL41">
        <v>-944447</v>
      </c>
      <c r="AM41">
        <v>146985</v>
      </c>
      <c r="AN41">
        <v>10831198</v>
      </c>
    </row>
    <row r="42" spans="1:40" x14ac:dyDescent="0.2">
      <c r="A42" t="s">
        <v>287</v>
      </c>
      <c r="B42">
        <v>66450753</v>
      </c>
      <c r="C42">
        <v>623.24</v>
      </c>
      <c r="D42">
        <v>80887191</v>
      </c>
      <c r="E42">
        <v>758.64</v>
      </c>
      <c r="F42">
        <v>14436438</v>
      </c>
      <c r="G42">
        <v>135.4</v>
      </c>
      <c r="H42">
        <v>28066335</v>
      </c>
      <c r="I42">
        <v>263.23</v>
      </c>
      <c r="J42">
        <v>52820856</v>
      </c>
      <c r="K42">
        <v>495.4</v>
      </c>
      <c r="L42">
        <v>10637986</v>
      </c>
      <c r="M42">
        <v>99.77</v>
      </c>
      <c r="N42">
        <v>2609477</v>
      </c>
      <c r="O42">
        <v>24.47</v>
      </c>
      <c r="P42">
        <v>1188975</v>
      </c>
      <c r="Q42">
        <v>11.15</v>
      </c>
      <c r="R42">
        <v>20617850</v>
      </c>
      <c r="S42">
        <v>193.37</v>
      </c>
      <c r="T42">
        <v>4476039</v>
      </c>
      <c r="U42">
        <v>41.98</v>
      </c>
      <c r="V42">
        <v>2972446</v>
      </c>
      <c r="W42">
        <v>27.88</v>
      </c>
      <c r="X42">
        <v>7552144</v>
      </c>
      <c r="Y42">
        <v>70.83</v>
      </c>
      <c r="Z42">
        <v>10075285</v>
      </c>
      <c r="AA42">
        <v>94.5</v>
      </c>
      <c r="AB42">
        <v>6999139</v>
      </c>
      <c r="AC42">
        <v>65.64</v>
      </c>
      <c r="AD42">
        <v>8621128</v>
      </c>
      <c r="AE42">
        <v>80.86</v>
      </c>
      <c r="AF42">
        <v>8793801</v>
      </c>
      <c r="AG42">
        <v>82.48</v>
      </c>
      <c r="AH42">
        <v>10779359</v>
      </c>
      <c r="AI42">
        <v>101.1</v>
      </c>
      <c r="AJ42">
        <v>-1183030</v>
      </c>
      <c r="AK42">
        <v>-976316</v>
      </c>
      <c r="AL42">
        <v>-624382</v>
      </c>
      <c r="AM42">
        <v>417668</v>
      </c>
      <c r="AN42">
        <v>10662159</v>
      </c>
    </row>
    <row r="43" spans="1:40" x14ac:dyDescent="0.2">
      <c r="A43" t="s">
        <v>288</v>
      </c>
      <c r="B43">
        <v>67633783</v>
      </c>
      <c r="C43">
        <v>641.24</v>
      </c>
      <c r="D43">
        <v>81862547</v>
      </c>
      <c r="E43">
        <v>776.15</v>
      </c>
      <c r="F43">
        <v>14228763</v>
      </c>
      <c r="G43">
        <v>134.9</v>
      </c>
      <c r="H43">
        <v>28640026</v>
      </c>
      <c r="I43">
        <v>271.54000000000002</v>
      </c>
      <c r="J43">
        <v>53222521</v>
      </c>
      <c r="K43">
        <v>504.61</v>
      </c>
      <c r="L43">
        <v>10532609</v>
      </c>
      <c r="M43">
        <v>99.86</v>
      </c>
      <c r="N43">
        <v>2555552</v>
      </c>
      <c r="O43">
        <v>24.23</v>
      </c>
      <c r="P43">
        <v>1140602</v>
      </c>
      <c r="Q43">
        <v>10.81</v>
      </c>
      <c r="R43">
        <v>21262905</v>
      </c>
      <c r="S43">
        <v>201.6</v>
      </c>
      <c r="T43">
        <v>4430056</v>
      </c>
      <c r="U43">
        <v>42</v>
      </c>
      <c r="V43">
        <v>2947065</v>
      </c>
      <c r="W43">
        <v>27.94</v>
      </c>
      <c r="X43">
        <v>7269269</v>
      </c>
      <c r="Y43">
        <v>68.92</v>
      </c>
      <c r="Z43">
        <v>10819384</v>
      </c>
      <c r="AA43">
        <v>102.58</v>
      </c>
      <c r="AB43">
        <v>7231356</v>
      </c>
      <c r="AC43">
        <v>68.56</v>
      </c>
      <c r="AD43">
        <v>8522771</v>
      </c>
      <c r="AE43">
        <v>80.81</v>
      </c>
      <c r="AF43">
        <v>8910828</v>
      </c>
      <c r="AG43">
        <v>84.48</v>
      </c>
      <c r="AH43">
        <v>10468914</v>
      </c>
      <c r="AI43">
        <v>99.26</v>
      </c>
      <c r="AJ43">
        <v>-114922</v>
      </c>
      <c r="AK43">
        <v>63461</v>
      </c>
      <c r="AL43">
        <v>-545802</v>
      </c>
      <c r="AM43">
        <v>367419</v>
      </c>
      <c r="AN43">
        <v>10547308</v>
      </c>
    </row>
    <row r="44" spans="1:40" x14ac:dyDescent="0.2">
      <c r="A44" t="s">
        <v>289</v>
      </c>
      <c r="B44">
        <v>67748706</v>
      </c>
      <c r="C44">
        <v>647.66</v>
      </c>
      <c r="D44">
        <v>81724603</v>
      </c>
      <c r="E44">
        <v>781.27</v>
      </c>
      <c r="F44">
        <v>13975897</v>
      </c>
      <c r="G44">
        <v>133.61000000000001</v>
      </c>
      <c r="H44">
        <v>29143763</v>
      </c>
      <c r="I44">
        <v>278.61</v>
      </c>
      <c r="J44">
        <v>52580840</v>
      </c>
      <c r="K44">
        <v>502.66</v>
      </c>
      <c r="L44">
        <v>10343378</v>
      </c>
      <c r="M44">
        <v>98.88</v>
      </c>
      <c r="N44">
        <v>2476966</v>
      </c>
      <c r="O44">
        <v>23.68</v>
      </c>
      <c r="P44">
        <v>1155553</v>
      </c>
      <c r="Q44">
        <v>11.05</v>
      </c>
      <c r="R44">
        <v>21882125</v>
      </c>
      <c r="S44">
        <v>209.19</v>
      </c>
      <c r="T44">
        <v>4393263</v>
      </c>
      <c r="U44">
        <v>42</v>
      </c>
      <c r="V44">
        <v>2868375</v>
      </c>
      <c r="W44">
        <v>27.42</v>
      </c>
      <c r="X44">
        <v>7144596</v>
      </c>
      <c r="Y44">
        <v>68.3</v>
      </c>
      <c r="Z44">
        <v>10902488</v>
      </c>
      <c r="AA44">
        <v>104.23</v>
      </c>
      <c r="AB44">
        <v>7084791</v>
      </c>
      <c r="AC44">
        <v>67.73</v>
      </c>
      <c r="AD44">
        <v>8423290</v>
      </c>
      <c r="AE44">
        <v>80.52</v>
      </c>
      <c r="AF44">
        <v>8944585</v>
      </c>
      <c r="AG44">
        <v>85.51</v>
      </c>
      <c r="AH44">
        <v>10081089</v>
      </c>
      <c r="AI44">
        <v>96.37</v>
      </c>
      <c r="AJ44">
        <v>405889</v>
      </c>
      <c r="AK44">
        <v>771610</v>
      </c>
      <c r="AL44">
        <v>-499990</v>
      </c>
      <c r="AM44">
        <v>134269</v>
      </c>
      <c r="AN44">
        <v>10460499</v>
      </c>
    </row>
    <row r="45" spans="1:40" x14ac:dyDescent="0.2">
      <c r="A45" t="s">
        <v>290</v>
      </c>
      <c r="B45">
        <v>67342817</v>
      </c>
      <c r="C45">
        <v>650.15</v>
      </c>
      <c r="D45">
        <v>81026543</v>
      </c>
      <c r="E45">
        <v>782.26</v>
      </c>
      <c r="F45">
        <v>13683726</v>
      </c>
      <c r="G45">
        <v>132.11000000000001</v>
      </c>
      <c r="H45">
        <v>29589131</v>
      </c>
      <c r="I45">
        <v>285.67</v>
      </c>
      <c r="J45">
        <v>51437412</v>
      </c>
      <c r="K45">
        <v>496.6</v>
      </c>
      <c r="L45">
        <v>10148495</v>
      </c>
      <c r="M45">
        <v>97.98</v>
      </c>
      <c r="N45">
        <v>2440172</v>
      </c>
      <c r="O45">
        <v>23.56</v>
      </c>
      <c r="P45">
        <v>1095059</v>
      </c>
      <c r="Q45">
        <v>10.57</v>
      </c>
      <c r="R45">
        <v>22465212</v>
      </c>
      <c r="S45">
        <v>216.89</v>
      </c>
      <c r="T45">
        <v>4345788</v>
      </c>
      <c r="U45">
        <v>41.96</v>
      </c>
      <c r="V45">
        <v>2778131</v>
      </c>
      <c r="W45">
        <v>26.82</v>
      </c>
      <c r="X45">
        <v>7088325</v>
      </c>
      <c r="Y45">
        <v>68.430000000000007</v>
      </c>
      <c r="Z45">
        <v>10577270</v>
      </c>
      <c r="AA45">
        <v>102.12</v>
      </c>
      <c r="AB45">
        <v>6638400</v>
      </c>
      <c r="AC45">
        <v>64.09</v>
      </c>
      <c r="AD45">
        <v>8324757</v>
      </c>
      <c r="AE45">
        <v>80.37</v>
      </c>
      <c r="AF45">
        <v>8983866</v>
      </c>
      <c r="AG45">
        <v>86.73</v>
      </c>
      <c r="AH45">
        <v>9824794</v>
      </c>
      <c r="AI45">
        <v>94.85</v>
      </c>
      <c r="AJ45">
        <v>921122</v>
      </c>
      <c r="AK45">
        <v>547283</v>
      </c>
      <c r="AL45">
        <v>-101291</v>
      </c>
      <c r="AM45">
        <v>475130</v>
      </c>
      <c r="AN45">
        <v>10357980</v>
      </c>
    </row>
    <row r="46" spans="1:40" x14ac:dyDescent="0.2">
      <c r="A46" t="s">
        <v>291</v>
      </c>
      <c r="B46">
        <v>66421695</v>
      </c>
      <c r="C46">
        <v>651.48</v>
      </c>
      <c r="D46">
        <v>79921098</v>
      </c>
      <c r="E46">
        <v>783.88</v>
      </c>
      <c r="F46">
        <v>13499403</v>
      </c>
      <c r="G46">
        <v>132.41</v>
      </c>
      <c r="H46">
        <v>29637668</v>
      </c>
      <c r="I46">
        <v>290.69</v>
      </c>
      <c r="J46">
        <v>50283430</v>
      </c>
      <c r="K46">
        <v>493.19</v>
      </c>
      <c r="L46">
        <v>9935567</v>
      </c>
      <c r="M46">
        <v>97.45</v>
      </c>
      <c r="N46">
        <v>2456716</v>
      </c>
      <c r="O46">
        <v>24.1</v>
      </c>
      <c r="P46">
        <v>1107120</v>
      </c>
      <c r="Q46">
        <v>10.86</v>
      </c>
      <c r="R46">
        <v>22640929</v>
      </c>
      <c r="S46">
        <v>222.07</v>
      </c>
      <c r="T46">
        <v>4300518</v>
      </c>
      <c r="U46">
        <v>42.18</v>
      </c>
      <c r="V46">
        <v>2696221</v>
      </c>
      <c r="W46">
        <v>26.45</v>
      </c>
      <c r="X46">
        <v>6886569</v>
      </c>
      <c r="Y46">
        <v>67.55</v>
      </c>
      <c r="Z46">
        <v>10219856</v>
      </c>
      <c r="AA46">
        <v>100.24</v>
      </c>
      <c r="AB46">
        <v>6448531</v>
      </c>
      <c r="AC46">
        <v>63.25</v>
      </c>
      <c r="AD46">
        <v>8228761</v>
      </c>
      <c r="AE46">
        <v>80.709999999999994</v>
      </c>
      <c r="AF46">
        <v>8916339</v>
      </c>
      <c r="AG46">
        <v>87.45</v>
      </c>
      <c r="AH46">
        <v>9583374</v>
      </c>
      <c r="AI46">
        <v>94</v>
      </c>
      <c r="AJ46">
        <v>1619196</v>
      </c>
      <c r="AK46">
        <v>1202971</v>
      </c>
      <c r="AL46">
        <v>65230</v>
      </c>
      <c r="AM46">
        <v>350994</v>
      </c>
      <c r="AN46">
        <v>10195524</v>
      </c>
    </row>
    <row r="47" spans="1:40" x14ac:dyDescent="0.2">
      <c r="A47" t="s">
        <v>292</v>
      </c>
      <c r="B47">
        <v>64802499</v>
      </c>
      <c r="C47">
        <v>642.80999999999995</v>
      </c>
      <c r="D47">
        <v>78035647</v>
      </c>
      <c r="E47">
        <v>774.07</v>
      </c>
      <c r="F47">
        <v>13233147</v>
      </c>
      <c r="G47">
        <v>131.27000000000001</v>
      </c>
      <c r="H47">
        <v>29526031</v>
      </c>
      <c r="I47">
        <v>292.88</v>
      </c>
      <c r="J47">
        <v>48509616</v>
      </c>
      <c r="K47">
        <v>481.19</v>
      </c>
      <c r="L47">
        <v>9784693</v>
      </c>
      <c r="M47">
        <v>97.06</v>
      </c>
      <c r="N47">
        <v>2411441</v>
      </c>
      <c r="O47">
        <v>23.92</v>
      </c>
      <c r="P47">
        <v>1037013</v>
      </c>
      <c r="Q47">
        <v>10.29</v>
      </c>
      <c r="R47">
        <v>22614557</v>
      </c>
      <c r="S47">
        <v>224.33</v>
      </c>
      <c r="T47">
        <v>4260648</v>
      </c>
      <c r="U47">
        <v>42.26</v>
      </c>
      <c r="V47">
        <v>2650826</v>
      </c>
      <c r="W47">
        <v>26.29</v>
      </c>
      <c r="X47">
        <v>6638581</v>
      </c>
      <c r="Y47">
        <v>65.849999999999994</v>
      </c>
      <c r="Z47">
        <v>9460426</v>
      </c>
      <c r="AA47">
        <v>93.84</v>
      </c>
      <c r="AB47">
        <v>6004989</v>
      </c>
      <c r="AC47">
        <v>59.57</v>
      </c>
      <c r="AD47">
        <v>8111358</v>
      </c>
      <c r="AE47">
        <v>80.459999999999994</v>
      </c>
      <c r="AF47">
        <v>8765654</v>
      </c>
      <c r="AG47">
        <v>86.95</v>
      </c>
      <c r="AH47">
        <v>9528608</v>
      </c>
      <c r="AI47">
        <v>94.52</v>
      </c>
      <c r="AJ47">
        <v>475224</v>
      </c>
      <c r="AK47">
        <v>519476</v>
      </c>
      <c r="AL47">
        <v>1945</v>
      </c>
      <c r="AM47">
        <v>-46197</v>
      </c>
      <c r="AN47">
        <v>10081153</v>
      </c>
    </row>
    <row r="48" spans="1:40" x14ac:dyDescent="0.2">
      <c r="A48" t="s">
        <v>293</v>
      </c>
      <c r="B48">
        <v>64327275</v>
      </c>
      <c r="C48">
        <v>644.49</v>
      </c>
      <c r="D48">
        <v>77230080</v>
      </c>
      <c r="E48">
        <v>773.77</v>
      </c>
      <c r="F48">
        <v>12902805</v>
      </c>
      <c r="G48">
        <v>129.27000000000001</v>
      </c>
      <c r="H48">
        <v>29468886</v>
      </c>
      <c r="I48">
        <v>295.25</v>
      </c>
      <c r="J48">
        <v>47761194</v>
      </c>
      <c r="K48">
        <v>478.52</v>
      </c>
      <c r="L48">
        <v>9545216</v>
      </c>
      <c r="M48">
        <v>95.63</v>
      </c>
      <c r="N48">
        <v>2349611</v>
      </c>
      <c r="O48">
        <v>23.54</v>
      </c>
      <c r="P48">
        <v>1007978</v>
      </c>
      <c r="Q48">
        <v>10.1</v>
      </c>
      <c r="R48">
        <v>22694047</v>
      </c>
      <c r="S48">
        <v>227.37</v>
      </c>
      <c r="T48">
        <v>4211566</v>
      </c>
      <c r="U48">
        <v>42.2</v>
      </c>
      <c r="V48">
        <v>2563273</v>
      </c>
      <c r="W48">
        <v>25.68</v>
      </c>
      <c r="X48">
        <v>6518519</v>
      </c>
      <c r="Y48">
        <v>65.31</v>
      </c>
      <c r="Z48">
        <v>9177551</v>
      </c>
      <c r="AA48">
        <v>91.95</v>
      </c>
      <c r="AB48">
        <v>5768389</v>
      </c>
      <c r="AC48">
        <v>57.79</v>
      </c>
      <c r="AD48">
        <v>7995477</v>
      </c>
      <c r="AE48">
        <v>80.11</v>
      </c>
      <c r="AF48">
        <v>8609896</v>
      </c>
      <c r="AG48">
        <v>86.26</v>
      </c>
      <c r="AH48">
        <v>9691363</v>
      </c>
      <c r="AI48">
        <v>97.1</v>
      </c>
      <c r="AJ48">
        <v>-136719</v>
      </c>
      <c r="AK48">
        <v>-427615</v>
      </c>
      <c r="AL48">
        <v>102816</v>
      </c>
      <c r="AM48">
        <v>188079</v>
      </c>
      <c r="AN48">
        <v>9981059</v>
      </c>
    </row>
    <row r="49" spans="1:40" x14ac:dyDescent="0.2">
      <c r="A49" t="s">
        <v>294</v>
      </c>
      <c r="B49">
        <v>64463994</v>
      </c>
      <c r="C49">
        <v>651.82000000000005</v>
      </c>
      <c r="D49">
        <v>77022233</v>
      </c>
      <c r="E49">
        <v>778.8</v>
      </c>
      <c r="F49">
        <v>12558238</v>
      </c>
      <c r="G49">
        <v>126.98</v>
      </c>
      <c r="H49">
        <v>29312499</v>
      </c>
      <c r="I49">
        <v>296.39</v>
      </c>
      <c r="J49">
        <v>47709734</v>
      </c>
      <c r="K49">
        <v>482.41</v>
      </c>
      <c r="L49">
        <v>9240741</v>
      </c>
      <c r="M49">
        <v>93.44</v>
      </c>
      <c r="N49">
        <v>2337585</v>
      </c>
      <c r="O49">
        <v>23.64</v>
      </c>
      <c r="P49">
        <v>979912</v>
      </c>
      <c r="Q49">
        <v>9.91</v>
      </c>
      <c r="R49">
        <v>22672682</v>
      </c>
      <c r="S49">
        <v>229.25</v>
      </c>
      <c r="T49">
        <v>4162842</v>
      </c>
      <c r="U49">
        <v>42.09</v>
      </c>
      <c r="V49">
        <v>2476975</v>
      </c>
      <c r="W49">
        <v>25.05</v>
      </c>
      <c r="X49">
        <v>6427307</v>
      </c>
      <c r="Y49">
        <v>64.989999999999995</v>
      </c>
      <c r="Z49">
        <v>9495356</v>
      </c>
      <c r="AA49">
        <v>96.01</v>
      </c>
      <c r="AB49">
        <v>5878198</v>
      </c>
      <c r="AC49">
        <v>59.44</v>
      </c>
      <c r="AD49">
        <v>7882065</v>
      </c>
      <c r="AE49">
        <v>79.7</v>
      </c>
      <c r="AF49">
        <v>8522065</v>
      </c>
      <c r="AG49">
        <v>86.17</v>
      </c>
      <c r="AH49">
        <v>9504742</v>
      </c>
      <c r="AI49">
        <v>96.11</v>
      </c>
      <c r="AJ49">
        <v>2533652</v>
      </c>
      <c r="AK49">
        <v>1389496</v>
      </c>
      <c r="AL49">
        <v>548328</v>
      </c>
      <c r="AM49">
        <v>595828</v>
      </c>
      <c r="AN49">
        <v>9889811</v>
      </c>
    </row>
    <row r="50" spans="1:40" x14ac:dyDescent="0.2">
      <c r="A50" t="s">
        <v>295</v>
      </c>
      <c r="B50">
        <v>61930342</v>
      </c>
      <c r="C50">
        <v>643.47</v>
      </c>
      <c r="D50">
        <v>74131949</v>
      </c>
      <c r="E50">
        <v>770.25</v>
      </c>
      <c r="F50">
        <v>12201607</v>
      </c>
      <c r="G50">
        <v>126.78</v>
      </c>
      <c r="H50">
        <v>28703367</v>
      </c>
      <c r="I50">
        <v>298.24</v>
      </c>
      <c r="J50">
        <v>45428582</v>
      </c>
      <c r="K50">
        <v>472.02</v>
      </c>
      <c r="L50">
        <v>8936599</v>
      </c>
      <c r="M50">
        <v>92.85</v>
      </c>
      <c r="N50">
        <v>2320555</v>
      </c>
      <c r="O50">
        <v>24.11</v>
      </c>
      <c r="P50">
        <v>944453</v>
      </c>
      <c r="Q50">
        <v>9.81</v>
      </c>
      <c r="R50">
        <v>22186214</v>
      </c>
      <c r="S50">
        <v>230.52</v>
      </c>
      <c r="T50">
        <v>4107797</v>
      </c>
      <c r="U50">
        <v>42.68</v>
      </c>
      <c r="V50">
        <v>2409356</v>
      </c>
      <c r="W50">
        <v>25.03</v>
      </c>
      <c r="X50">
        <v>6237599</v>
      </c>
      <c r="Y50">
        <v>64.81</v>
      </c>
      <c r="Z50">
        <v>8306953</v>
      </c>
      <c r="AA50">
        <v>86.31</v>
      </c>
      <c r="AB50">
        <v>5677104</v>
      </c>
      <c r="AC50">
        <v>58.99</v>
      </c>
      <c r="AD50">
        <v>7767768</v>
      </c>
      <c r="AE50">
        <v>80.709999999999994</v>
      </c>
      <c r="AF50">
        <v>8361807</v>
      </c>
      <c r="AG50">
        <v>86.88</v>
      </c>
      <c r="AH50">
        <v>9077351</v>
      </c>
      <c r="AI50">
        <v>94.32</v>
      </c>
      <c r="AJ50">
        <v>1760833</v>
      </c>
      <c r="AK50">
        <v>271241</v>
      </c>
      <c r="AL50">
        <v>833675</v>
      </c>
      <c r="AM50">
        <v>655917</v>
      </c>
      <c r="AN50">
        <v>9624378</v>
      </c>
    </row>
    <row r="51" spans="1:40" x14ac:dyDescent="0.2">
      <c r="A51" t="s">
        <v>296</v>
      </c>
      <c r="B51">
        <v>60169509</v>
      </c>
      <c r="C51">
        <v>635.27</v>
      </c>
      <c r="D51">
        <v>72078605</v>
      </c>
      <c r="E51">
        <v>761.01</v>
      </c>
      <c r="F51">
        <v>11909096</v>
      </c>
      <c r="G51">
        <v>125.74</v>
      </c>
      <c r="H51">
        <v>27816482</v>
      </c>
      <c r="I51">
        <v>293.69</v>
      </c>
      <c r="J51">
        <v>44262123</v>
      </c>
      <c r="K51">
        <v>467.32</v>
      </c>
      <c r="L51">
        <v>8674316</v>
      </c>
      <c r="M51">
        <v>91.58</v>
      </c>
      <c r="N51">
        <v>2278385</v>
      </c>
      <c r="O51">
        <v>24.06</v>
      </c>
      <c r="P51">
        <v>956395</v>
      </c>
      <c r="Q51">
        <v>10.1</v>
      </c>
      <c r="R51">
        <v>21446735</v>
      </c>
      <c r="S51">
        <v>226.44</v>
      </c>
      <c r="T51">
        <v>4059597</v>
      </c>
      <c r="U51">
        <v>42.86</v>
      </c>
      <c r="V51">
        <v>2310150</v>
      </c>
      <c r="W51">
        <v>24.39</v>
      </c>
      <c r="X51">
        <v>6103107</v>
      </c>
      <c r="Y51">
        <v>64.44</v>
      </c>
      <c r="Z51">
        <v>8212165</v>
      </c>
      <c r="AA51">
        <v>86.7</v>
      </c>
      <c r="AB51">
        <v>5500651</v>
      </c>
      <c r="AC51">
        <v>58.08</v>
      </c>
      <c r="AD51">
        <v>7674529</v>
      </c>
      <c r="AE51">
        <v>81.03</v>
      </c>
      <c r="AF51">
        <v>8058308</v>
      </c>
      <c r="AG51">
        <v>85.08</v>
      </c>
      <c r="AH51">
        <v>8713363</v>
      </c>
      <c r="AI51">
        <v>92</v>
      </c>
      <c r="AJ51">
        <v>1736285</v>
      </c>
      <c r="AK51">
        <v>726684</v>
      </c>
      <c r="AL51">
        <v>848646</v>
      </c>
      <c r="AM51">
        <v>160956</v>
      </c>
      <c r="AN51">
        <v>9471449</v>
      </c>
    </row>
    <row r="52" spans="1:40" x14ac:dyDescent="0.2">
      <c r="A52" t="s">
        <v>297</v>
      </c>
      <c r="B52">
        <v>58433223</v>
      </c>
      <c r="C52">
        <v>626.91</v>
      </c>
      <c r="D52">
        <v>69994157</v>
      </c>
      <c r="E52">
        <v>750.94</v>
      </c>
      <c r="F52">
        <v>11560933</v>
      </c>
      <c r="G52">
        <v>124.03</v>
      </c>
      <c r="H52">
        <v>26925298</v>
      </c>
      <c r="I52">
        <v>288.87</v>
      </c>
      <c r="J52">
        <v>43068859</v>
      </c>
      <c r="K52">
        <v>462.07</v>
      </c>
      <c r="L52">
        <v>8376590</v>
      </c>
      <c r="M52">
        <v>89.87</v>
      </c>
      <c r="N52">
        <v>2232389</v>
      </c>
      <c r="O52">
        <v>23.95</v>
      </c>
      <c r="P52">
        <v>951954</v>
      </c>
      <c r="Q52">
        <v>10.210000000000001</v>
      </c>
      <c r="R52">
        <v>20665883</v>
      </c>
      <c r="S52">
        <v>221.72</v>
      </c>
      <c r="T52">
        <v>4021088</v>
      </c>
      <c r="U52">
        <v>43.14</v>
      </c>
      <c r="V52">
        <v>2238327</v>
      </c>
      <c r="W52">
        <v>24.01</v>
      </c>
      <c r="X52">
        <v>5978464</v>
      </c>
      <c r="Y52">
        <v>64.14</v>
      </c>
      <c r="Z52">
        <v>7782862</v>
      </c>
      <c r="AA52">
        <v>83.5</v>
      </c>
      <c r="AB52">
        <v>5203271</v>
      </c>
      <c r="AC52">
        <v>55.82</v>
      </c>
      <c r="AD52">
        <v>7580371</v>
      </c>
      <c r="AE52">
        <v>81.33</v>
      </c>
      <c r="AF52">
        <v>7778648</v>
      </c>
      <c r="AG52">
        <v>83.45</v>
      </c>
      <c r="AH52">
        <v>8745243</v>
      </c>
      <c r="AI52">
        <v>93.82</v>
      </c>
      <c r="AJ52">
        <v>1534103</v>
      </c>
      <c r="AK52">
        <v>332851</v>
      </c>
      <c r="AL52">
        <v>878975</v>
      </c>
      <c r="AM52">
        <v>322278</v>
      </c>
      <c r="AN52">
        <v>9320842</v>
      </c>
    </row>
    <row r="53" spans="1:40" x14ac:dyDescent="0.2">
      <c r="A53" t="s">
        <v>298</v>
      </c>
      <c r="B53">
        <v>56899120</v>
      </c>
      <c r="C53">
        <v>619.37</v>
      </c>
      <c r="D53">
        <v>68125932</v>
      </c>
      <c r="E53">
        <v>741.58</v>
      </c>
      <c r="F53">
        <v>11226811</v>
      </c>
      <c r="G53">
        <v>122.21</v>
      </c>
      <c r="H53">
        <v>25976456</v>
      </c>
      <c r="I53">
        <v>282.77</v>
      </c>
      <c r="J53">
        <v>42149476</v>
      </c>
      <c r="K53">
        <v>458.82</v>
      </c>
      <c r="L53">
        <v>8086236</v>
      </c>
      <c r="M53">
        <v>88.02</v>
      </c>
      <c r="N53">
        <v>2204974</v>
      </c>
      <c r="O53">
        <v>24</v>
      </c>
      <c r="P53">
        <v>935601</v>
      </c>
      <c r="Q53">
        <v>10.18</v>
      </c>
      <c r="R53">
        <v>19859480</v>
      </c>
      <c r="S53">
        <v>216.18</v>
      </c>
      <c r="T53">
        <v>3956853</v>
      </c>
      <c r="U53">
        <v>43.07</v>
      </c>
      <c r="V53">
        <v>2160123</v>
      </c>
      <c r="W53">
        <v>23.51</v>
      </c>
      <c r="X53">
        <v>5909163</v>
      </c>
      <c r="Y53">
        <v>64.319999999999993</v>
      </c>
      <c r="Z53">
        <v>7592993</v>
      </c>
      <c r="AA53">
        <v>82.65</v>
      </c>
      <c r="AB53">
        <v>5060289</v>
      </c>
      <c r="AC53">
        <v>55.08</v>
      </c>
      <c r="AD53">
        <v>7487216</v>
      </c>
      <c r="AE53">
        <v>81.5</v>
      </c>
      <c r="AF53">
        <v>7495794</v>
      </c>
      <c r="AG53">
        <v>81.599999999999994</v>
      </c>
      <c r="AH53">
        <v>8604021</v>
      </c>
      <c r="AI53">
        <v>93.66</v>
      </c>
      <c r="AJ53">
        <v>1102678</v>
      </c>
      <c r="AK53">
        <v>-102880</v>
      </c>
      <c r="AL53">
        <v>831573</v>
      </c>
      <c r="AM53">
        <v>373985</v>
      </c>
      <c r="AN53">
        <v>9186561</v>
      </c>
    </row>
    <row r="54" spans="1:40" x14ac:dyDescent="0.2">
      <c r="A54" t="s">
        <v>299</v>
      </c>
      <c r="B54">
        <v>55796443</v>
      </c>
      <c r="C54">
        <v>604.63</v>
      </c>
      <c r="D54">
        <v>66812610</v>
      </c>
      <c r="E54">
        <v>724</v>
      </c>
      <c r="F54">
        <v>11016167</v>
      </c>
      <c r="G54">
        <v>119.37</v>
      </c>
      <c r="H54">
        <v>25081558</v>
      </c>
      <c r="I54">
        <v>271.79000000000002</v>
      </c>
      <c r="J54">
        <v>41731052</v>
      </c>
      <c r="K54">
        <v>452.21</v>
      </c>
      <c r="L54">
        <v>7856550</v>
      </c>
      <c r="M54">
        <v>85.14</v>
      </c>
      <c r="N54">
        <v>2220119</v>
      </c>
      <c r="O54">
        <v>24.06</v>
      </c>
      <c r="P54">
        <v>939498</v>
      </c>
      <c r="Q54">
        <v>10.18</v>
      </c>
      <c r="R54">
        <v>19056641</v>
      </c>
      <c r="S54">
        <v>206.5</v>
      </c>
      <c r="T54">
        <v>3899492</v>
      </c>
      <c r="U54">
        <v>42.26</v>
      </c>
      <c r="V54">
        <v>2125425</v>
      </c>
      <c r="W54">
        <v>23.03</v>
      </c>
      <c r="X54">
        <v>5819154</v>
      </c>
      <c r="Y54">
        <v>63.06</v>
      </c>
      <c r="Z54">
        <v>7639848</v>
      </c>
      <c r="AA54">
        <v>82.79</v>
      </c>
      <c r="AB54">
        <v>5116315</v>
      </c>
      <c r="AC54">
        <v>55.44</v>
      </c>
      <c r="AD54">
        <v>7397095</v>
      </c>
      <c r="AE54">
        <v>80.16</v>
      </c>
      <c r="AF54">
        <v>7263312</v>
      </c>
      <c r="AG54">
        <v>78.709999999999994</v>
      </c>
      <c r="AH54">
        <v>8495329</v>
      </c>
      <c r="AI54">
        <v>92.06</v>
      </c>
      <c r="AJ54">
        <v>2598189</v>
      </c>
      <c r="AK54">
        <v>1249533</v>
      </c>
      <c r="AL54">
        <v>746345</v>
      </c>
      <c r="AM54">
        <v>602311</v>
      </c>
      <c r="AN54">
        <v>9228235</v>
      </c>
    </row>
    <row r="55" spans="1:40" x14ac:dyDescent="0.2">
      <c r="A55" t="s">
        <v>300</v>
      </c>
      <c r="B55">
        <v>53198254</v>
      </c>
      <c r="C55">
        <v>588.29</v>
      </c>
      <c r="D55">
        <v>63832143</v>
      </c>
      <c r="E55">
        <v>705.88</v>
      </c>
      <c r="F55">
        <v>10633890</v>
      </c>
      <c r="G55">
        <v>117.59</v>
      </c>
      <c r="H55">
        <v>24260265</v>
      </c>
      <c r="I55">
        <v>268.27999999999997</v>
      </c>
      <c r="J55">
        <v>39571878</v>
      </c>
      <c r="K55">
        <v>437.6</v>
      </c>
      <c r="L55">
        <v>7602741</v>
      </c>
      <c r="M55">
        <v>84.07</v>
      </c>
      <c r="N55">
        <v>2164875</v>
      </c>
      <c r="O55">
        <v>23.94</v>
      </c>
      <c r="P55">
        <v>866274</v>
      </c>
      <c r="Q55">
        <v>9.58</v>
      </c>
      <c r="R55">
        <v>18358045</v>
      </c>
      <c r="S55">
        <v>203.01</v>
      </c>
      <c r="T55">
        <v>3830542</v>
      </c>
      <c r="U55">
        <v>42.36</v>
      </c>
      <c r="V55">
        <v>2071678</v>
      </c>
      <c r="W55">
        <v>22.91</v>
      </c>
      <c r="X55">
        <v>5640994</v>
      </c>
      <c r="Y55">
        <v>62.38</v>
      </c>
      <c r="Z55">
        <v>6910133</v>
      </c>
      <c r="AA55">
        <v>76.41</v>
      </c>
      <c r="AB55">
        <v>4596496</v>
      </c>
      <c r="AC55">
        <v>50.83</v>
      </c>
      <c r="AD55">
        <v>7239697</v>
      </c>
      <c r="AE55">
        <v>80.06</v>
      </c>
      <c r="AF55">
        <v>7007167</v>
      </c>
      <c r="AG55">
        <v>77.489999999999995</v>
      </c>
      <c r="AH55">
        <v>8177391</v>
      </c>
      <c r="AI55">
        <v>90.43</v>
      </c>
      <c r="AJ55">
        <v>937008</v>
      </c>
      <c r="AK55">
        <v>-164553</v>
      </c>
      <c r="AL55">
        <v>747086</v>
      </c>
      <c r="AM55">
        <v>354475</v>
      </c>
      <c r="AN55">
        <v>9042912</v>
      </c>
    </row>
    <row r="56" spans="1:40" x14ac:dyDescent="0.2">
      <c r="A56" t="s">
        <v>301</v>
      </c>
      <c r="B56">
        <v>52261246</v>
      </c>
      <c r="C56">
        <v>584.35</v>
      </c>
      <c r="D56">
        <v>62626665</v>
      </c>
      <c r="E56">
        <v>700.25</v>
      </c>
      <c r="F56">
        <v>10365419</v>
      </c>
      <c r="G56">
        <v>115.9</v>
      </c>
      <c r="H56">
        <v>23475542</v>
      </c>
      <c r="I56">
        <v>262.49</v>
      </c>
      <c r="J56">
        <v>39151123</v>
      </c>
      <c r="K56">
        <v>437.76</v>
      </c>
      <c r="L56">
        <v>7357907</v>
      </c>
      <c r="M56">
        <v>82.27</v>
      </c>
      <c r="N56">
        <v>2114539</v>
      </c>
      <c r="O56">
        <v>23.64</v>
      </c>
      <c r="P56">
        <v>892972</v>
      </c>
      <c r="Q56">
        <v>9.98</v>
      </c>
      <c r="R56">
        <v>17728128</v>
      </c>
      <c r="S56">
        <v>198.22</v>
      </c>
      <c r="T56">
        <v>3797807</v>
      </c>
      <c r="U56">
        <v>42.46</v>
      </c>
      <c r="V56">
        <v>1949607</v>
      </c>
      <c r="W56">
        <v>21.8</v>
      </c>
      <c r="X56">
        <v>5649912</v>
      </c>
      <c r="Y56">
        <v>63.17</v>
      </c>
      <c r="Z56">
        <v>7078841</v>
      </c>
      <c r="AA56">
        <v>79.150000000000006</v>
      </c>
      <c r="AB56">
        <v>4592341</v>
      </c>
      <c r="AC56">
        <v>51.35</v>
      </c>
      <c r="AD56">
        <v>7085135</v>
      </c>
      <c r="AE56">
        <v>79.22</v>
      </c>
      <c r="AF56">
        <v>6660096</v>
      </c>
      <c r="AG56">
        <v>74.47</v>
      </c>
      <c r="AH56">
        <v>8084797</v>
      </c>
      <c r="AI56">
        <v>90.4</v>
      </c>
      <c r="AJ56">
        <v>1153183</v>
      </c>
      <c r="AK56">
        <v>-51120</v>
      </c>
      <c r="AL56">
        <v>771340</v>
      </c>
      <c r="AM56">
        <v>432962</v>
      </c>
      <c r="AN56">
        <v>8943525</v>
      </c>
    </row>
    <row r="57" spans="1:40" x14ac:dyDescent="0.2">
      <c r="A57" t="s">
        <v>302</v>
      </c>
      <c r="B57">
        <v>51108063</v>
      </c>
      <c r="C57">
        <v>581.14</v>
      </c>
      <c r="D57">
        <v>61155410</v>
      </c>
      <c r="E57">
        <v>695.39</v>
      </c>
      <c r="F57">
        <v>10047346</v>
      </c>
      <c r="G57">
        <v>114.25</v>
      </c>
      <c r="H57">
        <v>22639530</v>
      </c>
      <c r="I57">
        <v>257.43</v>
      </c>
      <c r="J57">
        <v>38515880</v>
      </c>
      <c r="K57">
        <v>437.96</v>
      </c>
      <c r="L57">
        <v>7087484</v>
      </c>
      <c r="M57">
        <v>80.59</v>
      </c>
      <c r="N57">
        <v>2096472</v>
      </c>
      <c r="O57">
        <v>23.84</v>
      </c>
      <c r="P57">
        <v>863390</v>
      </c>
      <c r="Q57">
        <v>9.82</v>
      </c>
      <c r="R57">
        <v>17065049</v>
      </c>
      <c r="S57">
        <v>194.04</v>
      </c>
      <c r="T57">
        <v>3739003</v>
      </c>
      <c r="U57">
        <v>42.52</v>
      </c>
      <c r="V57">
        <v>1835478</v>
      </c>
      <c r="W57">
        <v>20.87</v>
      </c>
      <c r="X57">
        <v>5589287</v>
      </c>
      <c r="Y57">
        <v>63.55</v>
      </c>
      <c r="Z57">
        <v>7163806</v>
      </c>
      <c r="AA57">
        <v>81.459999999999994</v>
      </c>
      <c r="AB57">
        <v>4558496</v>
      </c>
      <c r="AC57">
        <v>51.83</v>
      </c>
      <c r="AD57">
        <v>6933026</v>
      </c>
      <c r="AE57">
        <v>78.83</v>
      </c>
      <c r="AF57">
        <v>6304259</v>
      </c>
      <c r="AG57">
        <v>71.680000000000007</v>
      </c>
      <c r="AH57">
        <v>7967006</v>
      </c>
      <c r="AI57">
        <v>90.59</v>
      </c>
      <c r="AJ57">
        <v>2272070</v>
      </c>
      <c r="AK57">
        <v>392323</v>
      </c>
      <c r="AL57">
        <v>632945</v>
      </c>
      <c r="AM57">
        <v>1246802</v>
      </c>
      <c r="AN57">
        <v>8794462</v>
      </c>
    </row>
    <row r="58" spans="1:40" x14ac:dyDescent="0.2">
      <c r="A58" t="s">
        <v>303</v>
      </c>
      <c r="B58">
        <v>48835994</v>
      </c>
      <c r="C58">
        <v>563.62</v>
      </c>
      <c r="D58">
        <v>58681669</v>
      </c>
      <c r="E58">
        <v>677.24</v>
      </c>
      <c r="F58">
        <v>9845675</v>
      </c>
      <c r="G58">
        <v>113.63</v>
      </c>
      <c r="H58">
        <v>21941928</v>
      </c>
      <c r="I58">
        <v>253.23</v>
      </c>
      <c r="J58">
        <v>36739741</v>
      </c>
      <c r="K58">
        <v>424.01</v>
      </c>
      <c r="L58">
        <v>6913024</v>
      </c>
      <c r="M58">
        <v>79.78</v>
      </c>
      <c r="N58">
        <v>2102932</v>
      </c>
      <c r="O58">
        <v>24.27</v>
      </c>
      <c r="P58">
        <v>829719</v>
      </c>
      <c r="Q58">
        <v>9.58</v>
      </c>
      <c r="R58">
        <v>16499453</v>
      </c>
      <c r="S58">
        <v>190.42</v>
      </c>
      <c r="T58">
        <v>3679170</v>
      </c>
      <c r="U58">
        <v>42.46</v>
      </c>
      <c r="V58">
        <v>1763305</v>
      </c>
      <c r="W58">
        <v>20.350000000000001</v>
      </c>
      <c r="X58">
        <v>5432617</v>
      </c>
      <c r="Y58">
        <v>62.7</v>
      </c>
      <c r="Z58">
        <v>6973483</v>
      </c>
      <c r="AA58">
        <v>80.48</v>
      </c>
      <c r="AB58">
        <v>4356496</v>
      </c>
      <c r="AC58">
        <v>50.28</v>
      </c>
      <c r="AD58">
        <v>6781527</v>
      </c>
      <c r="AE58">
        <v>78.27</v>
      </c>
      <c r="AF58">
        <v>6058392</v>
      </c>
      <c r="AG58">
        <v>69.92</v>
      </c>
      <c r="AH58">
        <v>7137226</v>
      </c>
      <c r="AI58">
        <v>82.37</v>
      </c>
      <c r="AJ58">
        <v>2324750</v>
      </c>
      <c r="AK58">
        <v>1407391</v>
      </c>
      <c r="AL58">
        <v>518901</v>
      </c>
      <c r="AM58">
        <v>398458</v>
      </c>
      <c r="AN58">
        <v>8664765</v>
      </c>
    </row>
    <row r="59" spans="1:40" x14ac:dyDescent="0.2">
      <c r="A59" t="s">
        <v>304</v>
      </c>
      <c r="B59">
        <v>46511244</v>
      </c>
      <c r="C59">
        <v>541.14</v>
      </c>
      <c r="D59">
        <v>56105505</v>
      </c>
      <c r="E59">
        <v>652.76</v>
      </c>
      <c r="F59">
        <v>9594261</v>
      </c>
      <c r="G59">
        <v>111.62</v>
      </c>
      <c r="H59">
        <v>21370597</v>
      </c>
      <c r="I59">
        <v>248.64</v>
      </c>
      <c r="J59">
        <v>34734908</v>
      </c>
      <c r="K59">
        <v>404.12</v>
      </c>
      <c r="L59">
        <v>6705742</v>
      </c>
      <c r="M59">
        <v>78.02</v>
      </c>
      <c r="N59">
        <v>2059675</v>
      </c>
      <c r="O59">
        <v>23.96</v>
      </c>
      <c r="P59">
        <v>828844</v>
      </c>
      <c r="Q59">
        <v>9.64</v>
      </c>
      <c r="R59">
        <v>15975430</v>
      </c>
      <c r="S59">
        <v>185.87</v>
      </c>
      <c r="T59">
        <v>3632560</v>
      </c>
      <c r="U59">
        <v>42.26</v>
      </c>
      <c r="V59">
        <v>1762607</v>
      </c>
      <c r="W59">
        <v>20.51</v>
      </c>
      <c r="X59">
        <v>5353227</v>
      </c>
      <c r="Y59">
        <v>62.28</v>
      </c>
      <c r="Z59">
        <v>6084755</v>
      </c>
      <c r="AA59">
        <v>70.790000000000006</v>
      </c>
      <c r="AB59">
        <v>3837834</v>
      </c>
      <c r="AC59">
        <v>44.65</v>
      </c>
      <c r="AD59">
        <v>6700177</v>
      </c>
      <c r="AE59">
        <v>77.95</v>
      </c>
      <c r="AF59">
        <v>5946226</v>
      </c>
      <c r="AG59">
        <v>69.180000000000007</v>
      </c>
      <c r="AH59">
        <v>6812689</v>
      </c>
      <c r="AI59">
        <v>79.260000000000005</v>
      </c>
      <c r="AJ59">
        <v>1006692</v>
      </c>
      <c r="AK59">
        <v>523016</v>
      </c>
      <c r="AL59">
        <v>452469</v>
      </c>
      <c r="AM59">
        <v>31207</v>
      </c>
      <c r="AN59">
        <v>8595109</v>
      </c>
    </row>
    <row r="60" spans="1:40" x14ac:dyDescent="0.2">
      <c r="A60" t="s">
        <v>305</v>
      </c>
      <c r="B60">
        <v>45504551</v>
      </c>
      <c r="C60">
        <v>541.39</v>
      </c>
      <c r="D60">
        <v>54840880</v>
      </c>
      <c r="E60">
        <v>652.47</v>
      </c>
      <c r="F60">
        <v>9336328</v>
      </c>
      <c r="G60">
        <v>111.08</v>
      </c>
      <c r="H60">
        <v>20867241</v>
      </c>
      <c r="I60">
        <v>248.27</v>
      </c>
      <c r="J60">
        <v>33973639</v>
      </c>
      <c r="K60">
        <v>404.2</v>
      </c>
      <c r="L60">
        <v>6461330</v>
      </c>
      <c r="M60">
        <v>76.87</v>
      </c>
      <c r="N60">
        <v>2021930</v>
      </c>
      <c r="O60">
        <v>24.06</v>
      </c>
      <c r="P60">
        <v>853068</v>
      </c>
      <c r="Q60">
        <v>10.15</v>
      </c>
      <c r="R60">
        <v>15523516</v>
      </c>
      <c r="S60">
        <v>184.69</v>
      </c>
      <c r="T60">
        <v>3587544</v>
      </c>
      <c r="U60">
        <v>42.68</v>
      </c>
      <c r="V60">
        <v>1756181</v>
      </c>
      <c r="W60">
        <v>20.89</v>
      </c>
      <c r="X60">
        <v>5425130</v>
      </c>
      <c r="Y60">
        <v>64.55</v>
      </c>
      <c r="Z60">
        <v>5749681</v>
      </c>
      <c r="AA60">
        <v>68.41</v>
      </c>
      <c r="AB60">
        <v>3649891</v>
      </c>
      <c r="AC60">
        <v>43.42</v>
      </c>
      <c r="AD60">
        <v>6621477</v>
      </c>
      <c r="AE60">
        <v>78.78</v>
      </c>
      <c r="AF60">
        <v>5816754</v>
      </c>
      <c r="AG60">
        <v>69.2</v>
      </c>
      <c r="AH60">
        <v>6710706</v>
      </c>
      <c r="AI60">
        <v>79.84</v>
      </c>
      <c r="AJ60">
        <v>1865542</v>
      </c>
      <c r="AK60">
        <v>1532378</v>
      </c>
      <c r="AL60">
        <v>364806</v>
      </c>
      <c r="AM60">
        <v>-31641</v>
      </c>
      <c r="AN60">
        <v>8405182</v>
      </c>
    </row>
    <row r="61" spans="1:40" x14ac:dyDescent="0.2">
      <c r="A61" t="s">
        <v>306</v>
      </c>
      <c r="B61">
        <v>43639009</v>
      </c>
      <c r="C61">
        <v>527.16</v>
      </c>
      <c r="D61">
        <v>52597429</v>
      </c>
      <c r="E61">
        <v>635.38</v>
      </c>
      <c r="F61">
        <v>8958420</v>
      </c>
      <c r="G61">
        <v>108.22</v>
      </c>
      <c r="H61">
        <v>20460747</v>
      </c>
      <c r="I61">
        <v>247.17</v>
      </c>
      <c r="J61">
        <v>32136682</v>
      </c>
      <c r="K61">
        <v>388.21</v>
      </c>
      <c r="L61">
        <v>6202521</v>
      </c>
      <c r="M61">
        <v>74.930000000000007</v>
      </c>
      <c r="N61">
        <v>1989123</v>
      </c>
      <c r="O61">
        <v>24.03</v>
      </c>
      <c r="P61">
        <v>766776</v>
      </c>
      <c r="Q61">
        <v>9.26</v>
      </c>
      <c r="R61">
        <v>15176396</v>
      </c>
      <c r="S61">
        <v>183.33</v>
      </c>
      <c r="T61">
        <v>3550960</v>
      </c>
      <c r="U61">
        <v>42.9</v>
      </c>
      <c r="V61">
        <v>1733391</v>
      </c>
      <c r="W61">
        <v>20.94</v>
      </c>
      <c r="X61">
        <v>5380117</v>
      </c>
      <c r="Y61">
        <v>64.989999999999995</v>
      </c>
      <c r="Z61">
        <v>4775971</v>
      </c>
      <c r="AA61">
        <v>57.69</v>
      </c>
      <c r="AB61">
        <v>3091224</v>
      </c>
      <c r="AC61">
        <v>37.340000000000003</v>
      </c>
      <c r="AD61">
        <v>6543383</v>
      </c>
      <c r="AE61">
        <v>79.040000000000006</v>
      </c>
      <c r="AF61">
        <v>5687796</v>
      </c>
      <c r="AG61">
        <v>68.709999999999994</v>
      </c>
      <c r="AH61">
        <v>6658191</v>
      </c>
      <c r="AI61">
        <v>80.430000000000007</v>
      </c>
      <c r="AJ61">
        <v>204722</v>
      </c>
      <c r="AK61">
        <v>-467074</v>
      </c>
      <c r="AL61">
        <v>386796</v>
      </c>
      <c r="AM61">
        <v>285000</v>
      </c>
      <c r="AN61">
        <v>8278077</v>
      </c>
    </row>
    <row r="62" spans="1:40" x14ac:dyDescent="0.2">
      <c r="A62" t="s">
        <v>307</v>
      </c>
      <c r="B62">
        <v>43434287</v>
      </c>
      <c r="C62">
        <v>529.87</v>
      </c>
      <c r="D62">
        <v>52200111</v>
      </c>
      <c r="E62">
        <v>636.79999999999995</v>
      </c>
      <c r="F62">
        <v>8765824</v>
      </c>
      <c r="G62">
        <v>106.94</v>
      </c>
      <c r="H62">
        <v>20046854</v>
      </c>
      <c r="I62">
        <v>244.56</v>
      </c>
      <c r="J62">
        <v>32153257</v>
      </c>
      <c r="K62">
        <v>392.25</v>
      </c>
      <c r="L62">
        <v>6028323</v>
      </c>
      <c r="M62">
        <v>73.540000000000006</v>
      </c>
      <c r="N62">
        <v>1997008</v>
      </c>
      <c r="O62">
        <v>24.36</v>
      </c>
      <c r="P62">
        <v>740493</v>
      </c>
      <c r="Q62">
        <v>9.0299999999999994</v>
      </c>
      <c r="R62">
        <v>14856407</v>
      </c>
      <c r="S62">
        <v>181.24</v>
      </c>
      <c r="T62">
        <v>3527462</v>
      </c>
      <c r="U62">
        <v>43.03</v>
      </c>
      <c r="V62">
        <v>1662985</v>
      </c>
      <c r="W62">
        <v>20.29</v>
      </c>
      <c r="X62">
        <v>5177198</v>
      </c>
      <c r="Y62">
        <v>63.16</v>
      </c>
      <c r="Z62">
        <v>5198596</v>
      </c>
      <c r="AA62">
        <v>63.42</v>
      </c>
      <c r="AB62">
        <v>3135672</v>
      </c>
      <c r="AC62">
        <v>38.25</v>
      </c>
      <c r="AD62">
        <v>6471935</v>
      </c>
      <c r="AE62">
        <v>78.95</v>
      </c>
      <c r="AF62">
        <v>5490721</v>
      </c>
      <c r="AG62">
        <v>66.98</v>
      </c>
      <c r="AH62">
        <v>6679135</v>
      </c>
      <c r="AI62">
        <v>81.48</v>
      </c>
      <c r="AJ62">
        <v>1188648</v>
      </c>
      <c r="AK62">
        <v>611673</v>
      </c>
      <c r="AL62">
        <v>360682</v>
      </c>
      <c r="AM62">
        <v>216292</v>
      </c>
      <c r="AN62">
        <v>8197205</v>
      </c>
    </row>
    <row r="63" spans="1:40" x14ac:dyDescent="0.2">
      <c r="A63" t="s">
        <v>308</v>
      </c>
      <c r="B63">
        <v>42245639</v>
      </c>
      <c r="C63">
        <v>520.21</v>
      </c>
      <c r="D63">
        <v>50745191</v>
      </c>
      <c r="E63">
        <v>624.88</v>
      </c>
      <c r="F63">
        <v>8499552</v>
      </c>
      <c r="G63">
        <v>104.66</v>
      </c>
      <c r="H63">
        <v>19646756</v>
      </c>
      <c r="I63">
        <v>241.93</v>
      </c>
      <c r="J63">
        <v>31098435</v>
      </c>
      <c r="K63">
        <v>382.95</v>
      </c>
      <c r="L63">
        <v>5830821</v>
      </c>
      <c r="M63">
        <v>71.8</v>
      </c>
      <c r="N63">
        <v>1951608</v>
      </c>
      <c r="O63">
        <v>24.03</v>
      </c>
      <c r="P63">
        <v>717123</v>
      </c>
      <c r="Q63">
        <v>8.83</v>
      </c>
      <c r="R63">
        <v>14529092</v>
      </c>
      <c r="S63">
        <v>178.91</v>
      </c>
      <c r="T63">
        <v>3492425</v>
      </c>
      <c r="U63">
        <v>43.01</v>
      </c>
      <c r="V63">
        <v>1625239</v>
      </c>
      <c r="W63">
        <v>20.010000000000002</v>
      </c>
      <c r="X63">
        <v>5090882</v>
      </c>
      <c r="Y63">
        <v>62.69</v>
      </c>
      <c r="Z63">
        <v>4773172</v>
      </c>
      <c r="AA63">
        <v>58.78</v>
      </c>
      <c r="AB63">
        <v>2949424</v>
      </c>
      <c r="AC63">
        <v>36.32</v>
      </c>
      <c r="AD63">
        <v>6396566</v>
      </c>
      <c r="AE63">
        <v>78.77</v>
      </c>
      <c r="AF63">
        <v>5383217</v>
      </c>
      <c r="AG63">
        <v>66.290000000000006</v>
      </c>
      <c r="AH63">
        <v>6505175</v>
      </c>
      <c r="AI63">
        <v>80.099999999999994</v>
      </c>
      <c r="AJ63">
        <v>-1435074</v>
      </c>
      <c r="AK63">
        <v>-1910914</v>
      </c>
      <c r="AL63">
        <v>388471</v>
      </c>
      <c r="AM63">
        <v>87369</v>
      </c>
      <c r="AN63">
        <v>8120812</v>
      </c>
    </row>
    <row r="64" spans="1:40" x14ac:dyDescent="0.2">
      <c r="A64" t="s">
        <v>309</v>
      </c>
      <c r="B64">
        <v>43680713</v>
      </c>
      <c r="C64">
        <v>539.9</v>
      </c>
      <c r="D64">
        <v>51986426</v>
      </c>
      <c r="E64">
        <v>642.55999999999995</v>
      </c>
      <c r="F64">
        <v>8305713</v>
      </c>
      <c r="G64">
        <v>102.66</v>
      </c>
      <c r="H64">
        <v>19204842</v>
      </c>
      <c r="I64">
        <v>237.37</v>
      </c>
      <c r="J64">
        <v>32781584</v>
      </c>
      <c r="K64">
        <v>405.18</v>
      </c>
      <c r="L64">
        <v>5636280</v>
      </c>
      <c r="M64">
        <v>69.67</v>
      </c>
      <c r="N64">
        <v>1917644</v>
      </c>
      <c r="O64">
        <v>23.7</v>
      </c>
      <c r="P64">
        <v>751789</v>
      </c>
      <c r="Q64">
        <v>9.2899999999999991</v>
      </c>
      <c r="R64">
        <v>14171819</v>
      </c>
      <c r="S64">
        <v>175.17</v>
      </c>
      <c r="T64">
        <v>3443791</v>
      </c>
      <c r="U64">
        <v>42.57</v>
      </c>
      <c r="V64">
        <v>1589232</v>
      </c>
      <c r="W64">
        <v>19.64</v>
      </c>
      <c r="X64">
        <v>4966031</v>
      </c>
      <c r="Y64">
        <v>61.38</v>
      </c>
      <c r="Z64">
        <v>6044914</v>
      </c>
      <c r="AA64">
        <v>74.72</v>
      </c>
      <c r="AB64">
        <v>3588595</v>
      </c>
      <c r="AC64">
        <v>44.36</v>
      </c>
      <c r="AD64">
        <v>6319695</v>
      </c>
      <c r="AE64">
        <v>78.11</v>
      </c>
      <c r="AF64">
        <v>5301549</v>
      </c>
      <c r="AG64">
        <v>65.53</v>
      </c>
      <c r="AH64">
        <v>6560801</v>
      </c>
      <c r="AI64">
        <v>81.09</v>
      </c>
      <c r="AJ64">
        <v>-1005860</v>
      </c>
      <c r="AK64">
        <v>-1288996</v>
      </c>
      <c r="AL64">
        <v>368241</v>
      </c>
      <c r="AM64">
        <v>-85105</v>
      </c>
      <c r="AN64">
        <v>8090544</v>
      </c>
    </row>
    <row r="65" spans="1:40" x14ac:dyDescent="0.2">
      <c r="A65" t="s">
        <v>310</v>
      </c>
      <c r="B65">
        <v>44686573</v>
      </c>
      <c r="C65">
        <v>559.41</v>
      </c>
      <c r="D65">
        <v>52802388</v>
      </c>
      <c r="E65">
        <v>661</v>
      </c>
      <c r="F65">
        <v>8115815</v>
      </c>
      <c r="G65">
        <v>101.6</v>
      </c>
      <c r="H65">
        <v>18786340</v>
      </c>
      <c r="I65">
        <v>235.18</v>
      </c>
      <c r="J65">
        <v>34016048</v>
      </c>
      <c r="K65">
        <v>425.83</v>
      </c>
      <c r="L65">
        <v>5459539</v>
      </c>
      <c r="M65">
        <v>68.349999999999994</v>
      </c>
      <c r="N65">
        <v>1883516</v>
      </c>
      <c r="O65">
        <v>23.58</v>
      </c>
      <c r="P65">
        <v>772760</v>
      </c>
      <c r="Q65">
        <v>9.67</v>
      </c>
      <c r="R65">
        <v>13814025</v>
      </c>
      <c r="S65">
        <v>172.93</v>
      </c>
      <c r="T65">
        <v>3398118</v>
      </c>
      <c r="U65">
        <v>42.54</v>
      </c>
      <c r="V65">
        <v>1574197</v>
      </c>
      <c r="W65">
        <v>19.71</v>
      </c>
      <c r="X65">
        <v>5071503</v>
      </c>
      <c r="Y65">
        <v>63.49</v>
      </c>
      <c r="Z65">
        <v>6903930</v>
      </c>
      <c r="AA65">
        <v>86.43</v>
      </c>
      <c r="AB65">
        <v>4018575</v>
      </c>
      <c r="AC65">
        <v>50.31</v>
      </c>
      <c r="AD65">
        <v>6244443</v>
      </c>
      <c r="AE65">
        <v>78.17</v>
      </c>
      <c r="AF65">
        <v>5249510</v>
      </c>
      <c r="AG65">
        <v>65.72</v>
      </c>
      <c r="AH65">
        <v>6528087</v>
      </c>
      <c r="AI65">
        <v>81.72</v>
      </c>
      <c r="AJ65">
        <v>645834</v>
      </c>
      <c r="AK65">
        <v>100214</v>
      </c>
      <c r="AL65">
        <v>292149</v>
      </c>
      <c r="AM65">
        <v>253471</v>
      </c>
      <c r="AN65">
        <v>7988201</v>
      </c>
    </row>
    <row r="66" spans="1:40" x14ac:dyDescent="0.2">
      <c r="A66" t="s">
        <v>311</v>
      </c>
      <c r="B66">
        <v>44040739</v>
      </c>
      <c r="C66">
        <v>565.76</v>
      </c>
      <c r="D66">
        <v>52026526</v>
      </c>
      <c r="E66">
        <v>668.35</v>
      </c>
      <c r="F66">
        <v>7985787</v>
      </c>
      <c r="G66">
        <v>102.59</v>
      </c>
      <c r="H66">
        <v>18455175</v>
      </c>
      <c r="I66">
        <v>237.08</v>
      </c>
      <c r="J66">
        <v>33571351</v>
      </c>
      <c r="K66">
        <v>431.27</v>
      </c>
      <c r="L66">
        <v>5322036</v>
      </c>
      <c r="M66">
        <v>68.37</v>
      </c>
      <c r="N66">
        <v>1891827</v>
      </c>
      <c r="O66">
        <v>24.3</v>
      </c>
      <c r="P66">
        <v>771924</v>
      </c>
      <c r="Q66">
        <v>9.92</v>
      </c>
      <c r="R66">
        <v>13544561</v>
      </c>
      <c r="S66">
        <v>174</v>
      </c>
      <c r="T66">
        <v>3364335</v>
      </c>
      <c r="U66">
        <v>43.22</v>
      </c>
      <c r="V66">
        <v>1546279</v>
      </c>
      <c r="W66">
        <v>19.86</v>
      </c>
      <c r="X66">
        <v>4974752</v>
      </c>
      <c r="Y66">
        <v>63.91</v>
      </c>
      <c r="Z66">
        <v>6873422</v>
      </c>
      <c r="AA66">
        <v>88.3</v>
      </c>
      <c r="AB66">
        <v>3948869</v>
      </c>
      <c r="AC66">
        <v>50.73</v>
      </c>
      <c r="AD66">
        <v>6169758</v>
      </c>
      <c r="AE66">
        <v>79.260000000000005</v>
      </c>
      <c r="AF66">
        <v>5181021</v>
      </c>
      <c r="AG66">
        <v>66.56</v>
      </c>
      <c r="AH66">
        <v>6423529</v>
      </c>
      <c r="AI66">
        <v>82.52</v>
      </c>
      <c r="AJ66">
        <v>1576608</v>
      </c>
      <c r="AK66">
        <v>1267656</v>
      </c>
      <c r="AL66">
        <v>211378</v>
      </c>
      <c r="AM66">
        <v>97575</v>
      </c>
      <c r="AN66">
        <v>7784367</v>
      </c>
    </row>
    <row r="67" spans="1:40" x14ac:dyDescent="0.2">
      <c r="A67" t="s">
        <v>312</v>
      </c>
      <c r="B67">
        <v>42464131</v>
      </c>
      <c r="C67">
        <v>539.11</v>
      </c>
      <c r="D67">
        <v>50317641</v>
      </c>
      <c r="E67">
        <v>638.82000000000005</v>
      </c>
      <c r="F67">
        <v>7853510</v>
      </c>
      <c r="G67">
        <v>99.71</v>
      </c>
      <c r="H67">
        <v>18187451</v>
      </c>
      <c r="I67">
        <v>230.9</v>
      </c>
      <c r="J67">
        <v>32130190</v>
      </c>
      <c r="K67">
        <v>407.91</v>
      </c>
      <c r="L67">
        <v>5207639</v>
      </c>
      <c r="M67">
        <v>66.11</v>
      </c>
      <c r="N67">
        <v>1814351</v>
      </c>
      <c r="O67">
        <v>23.03</v>
      </c>
      <c r="P67">
        <v>831520</v>
      </c>
      <c r="Q67">
        <v>10.56</v>
      </c>
      <c r="R67">
        <v>13307077</v>
      </c>
      <c r="S67">
        <v>168.94</v>
      </c>
      <c r="T67">
        <v>3311372</v>
      </c>
      <c r="U67">
        <v>42.04</v>
      </c>
      <c r="V67">
        <v>1569002</v>
      </c>
      <c r="W67">
        <v>19.920000000000002</v>
      </c>
      <c r="X67">
        <v>4857733</v>
      </c>
      <c r="Y67">
        <v>61.67</v>
      </c>
      <c r="Z67">
        <v>6014286</v>
      </c>
      <c r="AA67">
        <v>76.36</v>
      </c>
      <c r="AB67">
        <v>3540349</v>
      </c>
      <c r="AC67">
        <v>44.95</v>
      </c>
      <c r="AD67">
        <v>6068438</v>
      </c>
      <c r="AE67">
        <v>77.040000000000006</v>
      </c>
      <c r="AF67">
        <v>5162543</v>
      </c>
      <c r="AG67">
        <v>65.540000000000006</v>
      </c>
      <c r="AH67">
        <v>6486841</v>
      </c>
      <c r="AI67">
        <v>82.35</v>
      </c>
      <c r="AJ67">
        <v>-1451525</v>
      </c>
      <c r="AK67">
        <v>-2013951</v>
      </c>
      <c r="AL67">
        <v>380928</v>
      </c>
      <c r="AM67">
        <v>181498</v>
      </c>
      <c r="AN67">
        <v>7876688</v>
      </c>
    </row>
    <row r="68" spans="1:40" x14ac:dyDescent="0.2">
      <c r="A68" t="s">
        <v>313</v>
      </c>
      <c r="B68">
        <v>43915655</v>
      </c>
      <c r="C68">
        <v>571.15</v>
      </c>
      <c r="D68">
        <v>51521264</v>
      </c>
      <c r="E68">
        <v>670.07</v>
      </c>
      <c r="F68">
        <v>7605609</v>
      </c>
      <c r="G68">
        <v>98.92</v>
      </c>
      <c r="H68">
        <v>17770884</v>
      </c>
      <c r="I68">
        <v>231.12</v>
      </c>
      <c r="J68">
        <v>33750380</v>
      </c>
      <c r="K68">
        <v>438.95</v>
      </c>
      <c r="L68">
        <v>5059297</v>
      </c>
      <c r="M68">
        <v>65.8</v>
      </c>
      <c r="N68">
        <v>1784249</v>
      </c>
      <c r="O68">
        <v>23.21</v>
      </c>
      <c r="P68">
        <v>762063</v>
      </c>
      <c r="Q68">
        <v>9.91</v>
      </c>
      <c r="R68">
        <v>12949589</v>
      </c>
      <c r="S68">
        <v>168.42</v>
      </c>
      <c r="T68">
        <v>3278796</v>
      </c>
      <c r="U68">
        <v>42.64</v>
      </c>
      <c r="V68">
        <v>1542499</v>
      </c>
      <c r="W68">
        <v>20.059999999999999</v>
      </c>
      <c r="X68">
        <v>4742620</v>
      </c>
      <c r="Y68">
        <v>61.68</v>
      </c>
      <c r="Z68">
        <v>7374969</v>
      </c>
      <c r="AA68">
        <v>95.92</v>
      </c>
      <c r="AB68">
        <v>4193617</v>
      </c>
      <c r="AC68">
        <v>54.54</v>
      </c>
      <c r="AD68">
        <v>5967109</v>
      </c>
      <c r="AE68">
        <v>77.61</v>
      </c>
      <c r="AF68">
        <v>5091987</v>
      </c>
      <c r="AG68">
        <v>66.22</v>
      </c>
      <c r="AH68">
        <v>6380079</v>
      </c>
      <c r="AI68">
        <v>82.98</v>
      </c>
      <c r="AJ68">
        <v>1239473</v>
      </c>
      <c r="AK68">
        <v>836769</v>
      </c>
      <c r="AL68">
        <v>348269</v>
      </c>
      <c r="AM68">
        <v>54436</v>
      </c>
      <c r="AN68">
        <v>7688956</v>
      </c>
    </row>
    <row r="69" spans="1:40" x14ac:dyDescent="0.2">
      <c r="A69" t="s">
        <v>314</v>
      </c>
      <c r="B69">
        <v>42676182</v>
      </c>
      <c r="C69">
        <v>557.20000000000005</v>
      </c>
      <c r="D69">
        <v>50080417</v>
      </c>
      <c r="E69">
        <v>653.87</v>
      </c>
      <c r="F69">
        <v>7404236</v>
      </c>
      <c r="G69">
        <v>96.67</v>
      </c>
      <c r="H69">
        <v>17386544</v>
      </c>
      <c r="I69">
        <v>227.01</v>
      </c>
      <c r="J69">
        <v>32693873</v>
      </c>
      <c r="K69">
        <v>426.87</v>
      </c>
      <c r="L69">
        <v>4898473</v>
      </c>
      <c r="M69">
        <v>63.96</v>
      </c>
      <c r="N69">
        <v>1749724</v>
      </c>
      <c r="O69">
        <v>22.85</v>
      </c>
      <c r="P69">
        <v>756038</v>
      </c>
      <c r="Q69">
        <v>9.8699999999999992</v>
      </c>
      <c r="R69">
        <v>12605141</v>
      </c>
      <c r="S69">
        <v>164.58</v>
      </c>
      <c r="T69">
        <v>3246758</v>
      </c>
      <c r="U69">
        <v>42.39</v>
      </c>
      <c r="V69">
        <v>1534645</v>
      </c>
      <c r="W69">
        <v>20.04</v>
      </c>
      <c r="X69">
        <v>4726476</v>
      </c>
      <c r="Y69">
        <v>61.71</v>
      </c>
      <c r="Z69">
        <v>6848056</v>
      </c>
      <c r="AA69">
        <v>89.41</v>
      </c>
      <c r="AB69">
        <v>3883762</v>
      </c>
      <c r="AC69">
        <v>50.71</v>
      </c>
      <c r="AD69">
        <v>5866103</v>
      </c>
      <c r="AE69">
        <v>76.59</v>
      </c>
      <c r="AF69">
        <v>5039442</v>
      </c>
      <c r="AG69">
        <v>65.8</v>
      </c>
      <c r="AH69">
        <v>6330035</v>
      </c>
      <c r="AI69">
        <v>82.65</v>
      </c>
      <c r="AJ69">
        <v>-893742</v>
      </c>
      <c r="AK69">
        <v>-1649338</v>
      </c>
      <c r="AL69">
        <v>407516</v>
      </c>
      <c r="AM69">
        <v>348079</v>
      </c>
      <c r="AN69">
        <v>7659062</v>
      </c>
    </row>
    <row r="70" spans="1:40" x14ac:dyDescent="0.2">
      <c r="A70" t="s">
        <v>315</v>
      </c>
      <c r="B70">
        <v>43569924</v>
      </c>
      <c r="C70">
        <v>577.55999999999995</v>
      </c>
      <c r="D70">
        <v>50928429</v>
      </c>
      <c r="E70">
        <v>675.1</v>
      </c>
      <c r="F70">
        <v>7358504</v>
      </c>
      <c r="G70">
        <v>97.54</v>
      </c>
      <c r="H70">
        <v>16929963</v>
      </c>
      <c r="I70">
        <v>224.42</v>
      </c>
      <c r="J70">
        <v>33998466</v>
      </c>
      <c r="K70">
        <v>450.68</v>
      </c>
      <c r="L70">
        <v>4813874</v>
      </c>
      <c r="M70">
        <v>63.81</v>
      </c>
      <c r="N70">
        <v>1741267</v>
      </c>
      <c r="O70">
        <v>23.08</v>
      </c>
      <c r="P70">
        <v>803364</v>
      </c>
      <c r="Q70">
        <v>10.65</v>
      </c>
      <c r="R70">
        <v>12203694</v>
      </c>
      <c r="S70">
        <v>161.77000000000001</v>
      </c>
      <c r="T70">
        <v>3201768</v>
      </c>
      <c r="U70">
        <v>42.44</v>
      </c>
      <c r="V70">
        <v>1524501</v>
      </c>
      <c r="W70">
        <v>20.21</v>
      </c>
      <c r="X70">
        <v>4454639</v>
      </c>
      <c r="Y70">
        <v>59.05</v>
      </c>
      <c r="Z70">
        <v>7974656</v>
      </c>
      <c r="AA70">
        <v>105.71</v>
      </c>
      <c r="AB70">
        <v>4406499</v>
      </c>
      <c r="AC70">
        <v>58.41</v>
      </c>
      <c r="AD70">
        <v>5768324</v>
      </c>
      <c r="AE70">
        <v>76.459999999999994</v>
      </c>
      <c r="AF70">
        <v>4975053</v>
      </c>
      <c r="AG70">
        <v>65.95</v>
      </c>
      <c r="AH70">
        <v>6419295</v>
      </c>
      <c r="AI70">
        <v>85.09</v>
      </c>
      <c r="AJ70">
        <v>-895459</v>
      </c>
      <c r="AK70">
        <v>-1717586</v>
      </c>
      <c r="AL70">
        <v>441354</v>
      </c>
      <c r="AM70">
        <v>380773</v>
      </c>
      <c r="AN70">
        <v>7543832</v>
      </c>
    </row>
    <row r="71" spans="1:40" x14ac:dyDescent="0.2">
      <c r="A71" t="s">
        <v>316</v>
      </c>
      <c r="B71">
        <v>44465383</v>
      </c>
      <c r="C71">
        <v>594.70000000000005</v>
      </c>
      <c r="D71">
        <v>51685204</v>
      </c>
      <c r="E71">
        <v>691.26</v>
      </c>
      <c r="F71">
        <v>7219820</v>
      </c>
      <c r="G71">
        <v>96.56</v>
      </c>
      <c r="H71">
        <v>16431196</v>
      </c>
      <c r="I71">
        <v>219.76</v>
      </c>
      <c r="J71">
        <v>35254008</v>
      </c>
      <c r="K71">
        <v>471.5</v>
      </c>
      <c r="L71">
        <v>4718906</v>
      </c>
      <c r="M71">
        <v>63.11</v>
      </c>
      <c r="N71">
        <v>1667073</v>
      </c>
      <c r="O71">
        <v>22.3</v>
      </c>
      <c r="P71">
        <v>833842</v>
      </c>
      <c r="Q71">
        <v>11.15</v>
      </c>
      <c r="R71">
        <v>11814834</v>
      </c>
      <c r="S71">
        <v>158.02000000000001</v>
      </c>
      <c r="T71">
        <v>3148184</v>
      </c>
      <c r="U71">
        <v>42.11</v>
      </c>
      <c r="V71">
        <v>1468178</v>
      </c>
      <c r="W71">
        <v>19.64</v>
      </c>
      <c r="X71">
        <v>4282946</v>
      </c>
      <c r="Y71">
        <v>57.28</v>
      </c>
      <c r="Z71">
        <v>9226717</v>
      </c>
      <c r="AA71">
        <v>123.4</v>
      </c>
      <c r="AB71">
        <v>4872024</v>
      </c>
      <c r="AC71">
        <v>65.16</v>
      </c>
      <c r="AD71">
        <v>5691553</v>
      </c>
      <c r="AE71">
        <v>76.12</v>
      </c>
      <c r="AF71">
        <v>4838905</v>
      </c>
      <c r="AG71">
        <v>64.72</v>
      </c>
      <c r="AH71">
        <v>6341863</v>
      </c>
      <c r="AI71">
        <v>84.82</v>
      </c>
      <c r="AJ71">
        <v>635294</v>
      </c>
      <c r="AK71">
        <v>-99510</v>
      </c>
      <c r="AL71">
        <v>482828</v>
      </c>
      <c r="AM71">
        <v>251976</v>
      </c>
      <c r="AN71">
        <v>7476959</v>
      </c>
    </row>
    <row r="72" spans="1:40" x14ac:dyDescent="0.2">
      <c r="A72" t="s">
        <v>317</v>
      </c>
      <c r="B72">
        <v>43830090</v>
      </c>
      <c r="C72">
        <v>596.74</v>
      </c>
      <c r="D72">
        <v>50864637</v>
      </c>
      <c r="E72">
        <v>692.52</v>
      </c>
      <c r="F72">
        <v>7034547</v>
      </c>
      <c r="G72">
        <v>95.77</v>
      </c>
      <c r="H72">
        <v>15900276</v>
      </c>
      <c r="I72">
        <v>216.48</v>
      </c>
      <c r="J72">
        <v>34964361</v>
      </c>
      <c r="K72">
        <v>476.04</v>
      </c>
      <c r="L72">
        <v>4606196</v>
      </c>
      <c r="M72">
        <v>62.71</v>
      </c>
      <c r="N72">
        <v>1601771</v>
      </c>
      <c r="O72">
        <v>21.81</v>
      </c>
      <c r="P72">
        <v>826580</v>
      </c>
      <c r="Q72">
        <v>11.25</v>
      </c>
      <c r="R72">
        <v>11445824</v>
      </c>
      <c r="S72">
        <v>155.83000000000001</v>
      </c>
      <c r="T72">
        <v>3104705</v>
      </c>
      <c r="U72">
        <v>42.27</v>
      </c>
      <c r="V72">
        <v>1349747</v>
      </c>
      <c r="W72">
        <v>18.38</v>
      </c>
      <c r="X72">
        <v>4238259</v>
      </c>
      <c r="Y72">
        <v>57.7</v>
      </c>
      <c r="Z72">
        <v>9351271</v>
      </c>
      <c r="AA72">
        <v>127.32</v>
      </c>
      <c r="AB72">
        <v>4846981</v>
      </c>
      <c r="AC72">
        <v>65.989999999999995</v>
      </c>
      <c r="AD72">
        <v>5616226</v>
      </c>
      <c r="AE72">
        <v>76.459999999999994</v>
      </c>
      <c r="AF72">
        <v>4615321</v>
      </c>
      <c r="AG72">
        <v>62.84</v>
      </c>
      <c r="AH72">
        <v>6296302</v>
      </c>
      <c r="AI72">
        <v>85.72</v>
      </c>
      <c r="AJ72">
        <v>-430507</v>
      </c>
      <c r="AK72">
        <v>-846870</v>
      </c>
      <c r="AL72">
        <v>408749</v>
      </c>
      <c r="AM72">
        <v>7614</v>
      </c>
      <c r="AN72">
        <v>7344901</v>
      </c>
    </row>
    <row r="73" spans="1:40" x14ac:dyDescent="0.2">
      <c r="A73" t="s">
        <v>318</v>
      </c>
      <c r="B73">
        <v>44260596</v>
      </c>
      <c r="C73">
        <v>611.65</v>
      </c>
      <c r="D73">
        <v>51147237</v>
      </c>
      <c r="E73">
        <v>706.81</v>
      </c>
      <c r="F73">
        <v>6886641</v>
      </c>
      <c r="G73">
        <v>95.17</v>
      </c>
      <c r="H73">
        <v>15430109</v>
      </c>
      <c r="I73">
        <v>213.23</v>
      </c>
      <c r="J73">
        <v>35717128</v>
      </c>
      <c r="K73">
        <v>493.58</v>
      </c>
      <c r="L73">
        <v>4493812</v>
      </c>
      <c r="M73">
        <v>62.1</v>
      </c>
      <c r="N73">
        <v>1553765</v>
      </c>
      <c r="O73">
        <v>21.47</v>
      </c>
      <c r="P73">
        <v>839064</v>
      </c>
      <c r="Q73">
        <v>11.6</v>
      </c>
      <c r="R73">
        <v>11038529</v>
      </c>
      <c r="S73">
        <v>152.54</v>
      </c>
      <c r="T73">
        <v>3047923</v>
      </c>
      <c r="U73">
        <v>42.12</v>
      </c>
      <c r="V73">
        <v>1343657</v>
      </c>
      <c r="W73">
        <v>18.57</v>
      </c>
      <c r="X73">
        <v>4248827</v>
      </c>
      <c r="Y73">
        <v>58.72</v>
      </c>
      <c r="Z73">
        <v>10026981</v>
      </c>
      <c r="AA73">
        <v>138.57</v>
      </c>
      <c r="AB73">
        <v>5018141</v>
      </c>
      <c r="AC73">
        <v>69.349999999999994</v>
      </c>
      <c r="AD73">
        <v>5542484</v>
      </c>
      <c r="AE73">
        <v>76.59</v>
      </c>
      <c r="AF73">
        <v>4566956</v>
      </c>
      <c r="AG73">
        <v>63.11</v>
      </c>
      <c r="AH73">
        <v>6313740</v>
      </c>
      <c r="AI73">
        <v>87.25</v>
      </c>
      <c r="AJ73">
        <v>1301060</v>
      </c>
      <c r="AK73">
        <v>768349</v>
      </c>
      <c r="AL73">
        <v>381909</v>
      </c>
      <c r="AM73">
        <v>150803</v>
      </c>
      <c r="AN73">
        <v>7236300</v>
      </c>
    </row>
    <row r="74" spans="1:40" x14ac:dyDescent="0.2">
      <c r="A74" t="s">
        <v>319</v>
      </c>
      <c r="B74">
        <v>42959536</v>
      </c>
      <c r="C74">
        <v>610.42999999999995</v>
      </c>
      <c r="D74">
        <v>49720667</v>
      </c>
      <c r="E74">
        <v>706.5</v>
      </c>
      <c r="F74">
        <v>6761131</v>
      </c>
      <c r="G74">
        <v>96.07</v>
      </c>
      <c r="H74">
        <v>14986847</v>
      </c>
      <c r="I74">
        <v>212.95</v>
      </c>
      <c r="J74">
        <v>34733820</v>
      </c>
      <c r="K74">
        <v>493.55</v>
      </c>
      <c r="L74">
        <v>4431564</v>
      </c>
      <c r="M74">
        <v>62.97</v>
      </c>
      <c r="N74">
        <v>1553622</v>
      </c>
      <c r="O74">
        <v>22.08</v>
      </c>
      <c r="P74">
        <v>775945</v>
      </c>
      <c r="Q74">
        <v>11.03</v>
      </c>
      <c r="R74">
        <v>10644890</v>
      </c>
      <c r="S74">
        <v>151.26</v>
      </c>
      <c r="T74">
        <v>2991089</v>
      </c>
      <c r="U74">
        <v>42.5</v>
      </c>
      <c r="V74">
        <v>1350868</v>
      </c>
      <c r="W74">
        <v>19.2</v>
      </c>
      <c r="X74">
        <v>4122977</v>
      </c>
      <c r="Y74">
        <v>58.59</v>
      </c>
      <c r="Z74">
        <v>9619138</v>
      </c>
      <c r="AA74">
        <v>136.68</v>
      </c>
      <c r="AB74">
        <v>4657635</v>
      </c>
      <c r="AC74">
        <v>66.180000000000007</v>
      </c>
      <c r="AD74">
        <v>5469585</v>
      </c>
      <c r="AE74">
        <v>77.72</v>
      </c>
      <c r="AF74">
        <v>4524503</v>
      </c>
      <c r="AG74">
        <v>64.290000000000006</v>
      </c>
      <c r="AH74">
        <v>6339982</v>
      </c>
      <c r="AI74">
        <v>90.09</v>
      </c>
      <c r="AJ74">
        <v>3122809</v>
      </c>
      <c r="AK74">
        <v>2506041</v>
      </c>
      <c r="AL74">
        <v>282983</v>
      </c>
      <c r="AM74">
        <v>333784</v>
      </c>
      <c r="AN74">
        <v>7037580</v>
      </c>
    </row>
    <row r="75" spans="1:40" x14ac:dyDescent="0.2">
      <c r="A75" t="s">
        <v>320</v>
      </c>
      <c r="B75">
        <v>39836728</v>
      </c>
      <c r="C75">
        <v>577.79</v>
      </c>
      <c r="D75">
        <v>46431162</v>
      </c>
      <c r="E75">
        <v>673.44</v>
      </c>
      <c r="F75">
        <v>6594434</v>
      </c>
      <c r="G75">
        <v>95.65</v>
      </c>
      <c r="H75">
        <v>14658747</v>
      </c>
      <c r="I75">
        <v>212.61</v>
      </c>
      <c r="J75">
        <v>31772415</v>
      </c>
      <c r="K75">
        <v>460.83</v>
      </c>
      <c r="L75">
        <v>4348385</v>
      </c>
      <c r="M75">
        <v>63.07</v>
      </c>
      <c r="N75">
        <v>1511895</v>
      </c>
      <c r="O75">
        <v>21.93</v>
      </c>
      <c r="P75">
        <v>734154</v>
      </c>
      <c r="Q75">
        <v>10.65</v>
      </c>
      <c r="R75">
        <v>10395836</v>
      </c>
      <c r="S75">
        <v>150.78</v>
      </c>
      <c r="T75">
        <v>2950679</v>
      </c>
      <c r="U75">
        <v>42.8</v>
      </c>
      <c r="V75">
        <v>1312232</v>
      </c>
      <c r="W75">
        <v>19.03</v>
      </c>
      <c r="X75">
        <v>3972441</v>
      </c>
      <c r="Y75">
        <v>57.62</v>
      </c>
      <c r="Z75">
        <v>7855978</v>
      </c>
      <c r="AA75">
        <v>113.94</v>
      </c>
      <c r="AB75">
        <v>3914754</v>
      </c>
      <c r="AC75">
        <v>56.78</v>
      </c>
      <c r="AD75">
        <v>5392631</v>
      </c>
      <c r="AE75">
        <v>78.209999999999994</v>
      </c>
      <c r="AF75">
        <v>4441370</v>
      </c>
      <c r="AG75">
        <v>64.42</v>
      </c>
      <c r="AH75">
        <v>6195241</v>
      </c>
      <c r="AI75">
        <v>89.86</v>
      </c>
      <c r="AJ75">
        <v>-195981</v>
      </c>
      <c r="AK75">
        <v>-688895</v>
      </c>
      <c r="AL75">
        <v>307006</v>
      </c>
      <c r="AM75">
        <v>185907</v>
      </c>
      <c r="AN75">
        <v>6894656</v>
      </c>
    </row>
    <row r="76" spans="1:40" x14ac:dyDescent="0.2">
      <c r="A76" t="s">
        <v>321</v>
      </c>
      <c r="B76">
        <v>40032709</v>
      </c>
      <c r="C76">
        <v>587.6</v>
      </c>
      <c r="D76">
        <v>46466626</v>
      </c>
      <c r="E76">
        <v>682.04</v>
      </c>
      <c r="F76">
        <v>6433917</v>
      </c>
      <c r="G76">
        <v>94.44</v>
      </c>
      <c r="H76">
        <v>14302537</v>
      </c>
      <c r="I76">
        <v>209.93</v>
      </c>
      <c r="J76">
        <v>32164089</v>
      </c>
      <c r="K76">
        <v>472.11</v>
      </c>
      <c r="L76">
        <v>4230370</v>
      </c>
      <c r="M76">
        <v>62.09</v>
      </c>
      <c r="N76">
        <v>1471581</v>
      </c>
      <c r="O76">
        <v>21.6</v>
      </c>
      <c r="P76">
        <v>731966</v>
      </c>
      <c r="Q76">
        <v>10.74</v>
      </c>
      <c r="R76">
        <v>10131093</v>
      </c>
      <c r="S76">
        <v>148.69999999999999</v>
      </c>
      <c r="T76">
        <v>2904837</v>
      </c>
      <c r="U76">
        <v>42.64</v>
      </c>
      <c r="V76">
        <v>1266607</v>
      </c>
      <c r="W76">
        <v>18.59</v>
      </c>
      <c r="X76">
        <v>3912425</v>
      </c>
      <c r="Y76">
        <v>57.43</v>
      </c>
      <c r="Z76">
        <v>8340428</v>
      </c>
      <c r="AA76">
        <v>122.42</v>
      </c>
      <c r="AB76">
        <v>4119199</v>
      </c>
      <c r="AC76">
        <v>60.46</v>
      </c>
      <c r="AD76">
        <v>5315191</v>
      </c>
      <c r="AE76">
        <v>78.02</v>
      </c>
      <c r="AF76">
        <v>4325150</v>
      </c>
      <c r="AG76">
        <v>63.48</v>
      </c>
      <c r="AH76">
        <v>6151696</v>
      </c>
      <c r="AI76">
        <v>90.29</v>
      </c>
      <c r="AJ76">
        <v>1239339</v>
      </c>
      <c r="AK76">
        <v>1015093</v>
      </c>
      <c r="AL76">
        <v>222036</v>
      </c>
      <c r="AM76">
        <v>2210</v>
      </c>
      <c r="AN76">
        <v>6812910</v>
      </c>
    </row>
    <row r="77" spans="1:40" x14ac:dyDescent="0.2">
      <c r="A77" t="s">
        <v>322</v>
      </c>
      <c r="B77">
        <v>38793370</v>
      </c>
      <c r="C77">
        <v>573.86</v>
      </c>
      <c r="D77">
        <v>45079860</v>
      </c>
      <c r="E77">
        <v>666.86</v>
      </c>
      <c r="F77">
        <v>6286490</v>
      </c>
      <c r="G77">
        <v>93</v>
      </c>
      <c r="H77">
        <v>14033165</v>
      </c>
      <c r="I77">
        <v>207.59</v>
      </c>
      <c r="J77">
        <v>31046695</v>
      </c>
      <c r="K77">
        <v>459.27</v>
      </c>
      <c r="L77">
        <v>4133871</v>
      </c>
      <c r="M77">
        <v>61.15</v>
      </c>
      <c r="N77">
        <v>1442398</v>
      </c>
      <c r="O77">
        <v>21.34</v>
      </c>
      <c r="P77">
        <v>710221</v>
      </c>
      <c r="Q77">
        <v>10.51</v>
      </c>
      <c r="R77">
        <v>9893246</v>
      </c>
      <c r="S77">
        <v>146.35</v>
      </c>
      <c r="T77">
        <v>2861252</v>
      </c>
      <c r="U77">
        <v>42.33</v>
      </c>
      <c r="V77">
        <v>1278667</v>
      </c>
      <c r="W77">
        <v>18.920000000000002</v>
      </c>
      <c r="X77">
        <v>3977914</v>
      </c>
      <c r="Y77">
        <v>58.84</v>
      </c>
      <c r="Z77">
        <v>7641493</v>
      </c>
      <c r="AA77">
        <v>113.04</v>
      </c>
      <c r="AB77">
        <v>3803041</v>
      </c>
      <c r="AC77">
        <v>56.26</v>
      </c>
      <c r="AD77">
        <v>5238586</v>
      </c>
      <c r="AE77">
        <v>77.489999999999995</v>
      </c>
      <c r="AF77">
        <v>4309880</v>
      </c>
      <c r="AG77">
        <v>63.76</v>
      </c>
      <c r="AH77">
        <v>6075782</v>
      </c>
      <c r="AI77">
        <v>89.88</v>
      </c>
      <c r="AJ77">
        <v>632553</v>
      </c>
      <c r="AK77">
        <v>246103</v>
      </c>
      <c r="AL77">
        <v>213426</v>
      </c>
      <c r="AM77">
        <v>173024</v>
      </c>
      <c r="AN77">
        <v>6760026</v>
      </c>
    </row>
    <row r="78" spans="1:40" x14ac:dyDescent="0.2">
      <c r="A78" t="s">
        <v>323</v>
      </c>
      <c r="B78">
        <v>38160817</v>
      </c>
      <c r="C78">
        <v>571.03</v>
      </c>
      <c r="D78">
        <v>44364256</v>
      </c>
      <c r="E78">
        <v>663.86</v>
      </c>
      <c r="F78">
        <v>6203439</v>
      </c>
      <c r="G78">
        <v>92.83</v>
      </c>
      <c r="H78">
        <v>13788766</v>
      </c>
      <c r="I78">
        <v>206.33</v>
      </c>
      <c r="J78">
        <v>30575490</v>
      </c>
      <c r="K78">
        <v>457.53</v>
      </c>
      <c r="L78">
        <v>4054655</v>
      </c>
      <c r="M78">
        <v>60.67</v>
      </c>
      <c r="N78">
        <v>1441272</v>
      </c>
      <c r="O78">
        <v>21.57</v>
      </c>
      <c r="P78">
        <v>707512</v>
      </c>
      <c r="Q78">
        <v>10.59</v>
      </c>
      <c r="R78">
        <v>9692711</v>
      </c>
      <c r="S78">
        <v>145.04</v>
      </c>
      <c r="T78">
        <v>2833751</v>
      </c>
      <c r="U78">
        <v>42.4</v>
      </c>
      <c r="V78">
        <v>1262304</v>
      </c>
      <c r="W78">
        <v>18.89</v>
      </c>
      <c r="X78">
        <v>3938023</v>
      </c>
      <c r="Y78">
        <v>58.93</v>
      </c>
      <c r="Z78">
        <v>7526304</v>
      </c>
      <c r="AA78">
        <v>112.62</v>
      </c>
      <c r="AB78">
        <v>3672127</v>
      </c>
      <c r="AC78">
        <v>54.95</v>
      </c>
      <c r="AD78">
        <v>5163429</v>
      </c>
      <c r="AE78">
        <v>77.260000000000005</v>
      </c>
      <c r="AF78">
        <v>4267622</v>
      </c>
      <c r="AG78">
        <v>63.86</v>
      </c>
      <c r="AH78">
        <v>6007986</v>
      </c>
      <c r="AI78">
        <v>89.9</v>
      </c>
      <c r="AJ78">
        <v>2382374</v>
      </c>
      <c r="AK78">
        <v>1965353</v>
      </c>
      <c r="AL78">
        <v>258222</v>
      </c>
      <c r="AM78">
        <v>158799</v>
      </c>
      <c r="AN78">
        <v>6682773</v>
      </c>
    </row>
    <row r="79" spans="1:40" x14ac:dyDescent="0.2">
      <c r="A79" t="s">
        <v>324</v>
      </c>
      <c r="B79">
        <v>35778443</v>
      </c>
      <c r="C79">
        <v>541.1</v>
      </c>
      <c r="D79">
        <v>41843454</v>
      </c>
      <c r="E79">
        <v>632.83000000000004</v>
      </c>
      <c r="F79">
        <v>6065011</v>
      </c>
      <c r="G79">
        <v>91.73</v>
      </c>
      <c r="H79">
        <v>13489560</v>
      </c>
      <c r="I79">
        <v>204.01</v>
      </c>
      <c r="J79">
        <v>28353894</v>
      </c>
      <c r="K79">
        <v>428.82</v>
      </c>
      <c r="L79">
        <v>3963618</v>
      </c>
      <c r="M79">
        <v>59.94</v>
      </c>
      <c r="N79">
        <v>1400718</v>
      </c>
      <c r="O79">
        <v>21.18</v>
      </c>
      <c r="P79">
        <v>700675</v>
      </c>
      <c r="Q79">
        <v>10.6</v>
      </c>
      <c r="R79">
        <v>9459748</v>
      </c>
      <c r="S79">
        <v>143.07</v>
      </c>
      <c r="T79">
        <v>2796725</v>
      </c>
      <c r="U79">
        <v>42.3</v>
      </c>
      <c r="V79">
        <v>1233087</v>
      </c>
      <c r="W79">
        <v>18.649999999999999</v>
      </c>
      <c r="X79">
        <v>3805968</v>
      </c>
      <c r="Y79">
        <v>57.56</v>
      </c>
      <c r="Z79">
        <v>6196052</v>
      </c>
      <c r="AA79">
        <v>93.71</v>
      </c>
      <c r="AB79">
        <v>3037025</v>
      </c>
      <c r="AC79">
        <v>45.93</v>
      </c>
      <c r="AD79">
        <v>5079867</v>
      </c>
      <c r="AE79">
        <v>76.83</v>
      </c>
      <c r="AF79">
        <v>4216172</v>
      </c>
      <c r="AG79">
        <v>63.76</v>
      </c>
      <c r="AH79">
        <v>6018810</v>
      </c>
      <c r="AI79">
        <v>91.03</v>
      </c>
      <c r="AJ79">
        <v>-934414</v>
      </c>
      <c r="AK79">
        <v>-1373659</v>
      </c>
      <c r="AL79">
        <v>251382</v>
      </c>
      <c r="AM79">
        <v>187864</v>
      </c>
      <c r="AN79">
        <v>6612147</v>
      </c>
    </row>
    <row r="80" spans="1:40" x14ac:dyDescent="0.2">
      <c r="A80" t="s">
        <v>325</v>
      </c>
      <c r="B80">
        <v>36712857</v>
      </c>
      <c r="C80">
        <v>562.59</v>
      </c>
      <c r="D80">
        <v>42674472</v>
      </c>
      <c r="E80">
        <v>653.94000000000005</v>
      </c>
      <c r="F80">
        <v>5961616</v>
      </c>
      <c r="G80">
        <v>91.36</v>
      </c>
      <c r="H80">
        <v>13205873</v>
      </c>
      <c r="I80">
        <v>202.37</v>
      </c>
      <c r="J80">
        <v>29468599</v>
      </c>
      <c r="K80">
        <v>451.58</v>
      </c>
      <c r="L80">
        <v>3886925</v>
      </c>
      <c r="M80">
        <v>59.56</v>
      </c>
      <c r="N80">
        <v>1367744</v>
      </c>
      <c r="O80">
        <v>20.96</v>
      </c>
      <c r="P80">
        <v>706947</v>
      </c>
      <c r="Q80">
        <v>10.83</v>
      </c>
      <c r="R80">
        <v>9243054</v>
      </c>
      <c r="S80">
        <v>141.63999999999999</v>
      </c>
      <c r="T80">
        <v>2767723</v>
      </c>
      <c r="U80">
        <v>42.41</v>
      </c>
      <c r="V80">
        <v>1195096</v>
      </c>
      <c r="W80">
        <v>18.309999999999999</v>
      </c>
      <c r="X80">
        <v>3764861</v>
      </c>
      <c r="Y80">
        <v>57.69</v>
      </c>
      <c r="Z80">
        <v>7125288</v>
      </c>
      <c r="AA80">
        <v>109.19</v>
      </c>
      <c r="AB80">
        <v>3481448</v>
      </c>
      <c r="AC80">
        <v>53.35</v>
      </c>
      <c r="AD80">
        <v>4997005</v>
      </c>
      <c r="AE80">
        <v>76.569999999999993</v>
      </c>
      <c r="AF80">
        <v>4146532</v>
      </c>
      <c r="AG80">
        <v>63.54</v>
      </c>
      <c r="AH80">
        <v>5953464</v>
      </c>
      <c r="AI80">
        <v>91.23</v>
      </c>
      <c r="AJ80">
        <v>547066</v>
      </c>
      <c r="AK80">
        <v>207792</v>
      </c>
      <c r="AL80">
        <v>214253</v>
      </c>
      <c r="AM80">
        <v>125021</v>
      </c>
      <c r="AN80">
        <v>6525723</v>
      </c>
    </row>
    <row r="81" spans="1:40" x14ac:dyDescent="0.2">
      <c r="A81" t="s">
        <v>326</v>
      </c>
      <c r="B81">
        <v>36165791</v>
      </c>
      <c r="C81">
        <v>562.94000000000005</v>
      </c>
      <c r="D81">
        <v>41985138</v>
      </c>
      <c r="E81">
        <v>653.52</v>
      </c>
      <c r="F81">
        <v>5819346</v>
      </c>
      <c r="G81">
        <v>90.58</v>
      </c>
      <c r="H81">
        <v>12960775</v>
      </c>
      <c r="I81">
        <v>201.74</v>
      </c>
      <c r="J81">
        <v>29024363</v>
      </c>
      <c r="K81">
        <v>451.78</v>
      </c>
      <c r="L81">
        <v>3808422</v>
      </c>
      <c r="M81">
        <v>59.28</v>
      </c>
      <c r="N81">
        <v>1324043</v>
      </c>
      <c r="O81">
        <v>20.61</v>
      </c>
      <c r="P81">
        <v>686881</v>
      </c>
      <c r="Q81">
        <v>10.69</v>
      </c>
      <c r="R81">
        <v>9024992</v>
      </c>
      <c r="S81">
        <v>140.47999999999999</v>
      </c>
      <c r="T81">
        <v>2740102</v>
      </c>
      <c r="U81">
        <v>42.65</v>
      </c>
      <c r="V81">
        <v>1195681</v>
      </c>
      <c r="W81">
        <v>18.61</v>
      </c>
      <c r="X81">
        <v>3776127</v>
      </c>
      <c r="Y81">
        <v>58.78</v>
      </c>
      <c r="Z81">
        <v>7000307</v>
      </c>
      <c r="AA81">
        <v>108.96</v>
      </c>
      <c r="AB81">
        <v>3398638</v>
      </c>
      <c r="AC81">
        <v>52.9</v>
      </c>
      <c r="AD81">
        <v>4914168</v>
      </c>
      <c r="AE81">
        <v>76.489999999999995</v>
      </c>
      <c r="AF81">
        <v>4139201</v>
      </c>
      <c r="AG81">
        <v>64.430000000000007</v>
      </c>
      <c r="AH81">
        <v>5795922</v>
      </c>
      <c r="AI81">
        <v>90.22</v>
      </c>
      <c r="AJ81">
        <v>1809621</v>
      </c>
      <c r="AK81">
        <v>1249092</v>
      </c>
      <c r="AL81">
        <v>238558</v>
      </c>
      <c r="AM81">
        <v>321971</v>
      </c>
      <c r="AN81">
        <v>6424437</v>
      </c>
    </row>
    <row r="82" spans="1:40" x14ac:dyDescent="0.2">
      <c r="A82" t="s">
        <v>327</v>
      </c>
      <c r="B82">
        <v>34356170</v>
      </c>
      <c r="C82">
        <v>546.14</v>
      </c>
      <c r="D82">
        <v>40119370</v>
      </c>
      <c r="E82">
        <v>637.75</v>
      </c>
      <c r="F82">
        <v>5763199</v>
      </c>
      <c r="G82">
        <v>91.61</v>
      </c>
      <c r="H82">
        <v>12697575</v>
      </c>
      <c r="I82">
        <v>201.85</v>
      </c>
      <c r="J82">
        <v>27421795</v>
      </c>
      <c r="K82">
        <v>435.91</v>
      </c>
      <c r="L82">
        <v>3753196</v>
      </c>
      <c r="M82">
        <v>59.66</v>
      </c>
      <c r="N82">
        <v>1344165</v>
      </c>
      <c r="O82">
        <v>21.37</v>
      </c>
      <c r="P82">
        <v>665838</v>
      </c>
      <c r="Q82">
        <v>10.58</v>
      </c>
      <c r="R82">
        <v>8854930</v>
      </c>
      <c r="S82">
        <v>140.76</v>
      </c>
      <c r="T82">
        <v>2717985</v>
      </c>
      <c r="U82">
        <v>43.21</v>
      </c>
      <c r="V82">
        <v>1124660</v>
      </c>
      <c r="W82">
        <v>17.88</v>
      </c>
      <c r="X82">
        <v>3730943</v>
      </c>
      <c r="Y82">
        <v>59.31</v>
      </c>
      <c r="Z82">
        <v>6201664</v>
      </c>
      <c r="AA82">
        <v>98.58</v>
      </c>
      <c r="AB82">
        <v>2948188</v>
      </c>
      <c r="AC82">
        <v>46.87</v>
      </c>
      <c r="AD82">
        <v>4833624</v>
      </c>
      <c r="AE82">
        <v>76.84</v>
      </c>
      <c r="AF82">
        <v>4016108</v>
      </c>
      <c r="AG82">
        <v>63.84</v>
      </c>
      <c r="AH82">
        <v>5691268</v>
      </c>
      <c r="AI82">
        <v>90.47</v>
      </c>
      <c r="AJ82">
        <v>475766</v>
      </c>
      <c r="AK82">
        <v>62618</v>
      </c>
      <c r="AL82">
        <v>190751</v>
      </c>
      <c r="AM82">
        <v>222397</v>
      </c>
      <c r="AN82">
        <v>6290720</v>
      </c>
    </row>
    <row r="83" spans="1:40" x14ac:dyDescent="0.2">
      <c r="A83" t="s">
        <v>328</v>
      </c>
      <c r="B83">
        <v>33880405</v>
      </c>
      <c r="C83">
        <v>547.99</v>
      </c>
      <c r="D83">
        <v>39543228</v>
      </c>
      <c r="E83">
        <v>639.58000000000004</v>
      </c>
      <c r="F83">
        <v>5662824</v>
      </c>
      <c r="G83">
        <v>91.59</v>
      </c>
      <c r="H83">
        <v>12477777</v>
      </c>
      <c r="I83">
        <v>201.82</v>
      </c>
      <c r="J83">
        <v>27065451</v>
      </c>
      <c r="K83">
        <v>437.76</v>
      </c>
      <c r="L83">
        <v>3716020</v>
      </c>
      <c r="M83">
        <v>60.1</v>
      </c>
      <c r="N83">
        <v>1305805</v>
      </c>
      <c r="O83">
        <v>21.12</v>
      </c>
      <c r="P83">
        <v>640999</v>
      </c>
      <c r="Q83">
        <v>10.37</v>
      </c>
      <c r="R83">
        <v>8730984</v>
      </c>
      <c r="S83">
        <v>141.22</v>
      </c>
      <c r="T83">
        <v>2690031</v>
      </c>
      <c r="U83">
        <v>43.51</v>
      </c>
      <c r="V83">
        <v>1056762</v>
      </c>
      <c r="W83">
        <v>17.09</v>
      </c>
      <c r="X83">
        <v>3668832</v>
      </c>
      <c r="Y83">
        <v>59.34</v>
      </c>
      <c r="Z83">
        <v>6130480</v>
      </c>
      <c r="AA83">
        <v>99.16</v>
      </c>
      <c r="AB83">
        <v>2956754</v>
      </c>
      <c r="AC83">
        <v>47.82</v>
      </c>
      <c r="AD83">
        <v>4776049</v>
      </c>
      <c r="AE83">
        <v>77.25</v>
      </c>
      <c r="AF83">
        <v>3886353</v>
      </c>
      <c r="AG83">
        <v>62.86</v>
      </c>
      <c r="AH83">
        <v>5646982</v>
      </c>
      <c r="AI83">
        <v>91.34</v>
      </c>
      <c r="AJ83">
        <v>1113787</v>
      </c>
      <c r="AK83">
        <v>810886</v>
      </c>
      <c r="AL83">
        <v>145237</v>
      </c>
      <c r="AM83">
        <v>157664</v>
      </c>
      <c r="AN83">
        <v>6182668</v>
      </c>
    </row>
    <row r="84" spans="1:40" x14ac:dyDescent="0.2">
      <c r="A84" t="s">
        <v>329</v>
      </c>
      <c r="B84">
        <v>32766618</v>
      </c>
      <c r="C84">
        <v>537.66</v>
      </c>
      <c r="D84">
        <v>38319589</v>
      </c>
      <c r="E84">
        <v>628.78</v>
      </c>
      <c r="F84">
        <v>5552971</v>
      </c>
      <c r="G84">
        <v>91.12</v>
      </c>
      <c r="H84">
        <v>12307453</v>
      </c>
      <c r="I84">
        <v>201.95</v>
      </c>
      <c r="J84">
        <v>26012136</v>
      </c>
      <c r="K84">
        <v>426.83</v>
      </c>
      <c r="L84">
        <v>3631000</v>
      </c>
      <c r="M84">
        <v>59.58</v>
      </c>
      <c r="N84">
        <v>1278038</v>
      </c>
      <c r="O84">
        <v>20.97</v>
      </c>
      <c r="P84">
        <v>643933</v>
      </c>
      <c r="Q84">
        <v>10.57</v>
      </c>
      <c r="R84">
        <v>8621545</v>
      </c>
      <c r="S84">
        <v>141.47</v>
      </c>
      <c r="T84">
        <v>2666977</v>
      </c>
      <c r="U84">
        <v>43.76</v>
      </c>
      <c r="V84">
        <v>1018931</v>
      </c>
      <c r="W84">
        <v>16.72</v>
      </c>
      <c r="X84">
        <v>3614288</v>
      </c>
      <c r="Y84">
        <v>59.31</v>
      </c>
      <c r="Z84">
        <v>5636007</v>
      </c>
      <c r="AA84">
        <v>92.48</v>
      </c>
      <c r="AB84">
        <v>2640342</v>
      </c>
      <c r="AC84">
        <v>43.32</v>
      </c>
      <c r="AD84">
        <v>4718312</v>
      </c>
      <c r="AE84">
        <v>77.42</v>
      </c>
      <c r="AF84">
        <v>3809891</v>
      </c>
      <c r="AG84">
        <v>62.52</v>
      </c>
      <c r="AH84">
        <v>5593296</v>
      </c>
      <c r="AI84">
        <v>91.78</v>
      </c>
      <c r="AJ84">
        <v>1401636</v>
      </c>
      <c r="AK84">
        <v>1237043</v>
      </c>
      <c r="AL84">
        <v>110519</v>
      </c>
      <c r="AM84">
        <v>54074</v>
      </c>
      <c r="AN84">
        <v>6094275</v>
      </c>
    </row>
    <row r="85" spans="1:40" x14ac:dyDescent="0.2">
      <c r="A85" t="s">
        <v>330</v>
      </c>
      <c r="B85">
        <v>31364982</v>
      </c>
      <c r="C85">
        <v>520.34</v>
      </c>
      <c r="D85">
        <v>36817494</v>
      </c>
      <c r="E85">
        <v>610.79999999999995</v>
      </c>
      <c r="F85">
        <v>5452512</v>
      </c>
      <c r="G85">
        <v>90.46</v>
      </c>
      <c r="H85">
        <v>12185050</v>
      </c>
      <c r="I85">
        <v>202.15</v>
      </c>
      <c r="J85">
        <v>24632444</v>
      </c>
      <c r="K85">
        <v>408.65</v>
      </c>
      <c r="L85">
        <v>3579568</v>
      </c>
      <c r="M85">
        <v>59.38</v>
      </c>
      <c r="N85">
        <v>1254175</v>
      </c>
      <c r="O85">
        <v>20.81</v>
      </c>
      <c r="P85">
        <v>618770</v>
      </c>
      <c r="Q85">
        <v>10.27</v>
      </c>
      <c r="R85">
        <v>8507213</v>
      </c>
      <c r="S85">
        <v>141.13</v>
      </c>
      <c r="T85">
        <v>2657036</v>
      </c>
      <c r="U85">
        <v>44.08</v>
      </c>
      <c r="V85">
        <v>1020801</v>
      </c>
      <c r="W85">
        <v>16.940000000000001</v>
      </c>
      <c r="X85">
        <v>3608234</v>
      </c>
      <c r="Y85">
        <v>59.86</v>
      </c>
      <c r="Z85">
        <v>4774224</v>
      </c>
      <c r="AA85">
        <v>79.2</v>
      </c>
      <c r="AB85">
        <v>2265082</v>
      </c>
      <c r="AC85">
        <v>37.58</v>
      </c>
      <c r="AD85">
        <v>4661764</v>
      </c>
      <c r="AE85">
        <v>77.34</v>
      </c>
      <c r="AF85">
        <v>3783420</v>
      </c>
      <c r="AG85">
        <v>62.77</v>
      </c>
      <c r="AH85">
        <v>5539720</v>
      </c>
      <c r="AI85">
        <v>91.9</v>
      </c>
      <c r="AJ85">
        <v>406459</v>
      </c>
      <c r="AK85">
        <v>27488</v>
      </c>
      <c r="AL85">
        <v>162034</v>
      </c>
      <c r="AM85">
        <v>216937</v>
      </c>
      <c r="AN85">
        <v>6027734</v>
      </c>
    </row>
    <row r="86" spans="1:40" x14ac:dyDescent="0.2">
      <c r="A86" t="s">
        <v>331</v>
      </c>
      <c r="B86">
        <v>30958523</v>
      </c>
      <c r="C86">
        <v>521.04</v>
      </c>
      <c r="D86">
        <v>36367787</v>
      </c>
      <c r="E86">
        <v>612.08000000000004</v>
      </c>
      <c r="F86">
        <v>5409264</v>
      </c>
      <c r="G86">
        <v>91.04</v>
      </c>
      <c r="H86">
        <v>11992199</v>
      </c>
      <c r="I86">
        <v>201.83</v>
      </c>
      <c r="J86">
        <v>24375588</v>
      </c>
      <c r="K86">
        <v>410.25</v>
      </c>
      <c r="L86">
        <v>3537293</v>
      </c>
      <c r="M86">
        <v>59.53</v>
      </c>
      <c r="N86">
        <v>1273878</v>
      </c>
      <c r="O86">
        <v>21.44</v>
      </c>
      <c r="P86">
        <v>598094</v>
      </c>
      <c r="Q86">
        <v>10.07</v>
      </c>
      <c r="R86">
        <v>8429144</v>
      </c>
      <c r="S86">
        <v>141.87</v>
      </c>
      <c r="T86">
        <v>2627930</v>
      </c>
      <c r="U86">
        <v>44.23</v>
      </c>
      <c r="V86">
        <v>935125</v>
      </c>
      <c r="W86">
        <v>15.74</v>
      </c>
      <c r="X86">
        <v>3564586</v>
      </c>
      <c r="Y86">
        <v>59.99</v>
      </c>
      <c r="Z86">
        <v>4776862</v>
      </c>
      <c r="AA86">
        <v>80.400000000000006</v>
      </c>
      <c r="AB86">
        <v>2234956</v>
      </c>
      <c r="AC86">
        <v>37.619999999999997</v>
      </c>
      <c r="AD86">
        <v>4606659</v>
      </c>
      <c r="AE86">
        <v>77.53</v>
      </c>
      <c r="AF86">
        <v>3641831</v>
      </c>
      <c r="AG86">
        <v>61.29</v>
      </c>
      <c r="AH86">
        <v>5550695</v>
      </c>
      <c r="AI86">
        <v>93.42</v>
      </c>
      <c r="AJ86">
        <v>352661</v>
      </c>
      <c r="AK86">
        <v>77121</v>
      </c>
      <c r="AL86">
        <v>99669</v>
      </c>
      <c r="AM86">
        <v>175871</v>
      </c>
      <c r="AN86">
        <v>5941630</v>
      </c>
    </row>
    <row r="87" spans="1:40" x14ac:dyDescent="0.2">
      <c r="A87" t="s">
        <v>332</v>
      </c>
      <c r="B87">
        <v>30605862</v>
      </c>
      <c r="C87">
        <v>521.29999999999995</v>
      </c>
      <c r="D87">
        <v>35913397</v>
      </c>
      <c r="E87">
        <v>611.70000000000005</v>
      </c>
      <c r="F87">
        <v>5307535</v>
      </c>
      <c r="G87">
        <v>90.4</v>
      </c>
      <c r="H87">
        <v>11868860</v>
      </c>
      <c r="I87">
        <v>202.16</v>
      </c>
      <c r="J87">
        <v>24044537</v>
      </c>
      <c r="K87">
        <v>409.54</v>
      </c>
      <c r="L87">
        <v>3488050</v>
      </c>
      <c r="M87">
        <v>59.41</v>
      </c>
      <c r="N87">
        <v>1229847</v>
      </c>
      <c r="O87">
        <v>20.95</v>
      </c>
      <c r="P87">
        <v>589638</v>
      </c>
      <c r="Q87">
        <v>10.039999999999999</v>
      </c>
      <c r="R87">
        <v>8344026</v>
      </c>
      <c r="S87">
        <v>142.12</v>
      </c>
      <c r="T87">
        <v>2605166</v>
      </c>
      <c r="U87">
        <v>44.37</v>
      </c>
      <c r="V87">
        <v>919668</v>
      </c>
      <c r="W87">
        <v>15.66</v>
      </c>
      <c r="X87">
        <v>3543567</v>
      </c>
      <c r="Y87">
        <v>60.36</v>
      </c>
      <c r="Z87">
        <v>4847812</v>
      </c>
      <c r="AA87">
        <v>82.57</v>
      </c>
      <c r="AB87">
        <v>2086885</v>
      </c>
      <c r="AC87">
        <v>35.549999999999997</v>
      </c>
      <c r="AD87">
        <v>4547726</v>
      </c>
      <c r="AE87">
        <v>77.459999999999994</v>
      </c>
      <c r="AF87">
        <v>3584203</v>
      </c>
      <c r="AG87">
        <v>61.05</v>
      </c>
      <c r="AH87">
        <v>5434344</v>
      </c>
      <c r="AI87">
        <v>92.56</v>
      </c>
      <c r="AJ87">
        <v>293397</v>
      </c>
      <c r="AK87">
        <v>113622</v>
      </c>
      <c r="AL87">
        <v>91451</v>
      </c>
      <c r="AM87">
        <v>88323</v>
      </c>
      <c r="AN87">
        <v>5871076</v>
      </c>
    </row>
    <row r="88" spans="1:40" x14ac:dyDescent="0.2">
      <c r="A88" t="s">
        <v>333</v>
      </c>
      <c r="B88">
        <v>30312465</v>
      </c>
      <c r="C88">
        <v>522.65</v>
      </c>
      <c r="D88">
        <v>35523738</v>
      </c>
      <c r="E88">
        <v>612.5</v>
      </c>
      <c r="F88">
        <v>5211273</v>
      </c>
      <c r="G88">
        <v>89.85</v>
      </c>
      <c r="H88">
        <v>11749954</v>
      </c>
      <c r="I88">
        <v>202.59</v>
      </c>
      <c r="J88">
        <v>23773784</v>
      </c>
      <c r="K88">
        <v>409.91</v>
      </c>
      <c r="L88">
        <v>3430888</v>
      </c>
      <c r="M88">
        <v>59.16</v>
      </c>
      <c r="N88">
        <v>1196579</v>
      </c>
      <c r="O88">
        <v>20.63</v>
      </c>
      <c r="P88">
        <v>583806</v>
      </c>
      <c r="Q88">
        <v>10.07</v>
      </c>
      <c r="R88">
        <v>8247836</v>
      </c>
      <c r="S88">
        <v>142.21</v>
      </c>
      <c r="T88">
        <v>2578806</v>
      </c>
      <c r="U88">
        <v>44.46</v>
      </c>
      <c r="V88">
        <v>923312</v>
      </c>
      <c r="W88">
        <v>15.92</v>
      </c>
      <c r="X88">
        <v>3508176</v>
      </c>
      <c r="Y88">
        <v>60.49</v>
      </c>
      <c r="Z88">
        <v>4830298</v>
      </c>
      <c r="AA88">
        <v>83.28</v>
      </c>
      <c r="AB88">
        <v>1990777</v>
      </c>
      <c r="AC88">
        <v>34.32</v>
      </c>
      <c r="AD88">
        <v>4489353</v>
      </c>
      <c r="AE88">
        <v>77.41</v>
      </c>
      <c r="AF88">
        <v>3567386</v>
      </c>
      <c r="AG88">
        <v>61.51</v>
      </c>
      <c r="AH88">
        <v>5387794</v>
      </c>
      <c r="AI88">
        <v>92.9</v>
      </c>
      <c r="AJ88">
        <v>445836</v>
      </c>
      <c r="AK88">
        <v>272284</v>
      </c>
      <c r="AL88">
        <v>96159</v>
      </c>
      <c r="AM88">
        <v>77393</v>
      </c>
      <c r="AN88">
        <v>5799819</v>
      </c>
    </row>
    <row r="89" spans="1:40" x14ac:dyDescent="0.2">
      <c r="A89" t="s">
        <v>334</v>
      </c>
      <c r="B89">
        <v>29866630</v>
      </c>
      <c r="C89">
        <v>523.30999999999995</v>
      </c>
      <c r="D89">
        <v>34975871</v>
      </c>
      <c r="E89">
        <v>612.83000000000004</v>
      </c>
      <c r="F89">
        <v>5109241</v>
      </c>
      <c r="G89">
        <v>89.52</v>
      </c>
      <c r="H89">
        <v>11636866</v>
      </c>
      <c r="I89">
        <v>203.9</v>
      </c>
      <c r="J89">
        <v>23339005</v>
      </c>
      <c r="K89">
        <v>408.94</v>
      </c>
      <c r="L89">
        <v>3377527</v>
      </c>
      <c r="M89">
        <v>59.18</v>
      </c>
      <c r="N89">
        <v>1162207</v>
      </c>
      <c r="O89">
        <v>20.36</v>
      </c>
      <c r="P89">
        <v>569508</v>
      </c>
      <c r="Q89">
        <v>9.98</v>
      </c>
      <c r="R89">
        <v>8152844</v>
      </c>
      <c r="S89">
        <v>142.85</v>
      </c>
      <c r="T89">
        <v>2562404</v>
      </c>
      <c r="U89">
        <v>44.9</v>
      </c>
      <c r="V89">
        <v>921618</v>
      </c>
      <c r="W89">
        <v>16.149999999999999</v>
      </c>
      <c r="X89">
        <v>3527906</v>
      </c>
      <c r="Y89">
        <v>61.81</v>
      </c>
      <c r="Z89">
        <v>4680822</v>
      </c>
      <c r="AA89">
        <v>82.02</v>
      </c>
      <c r="AB89">
        <v>1867969</v>
      </c>
      <c r="AC89">
        <v>32.729999999999997</v>
      </c>
      <c r="AD89">
        <v>4431550</v>
      </c>
      <c r="AE89">
        <v>77.650000000000006</v>
      </c>
      <c r="AF89">
        <v>3553631</v>
      </c>
      <c r="AG89">
        <v>62.27</v>
      </c>
      <c r="AH89">
        <v>5277128</v>
      </c>
      <c r="AI89">
        <v>92.46</v>
      </c>
      <c r="AJ89">
        <v>643112</v>
      </c>
      <c r="AK89">
        <v>326516</v>
      </c>
      <c r="AL89">
        <v>105529</v>
      </c>
      <c r="AM89">
        <v>211067</v>
      </c>
      <c r="AN89">
        <v>5707244</v>
      </c>
    </row>
    <row r="90" spans="1:40" x14ac:dyDescent="0.2">
      <c r="A90" t="s">
        <v>335</v>
      </c>
      <c r="B90">
        <v>29223518</v>
      </c>
      <c r="C90">
        <v>519.84</v>
      </c>
      <c r="D90">
        <v>34270420</v>
      </c>
      <c r="E90">
        <v>609.62</v>
      </c>
      <c r="F90">
        <v>5046902</v>
      </c>
      <c r="G90">
        <v>89.78</v>
      </c>
      <c r="H90">
        <v>11497373</v>
      </c>
      <c r="I90">
        <v>204.52</v>
      </c>
      <c r="J90">
        <v>22773047</v>
      </c>
      <c r="K90">
        <v>405.1</v>
      </c>
      <c r="L90">
        <v>3319182</v>
      </c>
      <c r="M90">
        <v>59.04</v>
      </c>
      <c r="N90">
        <v>1168160</v>
      </c>
      <c r="O90">
        <v>20.78</v>
      </c>
      <c r="P90">
        <v>559560</v>
      </c>
      <c r="Q90">
        <v>9.9499999999999993</v>
      </c>
      <c r="R90">
        <v>8055185</v>
      </c>
      <c r="S90">
        <v>143.29</v>
      </c>
      <c r="T90">
        <v>2529265</v>
      </c>
      <c r="U90">
        <v>44.99</v>
      </c>
      <c r="V90">
        <v>912923</v>
      </c>
      <c r="W90">
        <v>16.239999999999998</v>
      </c>
      <c r="X90">
        <v>3426529</v>
      </c>
      <c r="Y90">
        <v>60.95</v>
      </c>
      <c r="Z90">
        <v>4498259</v>
      </c>
      <c r="AA90">
        <v>80.02</v>
      </c>
      <c r="AB90">
        <v>1724016</v>
      </c>
      <c r="AC90">
        <v>30.67</v>
      </c>
      <c r="AD90">
        <v>4374010</v>
      </c>
      <c r="AE90">
        <v>77.81</v>
      </c>
      <c r="AF90">
        <v>3514321</v>
      </c>
      <c r="AG90">
        <v>62.51</v>
      </c>
      <c r="AH90">
        <v>5235911</v>
      </c>
      <c r="AI90">
        <v>93.14</v>
      </c>
      <c r="AJ90">
        <v>658910</v>
      </c>
      <c r="AK90">
        <v>425783</v>
      </c>
      <c r="AL90">
        <v>82965</v>
      </c>
      <c r="AM90">
        <v>150162</v>
      </c>
      <c r="AN90">
        <v>5621635</v>
      </c>
    </row>
    <row r="91" spans="1:40" x14ac:dyDescent="0.2">
      <c r="A91" t="s">
        <v>336</v>
      </c>
      <c r="B91">
        <v>28564608</v>
      </c>
      <c r="C91">
        <v>513.29999999999995</v>
      </c>
      <c r="D91">
        <v>33515693</v>
      </c>
      <c r="E91">
        <v>602.27</v>
      </c>
      <c r="F91">
        <v>4951085</v>
      </c>
      <c r="G91">
        <v>88.97</v>
      </c>
      <c r="H91">
        <v>11389818</v>
      </c>
      <c r="I91">
        <v>204.67</v>
      </c>
      <c r="J91">
        <v>22125875</v>
      </c>
      <c r="K91">
        <v>397.6</v>
      </c>
      <c r="L91">
        <v>3289134</v>
      </c>
      <c r="M91">
        <v>59.11</v>
      </c>
      <c r="N91">
        <v>1109599</v>
      </c>
      <c r="O91">
        <v>19.940000000000001</v>
      </c>
      <c r="P91">
        <v>552352</v>
      </c>
      <c r="Q91">
        <v>9.93</v>
      </c>
      <c r="R91">
        <v>7982730</v>
      </c>
      <c r="S91">
        <v>143.44999999999999</v>
      </c>
      <c r="T91">
        <v>2504999</v>
      </c>
      <c r="U91">
        <v>45.01</v>
      </c>
      <c r="V91">
        <v>902089</v>
      </c>
      <c r="W91">
        <v>16.21</v>
      </c>
      <c r="X91">
        <v>3378754</v>
      </c>
      <c r="Y91">
        <v>60.72</v>
      </c>
      <c r="Z91">
        <v>4148484</v>
      </c>
      <c r="AA91">
        <v>74.55</v>
      </c>
      <c r="AB91">
        <v>1648008</v>
      </c>
      <c r="AC91">
        <v>29.61</v>
      </c>
      <c r="AD91">
        <v>4311926</v>
      </c>
      <c r="AE91">
        <v>77.489999999999995</v>
      </c>
      <c r="AF91">
        <v>3469309</v>
      </c>
      <c r="AG91">
        <v>62.34</v>
      </c>
      <c r="AH91">
        <v>5169393</v>
      </c>
      <c r="AI91">
        <v>92.89</v>
      </c>
      <c r="AJ91">
        <v>655229</v>
      </c>
      <c r="AK91">
        <v>451120</v>
      </c>
      <c r="AL91">
        <v>92726</v>
      </c>
      <c r="AM91">
        <v>111382</v>
      </c>
      <c r="AN91">
        <v>5564849</v>
      </c>
    </row>
    <row r="92" spans="1:40" x14ac:dyDescent="0.2">
      <c r="A92" t="s">
        <v>337</v>
      </c>
      <c r="B92">
        <v>27909379</v>
      </c>
      <c r="C92">
        <v>508.04</v>
      </c>
      <c r="D92">
        <v>32747251</v>
      </c>
      <c r="E92">
        <v>596.11</v>
      </c>
      <c r="F92">
        <v>4837872</v>
      </c>
      <c r="G92">
        <v>88.07</v>
      </c>
      <c r="H92">
        <v>11275147</v>
      </c>
      <c r="I92">
        <v>205.24</v>
      </c>
      <c r="J92">
        <v>21472104</v>
      </c>
      <c r="K92">
        <v>390.86</v>
      </c>
      <c r="L92">
        <v>3237696</v>
      </c>
      <c r="M92">
        <v>58.94</v>
      </c>
      <c r="N92">
        <v>1063126</v>
      </c>
      <c r="O92">
        <v>19.350000000000001</v>
      </c>
      <c r="P92">
        <v>537049</v>
      </c>
      <c r="Q92">
        <v>9.7799999999999994</v>
      </c>
      <c r="R92">
        <v>7900081</v>
      </c>
      <c r="S92">
        <v>143.81</v>
      </c>
      <c r="T92">
        <v>2484330</v>
      </c>
      <c r="U92">
        <v>45.22</v>
      </c>
      <c r="V92">
        <v>890736</v>
      </c>
      <c r="W92">
        <v>16.21</v>
      </c>
      <c r="X92">
        <v>3360529</v>
      </c>
      <c r="Y92">
        <v>61.17</v>
      </c>
      <c r="Z92">
        <v>3850083</v>
      </c>
      <c r="AA92">
        <v>70.08</v>
      </c>
      <c r="AB92">
        <v>1495289</v>
      </c>
      <c r="AC92">
        <v>27.22</v>
      </c>
      <c r="AD92">
        <v>4248823</v>
      </c>
      <c r="AE92">
        <v>77.34</v>
      </c>
      <c r="AF92">
        <v>3417966</v>
      </c>
      <c r="AG92">
        <v>62.22</v>
      </c>
      <c r="AH92">
        <v>5099413</v>
      </c>
      <c r="AI92">
        <v>92.83</v>
      </c>
      <c r="AJ92">
        <v>558645</v>
      </c>
      <c r="AK92">
        <v>380979</v>
      </c>
      <c r="AL92">
        <v>72558</v>
      </c>
      <c r="AM92">
        <v>105108</v>
      </c>
      <c r="AN92">
        <v>5493514</v>
      </c>
    </row>
    <row r="93" spans="1:40" x14ac:dyDescent="0.2">
      <c r="A93" t="s">
        <v>338</v>
      </c>
      <c r="B93">
        <v>27350735</v>
      </c>
      <c r="C93">
        <v>501.82</v>
      </c>
      <c r="D93">
        <v>32094090</v>
      </c>
      <c r="E93">
        <v>588.85</v>
      </c>
      <c r="F93">
        <v>4743356</v>
      </c>
      <c r="G93">
        <v>87.03</v>
      </c>
      <c r="H93">
        <v>11177596</v>
      </c>
      <c r="I93">
        <v>205.08</v>
      </c>
      <c r="J93">
        <v>20916494</v>
      </c>
      <c r="K93">
        <v>383.77</v>
      </c>
      <c r="L93">
        <v>3191476</v>
      </c>
      <c r="M93">
        <v>58.56</v>
      </c>
      <c r="N93">
        <v>1024546</v>
      </c>
      <c r="O93">
        <v>18.8</v>
      </c>
      <c r="P93">
        <v>527334</v>
      </c>
      <c r="Q93">
        <v>9.68</v>
      </c>
      <c r="R93">
        <v>7831359</v>
      </c>
      <c r="S93">
        <v>143.69</v>
      </c>
      <c r="T93">
        <v>2460695</v>
      </c>
      <c r="U93">
        <v>45.15</v>
      </c>
      <c r="V93">
        <v>885542</v>
      </c>
      <c r="W93">
        <v>16.25</v>
      </c>
      <c r="X93">
        <v>3290071</v>
      </c>
      <c r="Y93">
        <v>60.37</v>
      </c>
      <c r="Z93">
        <v>3601795</v>
      </c>
      <c r="AA93">
        <v>66.08</v>
      </c>
      <c r="AB93">
        <v>1362598</v>
      </c>
      <c r="AC93">
        <v>25</v>
      </c>
      <c r="AD93">
        <v>4186297</v>
      </c>
      <c r="AE93">
        <v>76.81</v>
      </c>
      <c r="AF93">
        <v>3384920</v>
      </c>
      <c r="AG93">
        <v>62.11</v>
      </c>
      <c r="AH93">
        <v>5090813</v>
      </c>
      <c r="AI93">
        <v>93.4</v>
      </c>
      <c r="AJ93">
        <v>570606</v>
      </c>
      <c r="AK93">
        <v>353654</v>
      </c>
      <c r="AL93">
        <v>49281</v>
      </c>
      <c r="AM93">
        <v>167671</v>
      </c>
      <c r="AN93">
        <v>5450272</v>
      </c>
    </row>
    <row r="94" spans="1:40" x14ac:dyDescent="0.2">
      <c r="A94" t="s">
        <v>339</v>
      </c>
      <c r="B94">
        <v>26780129</v>
      </c>
      <c r="C94">
        <v>498.42</v>
      </c>
      <c r="D94">
        <v>31492749</v>
      </c>
      <c r="E94">
        <v>586.13</v>
      </c>
      <c r="F94">
        <v>4712620</v>
      </c>
      <c r="G94">
        <v>87.71</v>
      </c>
      <c r="H94">
        <v>11089966</v>
      </c>
      <c r="I94">
        <v>206.4</v>
      </c>
      <c r="J94">
        <v>20402783</v>
      </c>
      <c r="K94">
        <v>379.73</v>
      </c>
      <c r="L94">
        <v>3165549</v>
      </c>
      <c r="M94">
        <v>58.92</v>
      </c>
      <c r="N94">
        <v>1021168</v>
      </c>
      <c r="O94">
        <v>19.010000000000002</v>
      </c>
      <c r="P94">
        <v>525903</v>
      </c>
      <c r="Q94">
        <v>9.7899999999999991</v>
      </c>
      <c r="R94">
        <v>7788039</v>
      </c>
      <c r="S94">
        <v>144.94999999999999</v>
      </c>
      <c r="T94">
        <v>2424137</v>
      </c>
      <c r="U94">
        <v>45.12</v>
      </c>
      <c r="V94">
        <v>877790</v>
      </c>
      <c r="W94">
        <v>16.34</v>
      </c>
      <c r="X94">
        <v>3239925</v>
      </c>
      <c r="Y94">
        <v>60.3</v>
      </c>
      <c r="Z94">
        <v>3350509</v>
      </c>
      <c r="AA94">
        <v>62.36</v>
      </c>
      <c r="AB94">
        <v>1260230</v>
      </c>
      <c r="AC94">
        <v>23.45</v>
      </c>
      <c r="AD94">
        <v>4125092</v>
      </c>
      <c r="AE94">
        <v>76.77</v>
      </c>
      <c r="AF94">
        <v>3339856</v>
      </c>
      <c r="AG94">
        <v>62.16</v>
      </c>
      <c r="AH94">
        <v>5087171</v>
      </c>
      <c r="AI94">
        <v>94.68</v>
      </c>
      <c r="AJ94">
        <v>251597</v>
      </c>
      <c r="AK94">
        <v>-1087</v>
      </c>
      <c r="AL94">
        <v>66369</v>
      </c>
      <c r="AM94">
        <v>186315</v>
      </c>
      <c r="AN94">
        <v>5372994</v>
      </c>
    </row>
    <row r="95" spans="1:40" x14ac:dyDescent="0.2">
      <c r="A95" t="s">
        <v>340</v>
      </c>
      <c r="B95">
        <v>26528532</v>
      </c>
      <c r="C95">
        <v>502.95</v>
      </c>
      <c r="D95">
        <v>31120205</v>
      </c>
      <c r="E95">
        <v>590.01</v>
      </c>
      <c r="F95">
        <v>4591673</v>
      </c>
      <c r="G95">
        <v>87.05</v>
      </c>
      <c r="H95">
        <v>10994759</v>
      </c>
      <c r="I95">
        <v>208.45</v>
      </c>
      <c r="J95">
        <v>20125446</v>
      </c>
      <c r="K95">
        <v>381.56</v>
      </c>
      <c r="L95">
        <v>3120742</v>
      </c>
      <c r="M95">
        <v>59.17</v>
      </c>
      <c r="N95">
        <v>959953</v>
      </c>
      <c r="O95">
        <v>18.2</v>
      </c>
      <c r="P95">
        <v>510978</v>
      </c>
      <c r="Q95">
        <v>9.69</v>
      </c>
      <c r="R95">
        <v>7733097</v>
      </c>
      <c r="S95">
        <v>146.61000000000001</v>
      </c>
      <c r="T95">
        <v>2396511</v>
      </c>
      <c r="U95">
        <v>45.44</v>
      </c>
      <c r="V95">
        <v>865151</v>
      </c>
      <c r="W95">
        <v>16.399999999999999</v>
      </c>
      <c r="X95">
        <v>3207576</v>
      </c>
      <c r="Y95">
        <v>60.81</v>
      </c>
      <c r="Z95">
        <v>3310075</v>
      </c>
      <c r="AA95">
        <v>62.76</v>
      </c>
      <c r="AB95">
        <v>1301751</v>
      </c>
      <c r="AC95">
        <v>24.68</v>
      </c>
      <c r="AD95">
        <v>4067721</v>
      </c>
      <c r="AE95">
        <v>77.12</v>
      </c>
      <c r="AF95">
        <v>3294468</v>
      </c>
      <c r="AG95">
        <v>62.46</v>
      </c>
      <c r="AH95">
        <v>4943855</v>
      </c>
      <c r="AI95">
        <v>93.73</v>
      </c>
      <c r="AJ95">
        <v>347440</v>
      </c>
      <c r="AK95">
        <v>154045</v>
      </c>
      <c r="AL95">
        <v>81727</v>
      </c>
      <c r="AM95">
        <v>111667</v>
      </c>
      <c r="AN95">
        <v>5274536</v>
      </c>
    </row>
    <row r="96" spans="1:40" x14ac:dyDescent="0.2">
      <c r="A96" t="s">
        <v>341</v>
      </c>
      <c r="B96">
        <v>26181092</v>
      </c>
      <c r="C96">
        <v>502.88</v>
      </c>
      <c r="D96">
        <v>30681400</v>
      </c>
      <c r="E96">
        <v>589.32000000000005</v>
      </c>
      <c r="F96">
        <v>4500308</v>
      </c>
      <c r="G96">
        <v>86.44</v>
      </c>
      <c r="H96">
        <v>10874855</v>
      </c>
      <c r="I96">
        <v>208.88</v>
      </c>
      <c r="J96">
        <v>19806545</v>
      </c>
      <c r="K96">
        <v>380.44</v>
      </c>
      <c r="L96">
        <v>3074394</v>
      </c>
      <c r="M96">
        <v>59.05</v>
      </c>
      <c r="N96">
        <v>918580</v>
      </c>
      <c r="O96">
        <v>17.64</v>
      </c>
      <c r="P96">
        <v>507334</v>
      </c>
      <c r="Q96">
        <v>9.74</v>
      </c>
      <c r="R96">
        <v>7660472</v>
      </c>
      <c r="S96">
        <v>147.13999999999999</v>
      </c>
      <c r="T96">
        <v>2359588</v>
      </c>
      <c r="U96">
        <v>45.32</v>
      </c>
      <c r="V96">
        <v>854795</v>
      </c>
      <c r="W96">
        <v>16.420000000000002</v>
      </c>
      <c r="X96">
        <v>3210101</v>
      </c>
      <c r="Y96">
        <v>61.66</v>
      </c>
      <c r="Z96">
        <v>3250488</v>
      </c>
      <c r="AA96">
        <v>62.43</v>
      </c>
      <c r="AB96">
        <v>1207293</v>
      </c>
      <c r="AC96">
        <v>23.19</v>
      </c>
      <c r="AD96">
        <v>4010405</v>
      </c>
      <c r="AE96">
        <v>77.03</v>
      </c>
      <c r="AF96">
        <v>3259995</v>
      </c>
      <c r="AG96">
        <v>62.62</v>
      </c>
      <c r="AH96">
        <v>4868263</v>
      </c>
      <c r="AI96">
        <v>93.51</v>
      </c>
      <c r="AJ96">
        <v>180066</v>
      </c>
      <c r="AK96">
        <v>-39500</v>
      </c>
      <c r="AL96">
        <v>92955</v>
      </c>
      <c r="AM96">
        <v>126610</v>
      </c>
      <c r="AN96">
        <v>5206218</v>
      </c>
    </row>
    <row r="97" spans="1:40" x14ac:dyDescent="0.2">
      <c r="A97" t="s">
        <v>342</v>
      </c>
      <c r="B97">
        <v>26001026</v>
      </c>
      <c r="C97">
        <v>507.52</v>
      </c>
      <c r="D97">
        <v>30417770</v>
      </c>
      <c r="E97">
        <v>593.74</v>
      </c>
      <c r="F97">
        <v>4416744</v>
      </c>
      <c r="G97">
        <v>86.21</v>
      </c>
      <c r="H97">
        <v>10747073</v>
      </c>
      <c r="I97">
        <v>209.78</v>
      </c>
      <c r="J97">
        <v>19670697</v>
      </c>
      <c r="K97">
        <v>383.96</v>
      </c>
      <c r="L97">
        <v>3029316</v>
      </c>
      <c r="M97">
        <v>59.13</v>
      </c>
      <c r="N97">
        <v>883876</v>
      </c>
      <c r="O97">
        <v>17.25</v>
      </c>
      <c r="P97">
        <v>503552</v>
      </c>
      <c r="Q97">
        <v>9.83</v>
      </c>
      <c r="R97">
        <v>7579478</v>
      </c>
      <c r="S97">
        <v>147.94999999999999</v>
      </c>
      <c r="T97">
        <v>2326101</v>
      </c>
      <c r="U97">
        <v>45.4</v>
      </c>
      <c r="V97">
        <v>841494</v>
      </c>
      <c r="W97">
        <v>16.43</v>
      </c>
      <c r="X97">
        <v>3262521</v>
      </c>
      <c r="Y97">
        <v>63.68</v>
      </c>
      <c r="Z97">
        <v>3316875</v>
      </c>
      <c r="AA97">
        <v>64.739999999999995</v>
      </c>
      <c r="AB97">
        <v>1180406</v>
      </c>
      <c r="AC97">
        <v>23.04</v>
      </c>
      <c r="AD97">
        <v>3954711</v>
      </c>
      <c r="AE97">
        <v>77.19</v>
      </c>
      <c r="AF97">
        <v>3198390</v>
      </c>
      <c r="AG97">
        <v>62.43</v>
      </c>
      <c r="AH97">
        <v>4757795</v>
      </c>
      <c r="AI97">
        <v>92.87</v>
      </c>
      <c r="AJ97">
        <v>150697</v>
      </c>
      <c r="AK97">
        <v>-162504</v>
      </c>
      <c r="AL97">
        <v>70517</v>
      </c>
      <c r="AM97">
        <v>242684</v>
      </c>
      <c r="AN97">
        <v>5123106</v>
      </c>
    </row>
    <row r="98" spans="1:40" x14ac:dyDescent="0.2">
      <c r="A98" t="s">
        <v>343</v>
      </c>
      <c r="B98">
        <v>25850329</v>
      </c>
      <c r="C98">
        <v>509.92</v>
      </c>
      <c r="D98">
        <v>30235346</v>
      </c>
      <c r="E98">
        <v>596.41999999999996</v>
      </c>
      <c r="F98">
        <v>4385017</v>
      </c>
      <c r="G98">
        <v>86.5</v>
      </c>
      <c r="H98">
        <v>10651270</v>
      </c>
      <c r="I98">
        <v>210.11</v>
      </c>
      <c r="J98">
        <v>19584076</v>
      </c>
      <c r="K98">
        <v>386.31</v>
      </c>
      <c r="L98">
        <v>2999062</v>
      </c>
      <c r="M98">
        <v>59.16</v>
      </c>
      <c r="N98">
        <v>886169</v>
      </c>
      <c r="O98">
        <v>17.48</v>
      </c>
      <c r="P98">
        <v>499786</v>
      </c>
      <c r="Q98">
        <v>9.86</v>
      </c>
      <c r="R98">
        <v>7520702</v>
      </c>
      <c r="S98">
        <v>148.35</v>
      </c>
      <c r="T98">
        <v>2302157</v>
      </c>
      <c r="U98">
        <v>45.41</v>
      </c>
      <c r="V98">
        <v>828411</v>
      </c>
      <c r="W98">
        <v>16.34</v>
      </c>
      <c r="X98">
        <v>3286345</v>
      </c>
      <c r="Y98">
        <v>64.83</v>
      </c>
      <c r="Z98">
        <v>3478889</v>
      </c>
      <c r="AA98">
        <v>68.62</v>
      </c>
      <c r="AB98">
        <v>1180896</v>
      </c>
      <c r="AC98">
        <v>23.29</v>
      </c>
      <c r="AD98">
        <v>3899898</v>
      </c>
      <c r="AE98">
        <v>76.930000000000007</v>
      </c>
      <c r="AF98">
        <v>3135199</v>
      </c>
      <c r="AG98">
        <v>61.84</v>
      </c>
      <c r="AH98">
        <v>4602849</v>
      </c>
      <c r="AI98">
        <v>90.8</v>
      </c>
      <c r="AJ98">
        <v>433912</v>
      </c>
      <c r="AK98">
        <v>207819</v>
      </c>
      <c r="AL98">
        <v>87229</v>
      </c>
      <c r="AM98">
        <v>138864</v>
      </c>
      <c r="AN98">
        <v>5069477</v>
      </c>
    </row>
    <row r="99" spans="1:40" x14ac:dyDescent="0.2">
      <c r="A99" t="s">
        <v>344</v>
      </c>
      <c r="B99">
        <v>25416417</v>
      </c>
      <c r="C99">
        <v>507.55</v>
      </c>
      <c r="D99">
        <v>29702888</v>
      </c>
      <c r="E99">
        <v>593.15</v>
      </c>
      <c r="F99">
        <v>4286471</v>
      </c>
      <c r="G99">
        <v>85.6</v>
      </c>
      <c r="H99">
        <v>10526149</v>
      </c>
      <c r="I99">
        <v>210.2</v>
      </c>
      <c r="J99">
        <v>19176739</v>
      </c>
      <c r="K99">
        <v>382.95</v>
      </c>
      <c r="L99">
        <v>2957937</v>
      </c>
      <c r="M99">
        <v>59.07</v>
      </c>
      <c r="N99">
        <v>842668</v>
      </c>
      <c r="O99">
        <v>16.829999999999998</v>
      </c>
      <c r="P99">
        <v>485866</v>
      </c>
      <c r="Q99">
        <v>9.6999999999999993</v>
      </c>
      <c r="R99">
        <v>7436827</v>
      </c>
      <c r="S99">
        <v>148.51</v>
      </c>
      <c r="T99">
        <v>2265971</v>
      </c>
      <c r="U99">
        <v>45.25</v>
      </c>
      <c r="V99">
        <v>823351</v>
      </c>
      <c r="W99">
        <v>16.440000000000001</v>
      </c>
      <c r="X99">
        <v>3289003</v>
      </c>
      <c r="Y99">
        <v>65.680000000000007</v>
      </c>
      <c r="Z99">
        <v>3324804</v>
      </c>
      <c r="AA99">
        <v>66.39</v>
      </c>
      <c r="AB99">
        <v>1127162</v>
      </c>
      <c r="AC99">
        <v>22.51</v>
      </c>
      <c r="AD99">
        <v>3846080</v>
      </c>
      <c r="AE99">
        <v>76.8</v>
      </c>
      <c r="AF99">
        <v>3099131</v>
      </c>
      <c r="AG99">
        <v>61.89</v>
      </c>
      <c r="AH99">
        <v>4490558</v>
      </c>
      <c r="AI99">
        <v>89.67</v>
      </c>
      <c r="AJ99">
        <v>348968</v>
      </c>
      <c r="AK99">
        <v>206691</v>
      </c>
      <c r="AL99">
        <v>85073</v>
      </c>
      <c r="AM99">
        <v>57204</v>
      </c>
      <c r="AN99">
        <v>5007670</v>
      </c>
    </row>
    <row r="100" spans="1:40" x14ac:dyDescent="0.2">
      <c r="A100" t="s">
        <v>345</v>
      </c>
      <c r="B100">
        <v>25067449</v>
      </c>
      <c r="C100">
        <v>503.07</v>
      </c>
      <c r="D100">
        <v>29258878</v>
      </c>
      <c r="E100">
        <v>587.17999999999995</v>
      </c>
      <c r="F100">
        <v>4191429</v>
      </c>
      <c r="G100">
        <v>84.12</v>
      </c>
      <c r="H100">
        <v>10410652</v>
      </c>
      <c r="I100">
        <v>208.93</v>
      </c>
      <c r="J100">
        <v>18848226</v>
      </c>
      <c r="K100">
        <v>378.26</v>
      </c>
      <c r="L100">
        <v>2907787</v>
      </c>
      <c r="M100">
        <v>58.36</v>
      </c>
      <c r="N100">
        <v>818662</v>
      </c>
      <c r="O100">
        <v>16.43</v>
      </c>
      <c r="P100">
        <v>464980</v>
      </c>
      <c r="Q100">
        <v>9.33</v>
      </c>
      <c r="R100">
        <v>7354856</v>
      </c>
      <c r="S100">
        <v>147.6</v>
      </c>
      <c r="T100">
        <v>2236345</v>
      </c>
      <c r="U100">
        <v>44.88</v>
      </c>
      <c r="V100">
        <v>819451</v>
      </c>
      <c r="W100">
        <v>16.45</v>
      </c>
      <c r="X100">
        <v>3291544</v>
      </c>
      <c r="Y100">
        <v>66.06</v>
      </c>
      <c r="Z100">
        <v>3208966</v>
      </c>
      <c r="AA100">
        <v>64.400000000000006</v>
      </c>
      <c r="AB100">
        <v>1036309</v>
      </c>
      <c r="AC100">
        <v>20.8</v>
      </c>
      <c r="AD100">
        <v>3792295</v>
      </c>
      <c r="AE100">
        <v>76.11</v>
      </c>
      <c r="AF100">
        <v>3065047</v>
      </c>
      <c r="AG100">
        <v>61.51</v>
      </c>
      <c r="AH100">
        <v>4454065</v>
      </c>
      <c r="AI100">
        <v>89.39</v>
      </c>
      <c r="AJ100">
        <v>264298</v>
      </c>
      <c r="AK100">
        <v>81635</v>
      </c>
      <c r="AL100">
        <v>82923</v>
      </c>
      <c r="AM100">
        <v>99741</v>
      </c>
      <c r="AN100">
        <v>4982925</v>
      </c>
    </row>
    <row r="101" spans="1:40" x14ac:dyDescent="0.2">
      <c r="A101" t="s">
        <v>346</v>
      </c>
      <c r="B101">
        <v>24803151</v>
      </c>
      <c r="C101">
        <v>502</v>
      </c>
      <c r="D101">
        <v>28923637</v>
      </c>
      <c r="E101">
        <v>585.4</v>
      </c>
      <c r="F101">
        <v>4120486</v>
      </c>
      <c r="G101">
        <v>83.4</v>
      </c>
      <c r="H101">
        <v>10296782</v>
      </c>
      <c r="I101">
        <v>208.4</v>
      </c>
      <c r="J101">
        <v>18626855</v>
      </c>
      <c r="K101">
        <v>377</v>
      </c>
      <c r="L101">
        <v>2854166</v>
      </c>
      <c r="M101">
        <v>57.77</v>
      </c>
      <c r="N101">
        <v>807262</v>
      </c>
      <c r="O101">
        <v>16.34</v>
      </c>
      <c r="P101">
        <v>459058</v>
      </c>
      <c r="Q101">
        <v>9.2899999999999991</v>
      </c>
      <c r="R101">
        <v>7270756</v>
      </c>
      <c r="S101">
        <v>147.16</v>
      </c>
      <c r="T101">
        <v>2206508</v>
      </c>
      <c r="U101">
        <v>44.66</v>
      </c>
      <c r="V101">
        <v>819518</v>
      </c>
      <c r="W101">
        <v>16.59</v>
      </c>
      <c r="X101">
        <v>3303526</v>
      </c>
      <c r="Y101">
        <v>66.86</v>
      </c>
      <c r="Z101">
        <v>3198127</v>
      </c>
      <c r="AA101">
        <v>64.73</v>
      </c>
      <c r="AB101">
        <v>965513</v>
      </c>
      <c r="AC101">
        <v>19.54</v>
      </c>
      <c r="AD101">
        <v>3739163</v>
      </c>
      <c r="AE101">
        <v>75.680000000000007</v>
      </c>
      <c r="AF101">
        <v>3034146</v>
      </c>
      <c r="AG101">
        <v>61.41</v>
      </c>
      <c r="AH101">
        <v>4386380</v>
      </c>
      <c r="AI101">
        <v>88.78</v>
      </c>
      <c r="AJ101">
        <v>337771</v>
      </c>
      <c r="AK101">
        <v>162651</v>
      </c>
      <c r="AL101">
        <v>8435</v>
      </c>
      <c r="AM101">
        <v>166685</v>
      </c>
      <c r="AN101">
        <v>4940854</v>
      </c>
    </row>
    <row r="102" spans="1:40" x14ac:dyDescent="0.2">
      <c r="A102" t="s">
        <v>347</v>
      </c>
      <c r="B102">
        <v>24465380</v>
      </c>
      <c r="C102">
        <v>500.91</v>
      </c>
      <c r="D102">
        <v>28577142</v>
      </c>
      <c r="E102">
        <v>585.09</v>
      </c>
      <c r="F102">
        <v>4111762</v>
      </c>
      <c r="G102">
        <v>84.18</v>
      </c>
      <c r="H102">
        <v>10274307</v>
      </c>
      <c r="I102">
        <v>210.36</v>
      </c>
      <c r="J102">
        <v>18302835</v>
      </c>
      <c r="K102">
        <v>374.73</v>
      </c>
      <c r="L102">
        <v>2840353</v>
      </c>
      <c r="M102">
        <v>58.15</v>
      </c>
      <c r="N102">
        <v>824769</v>
      </c>
      <c r="O102">
        <v>16.89</v>
      </c>
      <c r="P102">
        <v>446640</v>
      </c>
      <c r="Q102">
        <v>9.14</v>
      </c>
      <c r="R102">
        <v>7260661</v>
      </c>
      <c r="S102">
        <v>148.66</v>
      </c>
      <c r="T102">
        <v>2193351</v>
      </c>
      <c r="U102">
        <v>44.91</v>
      </c>
      <c r="V102">
        <v>820295</v>
      </c>
      <c r="W102">
        <v>16.79</v>
      </c>
      <c r="X102">
        <v>3361341</v>
      </c>
      <c r="Y102">
        <v>68.819999999999993</v>
      </c>
      <c r="Z102">
        <v>3112850</v>
      </c>
      <c r="AA102">
        <v>63.73</v>
      </c>
      <c r="AB102">
        <v>888139</v>
      </c>
      <c r="AC102">
        <v>18.18</v>
      </c>
      <c r="AD102">
        <v>3686661</v>
      </c>
      <c r="AE102">
        <v>75.48</v>
      </c>
      <c r="AF102">
        <v>2995656</v>
      </c>
      <c r="AG102">
        <v>61.33</v>
      </c>
      <c r="AH102">
        <v>4258188</v>
      </c>
      <c r="AI102">
        <v>87.18</v>
      </c>
      <c r="AJ102">
        <v>597972</v>
      </c>
      <c r="AK102">
        <v>419114</v>
      </c>
      <c r="AL102">
        <v>62294</v>
      </c>
      <c r="AM102">
        <v>116565</v>
      </c>
      <c r="AN102">
        <v>4884216</v>
      </c>
    </row>
    <row r="103" spans="1:40" x14ac:dyDescent="0.2">
      <c r="A103" t="s">
        <v>348</v>
      </c>
      <c r="B103">
        <v>23867408</v>
      </c>
      <c r="C103">
        <v>493.79</v>
      </c>
      <c r="D103">
        <v>27898812</v>
      </c>
      <c r="E103">
        <v>577.20000000000005</v>
      </c>
      <c r="F103">
        <v>4031404</v>
      </c>
      <c r="G103">
        <v>83.41</v>
      </c>
      <c r="H103">
        <v>10188302</v>
      </c>
      <c r="I103">
        <v>210.79</v>
      </c>
      <c r="J103">
        <v>17710510</v>
      </c>
      <c r="K103">
        <v>366.41</v>
      </c>
      <c r="L103">
        <v>2795327</v>
      </c>
      <c r="M103">
        <v>57.83</v>
      </c>
      <c r="N103">
        <v>801933</v>
      </c>
      <c r="O103">
        <v>16.59</v>
      </c>
      <c r="P103">
        <v>434144</v>
      </c>
      <c r="Q103">
        <v>8.98</v>
      </c>
      <c r="R103">
        <v>7186319</v>
      </c>
      <c r="S103">
        <v>148.68</v>
      </c>
      <c r="T103">
        <v>2171607</v>
      </c>
      <c r="U103">
        <v>44.93</v>
      </c>
      <c r="V103">
        <v>830376</v>
      </c>
      <c r="W103">
        <v>17.18</v>
      </c>
      <c r="X103">
        <v>3347879</v>
      </c>
      <c r="Y103">
        <v>69.260000000000005</v>
      </c>
      <c r="Z103">
        <v>2772559</v>
      </c>
      <c r="AA103">
        <v>57.36</v>
      </c>
      <c r="AB103">
        <v>809316</v>
      </c>
      <c r="AC103">
        <v>16.739999999999998</v>
      </c>
      <c r="AD103">
        <v>3600686</v>
      </c>
      <c r="AE103">
        <v>74.489999999999995</v>
      </c>
      <c r="AF103">
        <v>3006394</v>
      </c>
      <c r="AG103">
        <v>62.2</v>
      </c>
      <c r="AH103">
        <v>4173675</v>
      </c>
      <c r="AI103">
        <v>86.35</v>
      </c>
      <c r="AJ103">
        <v>305372</v>
      </c>
      <c r="AK103">
        <v>123458</v>
      </c>
      <c r="AL103">
        <v>68358</v>
      </c>
      <c r="AM103">
        <v>113555</v>
      </c>
      <c r="AN103">
        <v>4833466</v>
      </c>
    </row>
    <row r="104" spans="1:40" x14ac:dyDescent="0.2">
      <c r="A104" t="s">
        <v>349</v>
      </c>
      <c r="B104">
        <v>23562036</v>
      </c>
      <c r="C104">
        <v>492.73</v>
      </c>
      <c r="D104">
        <v>27529238</v>
      </c>
      <c r="E104">
        <v>575.69000000000005</v>
      </c>
      <c r="F104">
        <v>3967202</v>
      </c>
      <c r="G104">
        <v>82.96</v>
      </c>
      <c r="H104">
        <v>10099416</v>
      </c>
      <c r="I104">
        <v>211.2</v>
      </c>
      <c r="J104">
        <v>17429822</v>
      </c>
      <c r="K104">
        <v>364.49</v>
      </c>
      <c r="L104">
        <v>2740695</v>
      </c>
      <c r="M104">
        <v>57.31</v>
      </c>
      <c r="N104">
        <v>792332</v>
      </c>
      <c r="O104">
        <v>16.57</v>
      </c>
      <c r="P104">
        <v>434174</v>
      </c>
      <c r="Q104">
        <v>9.08</v>
      </c>
      <c r="R104">
        <v>7105675</v>
      </c>
      <c r="S104">
        <v>148.59</v>
      </c>
      <c r="T104">
        <v>2153118</v>
      </c>
      <c r="U104">
        <v>45.03</v>
      </c>
      <c r="V104">
        <v>840623</v>
      </c>
      <c r="W104">
        <v>17.579999999999998</v>
      </c>
      <c r="X104">
        <v>3375551</v>
      </c>
      <c r="Y104">
        <v>70.59</v>
      </c>
      <c r="Z104">
        <v>2688502</v>
      </c>
      <c r="AA104">
        <v>56.22</v>
      </c>
      <c r="AB104">
        <v>769915</v>
      </c>
      <c r="AC104">
        <v>16.100000000000001</v>
      </c>
      <c r="AD104">
        <v>3514649</v>
      </c>
      <c r="AE104">
        <v>73.5</v>
      </c>
      <c r="AF104">
        <v>3002875</v>
      </c>
      <c r="AG104">
        <v>62.8</v>
      </c>
      <c r="AH104">
        <v>4078329</v>
      </c>
      <c r="AI104">
        <v>85.29</v>
      </c>
      <c r="AJ104">
        <v>58006</v>
      </c>
      <c r="AK104">
        <v>-11718</v>
      </c>
      <c r="AL104">
        <v>19871</v>
      </c>
      <c r="AM104">
        <v>49853</v>
      </c>
      <c r="AN104">
        <v>4781976</v>
      </c>
    </row>
    <row r="105" spans="1:40" x14ac:dyDescent="0.2">
      <c r="A105" t="s">
        <v>350</v>
      </c>
      <c r="B105">
        <v>23504030</v>
      </c>
      <c r="C105">
        <v>499.94</v>
      </c>
      <c r="D105">
        <v>27422404</v>
      </c>
      <c r="E105">
        <v>583.29</v>
      </c>
      <c r="F105">
        <v>3918374</v>
      </c>
      <c r="G105">
        <v>83.35</v>
      </c>
      <c r="H105">
        <v>10056660</v>
      </c>
      <c r="I105">
        <v>213.91</v>
      </c>
      <c r="J105">
        <v>17365744</v>
      </c>
      <c r="K105">
        <v>369.38</v>
      </c>
      <c r="L105">
        <v>2707721</v>
      </c>
      <c r="M105">
        <v>57.59</v>
      </c>
      <c r="N105">
        <v>793353</v>
      </c>
      <c r="O105">
        <v>16.87</v>
      </c>
      <c r="P105">
        <v>417300</v>
      </c>
      <c r="Q105">
        <v>8.8800000000000008</v>
      </c>
      <c r="R105">
        <v>7073703</v>
      </c>
      <c r="S105">
        <v>150.46</v>
      </c>
      <c r="T105">
        <v>2132107</v>
      </c>
      <c r="U105">
        <v>45.35</v>
      </c>
      <c r="V105">
        <v>850850</v>
      </c>
      <c r="W105">
        <v>18.100000000000001</v>
      </c>
      <c r="X105">
        <v>3413748</v>
      </c>
      <c r="Y105">
        <v>72.61</v>
      </c>
      <c r="Z105">
        <v>2727671</v>
      </c>
      <c r="AA105">
        <v>58.02</v>
      </c>
      <c r="AB105">
        <v>742464</v>
      </c>
      <c r="AC105">
        <v>15.79</v>
      </c>
      <c r="AD105">
        <v>3429691</v>
      </c>
      <c r="AE105">
        <v>72.95</v>
      </c>
      <c r="AF105">
        <v>3024992</v>
      </c>
      <c r="AG105">
        <v>64.34</v>
      </c>
      <c r="AH105">
        <v>4027177</v>
      </c>
      <c r="AI105">
        <v>85.66</v>
      </c>
      <c r="AJ105">
        <v>69635</v>
      </c>
      <c r="AK105">
        <v>-57565</v>
      </c>
      <c r="AL105">
        <v>82430</v>
      </c>
      <c r="AM105">
        <v>44770</v>
      </c>
      <c r="AN105">
        <v>4701352</v>
      </c>
    </row>
    <row r="106" spans="1:40" x14ac:dyDescent="0.2">
      <c r="A106" t="s">
        <v>351</v>
      </c>
      <c r="B106">
        <v>23434395</v>
      </c>
      <c r="C106">
        <v>512.29</v>
      </c>
      <c r="D106">
        <v>27338572</v>
      </c>
      <c r="E106">
        <v>597.64</v>
      </c>
      <c r="F106">
        <v>3904177</v>
      </c>
      <c r="G106">
        <v>85.35</v>
      </c>
      <c r="H106">
        <v>9957523</v>
      </c>
      <c r="I106">
        <v>217.68</v>
      </c>
      <c r="J106">
        <v>17381049</v>
      </c>
      <c r="K106">
        <v>379.96</v>
      </c>
      <c r="L106">
        <v>2667356</v>
      </c>
      <c r="M106">
        <v>58.31</v>
      </c>
      <c r="N106">
        <v>815581</v>
      </c>
      <c r="O106">
        <v>17.829999999999998</v>
      </c>
      <c r="P106">
        <v>421240</v>
      </c>
      <c r="Q106">
        <v>9.2100000000000009</v>
      </c>
      <c r="R106">
        <v>6979812</v>
      </c>
      <c r="S106">
        <v>152.58000000000001</v>
      </c>
      <c r="T106">
        <v>2117373</v>
      </c>
      <c r="U106">
        <v>46.29</v>
      </c>
      <c r="V106">
        <v>860338</v>
      </c>
      <c r="W106">
        <v>18.809999999999999</v>
      </c>
      <c r="X106">
        <v>3518094</v>
      </c>
      <c r="Y106">
        <v>76.91</v>
      </c>
      <c r="Z106">
        <v>2822437</v>
      </c>
      <c r="AA106">
        <v>61.7</v>
      </c>
      <c r="AB106">
        <v>705263</v>
      </c>
      <c r="AC106">
        <v>15.42</v>
      </c>
      <c r="AD106">
        <v>3345735</v>
      </c>
      <c r="AE106">
        <v>73.14</v>
      </c>
      <c r="AF106">
        <v>3014173</v>
      </c>
      <c r="AG106">
        <v>65.89</v>
      </c>
      <c r="AH106">
        <v>3975346</v>
      </c>
      <c r="AI106">
        <v>86.9</v>
      </c>
      <c r="AJ106">
        <v>579087</v>
      </c>
      <c r="AK106">
        <v>453571</v>
      </c>
      <c r="AL106">
        <v>43360</v>
      </c>
      <c r="AM106">
        <v>82156</v>
      </c>
      <c r="AN106">
        <v>4574456</v>
      </c>
    </row>
    <row r="107" spans="1:40" x14ac:dyDescent="0.2">
      <c r="A107" t="s">
        <v>352</v>
      </c>
      <c r="B107">
        <v>22855308</v>
      </c>
      <c r="C107">
        <v>507.51</v>
      </c>
      <c r="D107">
        <v>26681647</v>
      </c>
      <c r="E107">
        <v>592.47</v>
      </c>
      <c r="F107">
        <v>3826339</v>
      </c>
      <c r="G107">
        <v>84.96</v>
      </c>
      <c r="H107">
        <v>9898545</v>
      </c>
      <c r="I107">
        <v>219.8</v>
      </c>
      <c r="J107">
        <v>16783102</v>
      </c>
      <c r="K107">
        <v>372.67</v>
      </c>
      <c r="L107">
        <v>2613968</v>
      </c>
      <c r="M107">
        <v>58.04</v>
      </c>
      <c r="N107">
        <v>802500</v>
      </c>
      <c r="O107">
        <v>17.82</v>
      </c>
      <c r="P107">
        <v>409871</v>
      </c>
      <c r="Q107">
        <v>9.1</v>
      </c>
      <c r="R107">
        <v>6918150</v>
      </c>
      <c r="S107">
        <v>153.62</v>
      </c>
      <c r="T107">
        <v>2103422</v>
      </c>
      <c r="U107">
        <v>46.71</v>
      </c>
      <c r="V107">
        <v>876973</v>
      </c>
      <c r="W107">
        <v>19.47</v>
      </c>
      <c r="X107">
        <v>3502273</v>
      </c>
      <c r="Y107">
        <v>77.77</v>
      </c>
      <c r="Z107">
        <v>2428336</v>
      </c>
      <c r="AA107">
        <v>53.92</v>
      </c>
      <c r="AB107">
        <v>645793</v>
      </c>
      <c r="AC107">
        <v>14.34</v>
      </c>
      <c r="AD107">
        <v>3292364</v>
      </c>
      <c r="AE107">
        <v>73.11</v>
      </c>
      <c r="AF107">
        <v>3027391</v>
      </c>
      <c r="AG107">
        <v>67.22</v>
      </c>
      <c r="AH107">
        <v>3886945</v>
      </c>
      <c r="AI107">
        <v>86.31</v>
      </c>
      <c r="AJ107">
        <v>247637</v>
      </c>
      <c r="AK107">
        <v>193055</v>
      </c>
      <c r="AL107">
        <v>10816</v>
      </c>
      <c r="AM107">
        <v>43766</v>
      </c>
      <c r="AN107">
        <v>4503441</v>
      </c>
    </row>
    <row r="108" spans="1:40" x14ac:dyDescent="0.2">
      <c r="A108" t="s">
        <v>353</v>
      </c>
      <c r="B108">
        <v>22607671</v>
      </c>
      <c r="C108">
        <v>507.24</v>
      </c>
      <c r="D108">
        <v>26382776</v>
      </c>
      <c r="E108">
        <v>591.94000000000005</v>
      </c>
      <c r="F108">
        <v>3775105</v>
      </c>
      <c r="G108">
        <v>84.7</v>
      </c>
      <c r="H108">
        <v>9866237</v>
      </c>
      <c r="I108">
        <v>221.36</v>
      </c>
      <c r="J108">
        <v>16516539</v>
      </c>
      <c r="K108">
        <v>370.57</v>
      </c>
      <c r="L108">
        <v>2590113</v>
      </c>
      <c r="M108">
        <v>58.11</v>
      </c>
      <c r="N108">
        <v>801306</v>
      </c>
      <c r="O108">
        <v>17.98</v>
      </c>
      <c r="P108">
        <v>383686</v>
      </c>
      <c r="Q108">
        <v>8.61</v>
      </c>
      <c r="R108">
        <v>6887996</v>
      </c>
      <c r="S108">
        <v>154.54</v>
      </c>
      <c r="T108">
        <v>2083684</v>
      </c>
      <c r="U108">
        <v>46.75</v>
      </c>
      <c r="V108">
        <v>894557</v>
      </c>
      <c r="W108">
        <v>20.07</v>
      </c>
      <c r="X108">
        <v>3529923</v>
      </c>
      <c r="Y108">
        <v>79.2</v>
      </c>
      <c r="Z108">
        <v>2287419</v>
      </c>
      <c r="AA108">
        <v>51.32</v>
      </c>
      <c r="AB108">
        <v>593655</v>
      </c>
      <c r="AC108">
        <v>13.32</v>
      </c>
      <c r="AD108">
        <v>3239609</v>
      </c>
      <c r="AE108">
        <v>72.69</v>
      </c>
      <c r="AF108">
        <v>3051906</v>
      </c>
      <c r="AG108">
        <v>68.47</v>
      </c>
      <c r="AH108">
        <v>3814027</v>
      </c>
      <c r="AI108">
        <v>85.57</v>
      </c>
      <c r="AJ108">
        <v>19804</v>
      </c>
      <c r="AK108">
        <v>-26529</v>
      </c>
      <c r="AL108">
        <v>34119</v>
      </c>
      <c r="AM108">
        <v>12214</v>
      </c>
      <c r="AN108">
        <v>4457005</v>
      </c>
    </row>
    <row r="109" spans="1:40" x14ac:dyDescent="0.2">
      <c r="A109" t="s">
        <v>354</v>
      </c>
      <c r="B109">
        <v>22587867</v>
      </c>
      <c r="C109">
        <v>513.01</v>
      </c>
      <c r="D109">
        <v>26292146</v>
      </c>
      <c r="E109">
        <v>597.14</v>
      </c>
      <c r="F109">
        <v>3704279</v>
      </c>
      <c r="G109">
        <v>84.13</v>
      </c>
      <c r="H109">
        <v>9814486</v>
      </c>
      <c r="I109">
        <v>222.9</v>
      </c>
      <c r="J109">
        <v>16477660</v>
      </c>
      <c r="K109">
        <v>374.23</v>
      </c>
      <c r="L109">
        <v>2529152</v>
      </c>
      <c r="M109">
        <v>57.44</v>
      </c>
      <c r="N109">
        <v>802207</v>
      </c>
      <c r="O109">
        <v>18.22</v>
      </c>
      <c r="P109">
        <v>372920</v>
      </c>
      <c r="Q109">
        <v>8.4700000000000006</v>
      </c>
      <c r="R109">
        <v>6850115</v>
      </c>
      <c r="S109">
        <v>155.58000000000001</v>
      </c>
      <c r="T109">
        <v>2067801</v>
      </c>
      <c r="U109">
        <v>46.96</v>
      </c>
      <c r="V109">
        <v>896570</v>
      </c>
      <c r="W109">
        <v>20.36</v>
      </c>
      <c r="X109">
        <v>3609684</v>
      </c>
      <c r="Y109">
        <v>81.98</v>
      </c>
      <c r="Z109">
        <v>2319065</v>
      </c>
      <c r="AA109">
        <v>52.67</v>
      </c>
      <c r="AB109">
        <v>588539</v>
      </c>
      <c r="AC109">
        <v>13.37</v>
      </c>
      <c r="AD109">
        <v>3188009</v>
      </c>
      <c r="AE109">
        <v>72.400000000000006</v>
      </c>
      <c r="AF109">
        <v>3064837</v>
      </c>
      <c r="AG109">
        <v>69.61</v>
      </c>
      <c r="AH109">
        <v>3707527</v>
      </c>
      <c r="AI109">
        <v>84.2</v>
      </c>
      <c r="AJ109">
        <v>626048</v>
      </c>
      <c r="AK109">
        <v>389980</v>
      </c>
      <c r="AL109">
        <v>36983</v>
      </c>
      <c r="AM109">
        <v>199085</v>
      </c>
      <c r="AN109">
        <v>4403035</v>
      </c>
    </row>
    <row r="110" spans="1:40" x14ac:dyDescent="0.2">
      <c r="A110" t="s">
        <v>355</v>
      </c>
      <c r="B110">
        <v>21961819</v>
      </c>
      <c r="C110">
        <v>502.33</v>
      </c>
      <c r="D110">
        <v>25653979</v>
      </c>
      <c r="E110">
        <v>586.77</v>
      </c>
      <c r="F110">
        <v>3692159</v>
      </c>
      <c r="G110">
        <v>84.45</v>
      </c>
      <c r="H110">
        <v>9746215</v>
      </c>
      <c r="I110">
        <v>222.92</v>
      </c>
      <c r="J110">
        <v>15907764</v>
      </c>
      <c r="K110">
        <v>363.85</v>
      </c>
      <c r="L110">
        <v>2489255</v>
      </c>
      <c r="M110">
        <v>56.94</v>
      </c>
      <c r="N110">
        <v>824391</v>
      </c>
      <c r="O110">
        <v>18.86</v>
      </c>
      <c r="P110">
        <v>378513</v>
      </c>
      <c r="Q110">
        <v>8.66</v>
      </c>
      <c r="R110">
        <v>6810116</v>
      </c>
      <c r="S110">
        <v>155.77000000000001</v>
      </c>
      <c r="T110">
        <v>2039103</v>
      </c>
      <c r="U110">
        <v>46.64</v>
      </c>
      <c r="V110">
        <v>896996</v>
      </c>
      <c r="W110">
        <v>20.52</v>
      </c>
      <c r="X110">
        <v>3527017</v>
      </c>
      <c r="Y110">
        <v>80.67</v>
      </c>
      <c r="Z110">
        <v>1981360</v>
      </c>
      <c r="AA110">
        <v>45.32</v>
      </c>
      <c r="AB110">
        <v>536264</v>
      </c>
      <c r="AC110">
        <v>12.27</v>
      </c>
      <c r="AD110">
        <v>3137633</v>
      </c>
      <c r="AE110">
        <v>71.77</v>
      </c>
      <c r="AF110">
        <v>3055256</v>
      </c>
      <c r="AG110">
        <v>69.88</v>
      </c>
      <c r="AH110">
        <v>3670233</v>
      </c>
      <c r="AI110">
        <v>83.95</v>
      </c>
      <c r="AJ110">
        <v>449345</v>
      </c>
      <c r="AK110">
        <v>269172</v>
      </c>
      <c r="AL110">
        <v>-14993</v>
      </c>
      <c r="AM110">
        <v>195167</v>
      </c>
      <c r="AN110">
        <v>4372030</v>
      </c>
    </row>
    <row r="111" spans="1:40" x14ac:dyDescent="0.2">
      <c r="A111" t="s">
        <v>356</v>
      </c>
      <c r="B111">
        <v>21512474</v>
      </c>
      <c r="C111">
        <v>494.55</v>
      </c>
      <c r="D111">
        <v>25140209</v>
      </c>
      <c r="E111">
        <v>577.95000000000005</v>
      </c>
      <c r="F111">
        <v>3627735</v>
      </c>
      <c r="G111">
        <v>83.4</v>
      </c>
      <c r="H111">
        <v>9736024</v>
      </c>
      <c r="I111">
        <v>223.82</v>
      </c>
      <c r="J111">
        <v>15404185</v>
      </c>
      <c r="K111">
        <v>354.13</v>
      </c>
      <c r="L111">
        <v>2446737</v>
      </c>
      <c r="M111">
        <v>56.25</v>
      </c>
      <c r="N111">
        <v>812302</v>
      </c>
      <c r="O111">
        <v>18.670000000000002</v>
      </c>
      <c r="P111">
        <v>368696</v>
      </c>
      <c r="Q111">
        <v>8.48</v>
      </c>
      <c r="R111">
        <v>6825554</v>
      </c>
      <c r="S111">
        <v>156.91</v>
      </c>
      <c r="T111">
        <v>2016218</v>
      </c>
      <c r="U111">
        <v>46.35</v>
      </c>
      <c r="V111">
        <v>894252</v>
      </c>
      <c r="W111">
        <v>20.56</v>
      </c>
      <c r="X111">
        <v>3492513</v>
      </c>
      <c r="Y111">
        <v>80.290000000000006</v>
      </c>
      <c r="Z111">
        <v>1762010</v>
      </c>
      <c r="AA111">
        <v>40.51</v>
      </c>
      <c r="AB111">
        <v>486443</v>
      </c>
      <c r="AC111">
        <v>11.18</v>
      </c>
      <c r="AD111">
        <v>3087020</v>
      </c>
      <c r="AE111">
        <v>70.97</v>
      </c>
      <c r="AF111">
        <v>3043623</v>
      </c>
      <c r="AG111">
        <v>69.97</v>
      </c>
      <c r="AH111">
        <v>3532577</v>
      </c>
      <c r="AI111">
        <v>81.209999999999994</v>
      </c>
      <c r="AJ111">
        <v>-238698</v>
      </c>
      <c r="AK111">
        <v>-442348</v>
      </c>
      <c r="AL111">
        <v>46874</v>
      </c>
      <c r="AM111">
        <v>156776</v>
      </c>
      <c r="AN111">
        <v>4349917</v>
      </c>
    </row>
    <row r="112" spans="1:40" x14ac:dyDescent="0.2">
      <c r="A112" t="s">
        <v>357</v>
      </c>
      <c r="B112">
        <v>21751172</v>
      </c>
      <c r="C112">
        <v>506.51</v>
      </c>
      <c r="D112">
        <v>25305756</v>
      </c>
      <c r="E112">
        <v>589.28</v>
      </c>
      <c r="F112">
        <v>3554584</v>
      </c>
      <c r="G112">
        <v>82.77</v>
      </c>
      <c r="H112">
        <v>9663090</v>
      </c>
      <c r="I112">
        <v>225.02</v>
      </c>
      <c r="J112">
        <v>15642666</v>
      </c>
      <c r="K112">
        <v>364.26</v>
      </c>
      <c r="L112">
        <v>2395411</v>
      </c>
      <c r="M112">
        <v>55.78</v>
      </c>
      <c r="N112">
        <v>798712</v>
      </c>
      <c r="O112">
        <v>18.600000000000001</v>
      </c>
      <c r="P112">
        <v>360461</v>
      </c>
      <c r="Q112">
        <v>8.39</v>
      </c>
      <c r="R112">
        <v>6780095</v>
      </c>
      <c r="S112">
        <v>157.88</v>
      </c>
      <c r="T112">
        <v>1992453</v>
      </c>
      <c r="U112">
        <v>46.4</v>
      </c>
      <c r="V112">
        <v>890542</v>
      </c>
      <c r="W112">
        <v>20.74</v>
      </c>
      <c r="X112">
        <v>3460621</v>
      </c>
      <c r="Y112">
        <v>80.59</v>
      </c>
      <c r="Z112">
        <v>2127841</v>
      </c>
      <c r="AA112">
        <v>49.55</v>
      </c>
      <c r="AB112">
        <v>562959</v>
      </c>
      <c r="AC112">
        <v>13.11</v>
      </c>
      <c r="AD112">
        <v>3036715</v>
      </c>
      <c r="AE112">
        <v>70.709999999999994</v>
      </c>
      <c r="AF112">
        <v>3025456</v>
      </c>
      <c r="AG112">
        <v>70.45</v>
      </c>
      <c r="AH112">
        <v>3429074</v>
      </c>
      <c r="AI112">
        <v>79.849999999999994</v>
      </c>
      <c r="AJ112">
        <v>229772</v>
      </c>
      <c r="AK112">
        <v>107996</v>
      </c>
      <c r="AL112">
        <v>34831</v>
      </c>
      <c r="AM112">
        <v>86944</v>
      </c>
      <c r="AN112">
        <v>4294345</v>
      </c>
    </row>
    <row r="113" spans="1:40" x14ac:dyDescent="0.2">
      <c r="A113" t="s">
        <v>358</v>
      </c>
      <c r="B113">
        <v>21521401</v>
      </c>
      <c r="C113">
        <v>508.69</v>
      </c>
      <c r="D113">
        <v>25002181</v>
      </c>
      <c r="E113">
        <v>590.97</v>
      </c>
      <c r="F113">
        <v>3480780</v>
      </c>
      <c r="G113">
        <v>82.27</v>
      </c>
      <c r="H113">
        <v>9600939</v>
      </c>
      <c r="I113">
        <v>226.93</v>
      </c>
      <c r="J113">
        <v>15401242</v>
      </c>
      <c r="K113">
        <v>364.03</v>
      </c>
      <c r="L113">
        <v>2334912</v>
      </c>
      <c r="M113">
        <v>55.19</v>
      </c>
      <c r="N113">
        <v>792320</v>
      </c>
      <c r="O113">
        <v>18.73</v>
      </c>
      <c r="P113">
        <v>353548</v>
      </c>
      <c r="Q113">
        <v>8.36</v>
      </c>
      <c r="R113">
        <v>6744047</v>
      </c>
      <c r="S113">
        <v>159.41</v>
      </c>
      <c r="T113">
        <v>1967040</v>
      </c>
      <c r="U113">
        <v>46.49</v>
      </c>
      <c r="V113">
        <v>889852</v>
      </c>
      <c r="W113">
        <v>21.03</v>
      </c>
      <c r="X113">
        <v>3474111</v>
      </c>
      <c r="Y113">
        <v>82.12</v>
      </c>
      <c r="Z113">
        <v>2054436</v>
      </c>
      <c r="AA113">
        <v>48.56</v>
      </c>
      <c r="AB113">
        <v>528368</v>
      </c>
      <c r="AC113">
        <v>12.49</v>
      </c>
      <c r="AD113">
        <v>2987581</v>
      </c>
      <c r="AE113">
        <v>70.62</v>
      </c>
      <c r="AF113">
        <v>3016914</v>
      </c>
      <c r="AG113">
        <v>71.31</v>
      </c>
      <c r="AH113">
        <v>3339832</v>
      </c>
      <c r="AI113">
        <v>78.94</v>
      </c>
      <c r="AJ113">
        <v>114043</v>
      </c>
      <c r="AK113">
        <v>-152249</v>
      </c>
      <c r="AL113">
        <v>92707</v>
      </c>
      <c r="AM113">
        <v>173586</v>
      </c>
      <c r="AN113">
        <v>4230723</v>
      </c>
    </row>
    <row r="114" spans="1:40" x14ac:dyDescent="0.2">
      <c r="A114" t="s">
        <v>359</v>
      </c>
      <c r="B114">
        <v>21407357</v>
      </c>
      <c r="C114">
        <v>517.54</v>
      </c>
      <c r="D114">
        <v>24829323</v>
      </c>
      <c r="E114">
        <v>600.27</v>
      </c>
      <c r="F114">
        <v>3421965</v>
      </c>
      <c r="G114">
        <v>82.73</v>
      </c>
      <c r="H114">
        <v>9464624</v>
      </c>
      <c r="I114">
        <v>228.82</v>
      </c>
      <c r="J114">
        <v>15364699</v>
      </c>
      <c r="K114">
        <v>371.46</v>
      </c>
      <c r="L114">
        <v>2260115</v>
      </c>
      <c r="M114">
        <v>54.64</v>
      </c>
      <c r="N114">
        <v>809285</v>
      </c>
      <c r="O114">
        <v>19.57</v>
      </c>
      <c r="P114">
        <v>352565</v>
      </c>
      <c r="Q114">
        <v>8.52</v>
      </c>
      <c r="R114">
        <v>6641143</v>
      </c>
      <c r="S114">
        <v>160.56</v>
      </c>
      <c r="T114">
        <v>1925665</v>
      </c>
      <c r="U114">
        <v>46.55</v>
      </c>
      <c r="V114">
        <v>897816</v>
      </c>
      <c r="W114">
        <v>21.71</v>
      </c>
      <c r="X114">
        <v>3448186</v>
      </c>
      <c r="Y114">
        <v>83.36</v>
      </c>
      <c r="Z114">
        <v>2177525</v>
      </c>
      <c r="AA114">
        <v>52.64</v>
      </c>
      <c r="AB114">
        <v>557528</v>
      </c>
      <c r="AC114">
        <v>13.48</v>
      </c>
      <c r="AD114">
        <v>2939801</v>
      </c>
      <c r="AE114">
        <v>71.069999999999993</v>
      </c>
      <c r="AF114">
        <v>3001022</v>
      </c>
      <c r="AG114">
        <v>72.55</v>
      </c>
      <c r="AH114">
        <v>3240637</v>
      </c>
      <c r="AI114">
        <v>78.349999999999994</v>
      </c>
      <c r="AJ114">
        <v>364982</v>
      </c>
      <c r="AK114">
        <v>83695</v>
      </c>
      <c r="AL114">
        <v>107240</v>
      </c>
      <c r="AM114">
        <v>174048</v>
      </c>
      <c r="AN114">
        <v>4136348</v>
      </c>
    </row>
    <row r="115" spans="1:40" x14ac:dyDescent="0.2">
      <c r="A115" t="s">
        <v>360</v>
      </c>
      <c r="B115">
        <v>21042375</v>
      </c>
      <c r="C115">
        <v>516.83000000000004</v>
      </c>
      <c r="D115">
        <v>24381304</v>
      </c>
      <c r="E115">
        <v>598.84</v>
      </c>
      <c r="F115">
        <v>3338929</v>
      </c>
      <c r="G115">
        <v>82.01</v>
      </c>
      <c r="H115">
        <v>9325816</v>
      </c>
      <c r="I115">
        <v>229.05</v>
      </c>
      <c r="J115">
        <v>15055488</v>
      </c>
      <c r="K115">
        <v>369.78</v>
      </c>
      <c r="L115">
        <v>2210690</v>
      </c>
      <c r="M115">
        <v>54.3</v>
      </c>
      <c r="N115">
        <v>784207</v>
      </c>
      <c r="O115">
        <v>19.260000000000002</v>
      </c>
      <c r="P115">
        <v>344032</v>
      </c>
      <c r="Q115">
        <v>8.4499999999999993</v>
      </c>
      <c r="R115">
        <v>6544290</v>
      </c>
      <c r="S115">
        <v>160.74</v>
      </c>
      <c r="T115">
        <v>1896240</v>
      </c>
      <c r="U115">
        <v>46.57</v>
      </c>
      <c r="V115">
        <v>885286</v>
      </c>
      <c r="W115">
        <v>21.74</v>
      </c>
      <c r="X115">
        <v>3393735</v>
      </c>
      <c r="Y115">
        <v>83.35</v>
      </c>
      <c r="Z115">
        <v>2098103</v>
      </c>
      <c r="AA115">
        <v>51.53</v>
      </c>
      <c r="AB115">
        <v>553255</v>
      </c>
      <c r="AC115">
        <v>13.59</v>
      </c>
      <c r="AD115">
        <v>2872599</v>
      </c>
      <c r="AE115">
        <v>70.55</v>
      </c>
      <c r="AF115">
        <v>2972218</v>
      </c>
      <c r="AG115">
        <v>73</v>
      </c>
      <c r="AH115">
        <v>3165578</v>
      </c>
      <c r="AI115">
        <v>77.75</v>
      </c>
      <c r="AJ115">
        <v>551172</v>
      </c>
      <c r="AK115">
        <v>198491</v>
      </c>
      <c r="AL115">
        <v>198661</v>
      </c>
      <c r="AM115">
        <v>154020</v>
      </c>
      <c r="AN115">
        <v>4071453</v>
      </c>
    </row>
    <row r="116" spans="1:40" x14ac:dyDescent="0.2">
      <c r="A116" t="s">
        <v>361</v>
      </c>
      <c r="B116">
        <v>20491204</v>
      </c>
      <c r="C116">
        <v>509.61</v>
      </c>
      <c r="D116">
        <v>23750471</v>
      </c>
      <c r="E116">
        <v>590.66999999999996</v>
      </c>
      <c r="F116">
        <v>3259267</v>
      </c>
      <c r="G116">
        <v>81.06</v>
      </c>
      <c r="H116">
        <v>9092751</v>
      </c>
      <c r="I116">
        <v>226.13</v>
      </c>
      <c r="J116">
        <v>14657720</v>
      </c>
      <c r="K116">
        <v>364.53</v>
      </c>
      <c r="L116">
        <v>2146493</v>
      </c>
      <c r="M116">
        <v>53.38</v>
      </c>
      <c r="N116">
        <v>769617</v>
      </c>
      <c r="O116">
        <v>19.14</v>
      </c>
      <c r="P116">
        <v>343157</v>
      </c>
      <c r="Q116">
        <v>8.5299999999999994</v>
      </c>
      <c r="R116">
        <v>6355765</v>
      </c>
      <c r="S116">
        <v>158.07</v>
      </c>
      <c r="T116">
        <v>1864061</v>
      </c>
      <c r="U116">
        <v>46.36</v>
      </c>
      <c r="V116">
        <v>872925</v>
      </c>
      <c r="W116">
        <v>21.71</v>
      </c>
      <c r="X116">
        <v>3334691</v>
      </c>
      <c r="Y116">
        <v>82.93</v>
      </c>
      <c r="Z116">
        <v>1942620</v>
      </c>
      <c r="AA116">
        <v>48.31</v>
      </c>
      <c r="AB116">
        <v>510247</v>
      </c>
      <c r="AC116">
        <v>12.69</v>
      </c>
      <c r="AD116">
        <v>2806270</v>
      </c>
      <c r="AE116">
        <v>69.790000000000006</v>
      </c>
      <c r="AF116">
        <v>2959363</v>
      </c>
      <c r="AG116">
        <v>73.599999999999994</v>
      </c>
      <c r="AH116">
        <v>3104529</v>
      </c>
      <c r="AI116">
        <v>77.209999999999994</v>
      </c>
      <c r="AJ116">
        <v>406472</v>
      </c>
      <c r="AK116">
        <v>140833</v>
      </c>
      <c r="AL116">
        <v>137635</v>
      </c>
      <c r="AM116">
        <v>128004</v>
      </c>
      <c r="AN116">
        <v>4020952</v>
      </c>
    </row>
    <row r="117" spans="1:40" x14ac:dyDescent="0.2">
      <c r="A117" t="s">
        <v>362</v>
      </c>
      <c r="B117">
        <v>20084732</v>
      </c>
      <c r="C117">
        <v>504.67</v>
      </c>
      <c r="D117">
        <v>23258268</v>
      </c>
      <c r="E117">
        <v>584.41</v>
      </c>
      <c r="F117">
        <v>3173536</v>
      </c>
      <c r="G117">
        <v>79.739999999999995</v>
      </c>
      <c r="H117">
        <v>8925234</v>
      </c>
      <c r="I117">
        <v>224.26</v>
      </c>
      <c r="J117">
        <v>14333034</v>
      </c>
      <c r="K117">
        <v>360.14</v>
      </c>
      <c r="L117">
        <v>2088877</v>
      </c>
      <c r="M117">
        <v>52.49</v>
      </c>
      <c r="N117">
        <v>753193</v>
      </c>
      <c r="O117">
        <v>18.93</v>
      </c>
      <c r="P117">
        <v>331466</v>
      </c>
      <c r="Q117">
        <v>8.33</v>
      </c>
      <c r="R117">
        <v>6230600</v>
      </c>
      <c r="S117">
        <v>156.56</v>
      </c>
      <c r="T117">
        <v>1836078</v>
      </c>
      <c r="U117">
        <v>46.13</v>
      </c>
      <c r="V117">
        <v>858556</v>
      </c>
      <c r="W117">
        <v>21.57</v>
      </c>
      <c r="X117">
        <v>3318196</v>
      </c>
      <c r="Y117">
        <v>83.38</v>
      </c>
      <c r="Z117">
        <v>1843660</v>
      </c>
      <c r="AA117">
        <v>46.33</v>
      </c>
      <c r="AB117">
        <v>468375</v>
      </c>
      <c r="AC117">
        <v>11.77</v>
      </c>
      <c r="AD117">
        <v>2740605</v>
      </c>
      <c r="AE117">
        <v>68.86</v>
      </c>
      <c r="AF117">
        <v>2924157</v>
      </c>
      <c r="AG117">
        <v>73.47</v>
      </c>
      <c r="AH117">
        <v>3038040</v>
      </c>
      <c r="AI117">
        <v>76.34</v>
      </c>
      <c r="AJ117">
        <v>440387</v>
      </c>
      <c r="AK117">
        <v>105194</v>
      </c>
      <c r="AL117">
        <v>124285</v>
      </c>
      <c r="AM117">
        <v>210908</v>
      </c>
      <c r="AN117">
        <v>3979809</v>
      </c>
    </row>
    <row r="118" spans="1:40" x14ac:dyDescent="0.2">
      <c r="A118" t="s">
        <v>363</v>
      </c>
      <c r="B118">
        <v>19644345</v>
      </c>
      <c r="C118">
        <v>505.3</v>
      </c>
      <c r="D118">
        <v>22781107</v>
      </c>
      <c r="E118">
        <v>585.98</v>
      </c>
      <c r="F118">
        <v>3136762</v>
      </c>
      <c r="G118">
        <v>80.680000000000007</v>
      </c>
      <c r="H118">
        <v>8763158</v>
      </c>
      <c r="I118">
        <v>225.41</v>
      </c>
      <c r="J118">
        <v>14017949</v>
      </c>
      <c r="K118">
        <v>360.57</v>
      </c>
      <c r="L118">
        <v>2054832</v>
      </c>
      <c r="M118">
        <v>52.86</v>
      </c>
      <c r="N118">
        <v>745206</v>
      </c>
      <c r="O118">
        <v>19.170000000000002</v>
      </c>
      <c r="P118">
        <v>336724</v>
      </c>
      <c r="Q118">
        <v>8.66</v>
      </c>
      <c r="R118">
        <v>6116886</v>
      </c>
      <c r="S118">
        <v>157.34</v>
      </c>
      <c r="T118">
        <v>1800306</v>
      </c>
      <c r="U118">
        <v>46.31</v>
      </c>
      <c r="V118">
        <v>845966</v>
      </c>
      <c r="W118">
        <v>21.76</v>
      </c>
      <c r="X118">
        <v>3285182</v>
      </c>
      <c r="Y118">
        <v>84.5</v>
      </c>
      <c r="Z118">
        <v>1766266</v>
      </c>
      <c r="AA118">
        <v>45.43</v>
      </c>
      <c r="AB118">
        <v>440575</v>
      </c>
      <c r="AC118">
        <v>11.33</v>
      </c>
      <c r="AD118">
        <v>2676194</v>
      </c>
      <c r="AE118">
        <v>68.84</v>
      </c>
      <c r="AF118">
        <v>2881954</v>
      </c>
      <c r="AG118">
        <v>74.13</v>
      </c>
      <c r="AH118">
        <v>2967778</v>
      </c>
      <c r="AI118">
        <v>76.34</v>
      </c>
      <c r="AJ118">
        <v>484212</v>
      </c>
      <c r="AK118">
        <v>100820</v>
      </c>
      <c r="AL118">
        <v>121911</v>
      </c>
      <c r="AM118">
        <v>261481</v>
      </c>
      <c r="AN118">
        <v>3887677</v>
      </c>
    </row>
    <row r="119" spans="1:40" x14ac:dyDescent="0.2">
      <c r="A119" t="s">
        <v>364</v>
      </c>
      <c r="B119">
        <v>19160133</v>
      </c>
      <c r="C119">
        <v>502.59</v>
      </c>
      <c r="D119">
        <v>22218724</v>
      </c>
      <c r="E119">
        <v>582.82000000000005</v>
      </c>
      <c r="F119">
        <v>3058591</v>
      </c>
      <c r="G119">
        <v>80.23</v>
      </c>
      <c r="H119">
        <v>8597030</v>
      </c>
      <c r="I119">
        <v>225.51</v>
      </c>
      <c r="J119">
        <v>13621694</v>
      </c>
      <c r="K119">
        <v>357.31</v>
      </c>
      <c r="L119">
        <v>1999589</v>
      </c>
      <c r="M119">
        <v>52.45</v>
      </c>
      <c r="N119">
        <v>725838</v>
      </c>
      <c r="O119">
        <v>19.04</v>
      </c>
      <c r="P119">
        <v>333164</v>
      </c>
      <c r="Q119">
        <v>8.74</v>
      </c>
      <c r="R119">
        <v>6007210</v>
      </c>
      <c r="S119">
        <v>157.58000000000001</v>
      </c>
      <c r="T119">
        <v>1758360</v>
      </c>
      <c r="U119">
        <v>46.12</v>
      </c>
      <c r="V119">
        <v>831460</v>
      </c>
      <c r="W119">
        <v>21.81</v>
      </c>
      <c r="X119">
        <v>3219061</v>
      </c>
      <c r="Y119">
        <v>84.44</v>
      </c>
      <c r="Z119">
        <v>1661135</v>
      </c>
      <c r="AA119">
        <v>43.57</v>
      </c>
      <c r="AB119">
        <v>444886</v>
      </c>
      <c r="AC119">
        <v>11.67</v>
      </c>
      <c r="AD119">
        <v>2632966</v>
      </c>
      <c r="AE119">
        <v>69.069999999999993</v>
      </c>
      <c r="AF119">
        <v>2849780</v>
      </c>
      <c r="AG119">
        <v>74.75</v>
      </c>
      <c r="AH119">
        <v>2813867</v>
      </c>
      <c r="AI119">
        <v>73.81</v>
      </c>
      <c r="AJ119">
        <v>291639</v>
      </c>
      <c r="AK119">
        <v>-9346</v>
      </c>
      <c r="AL119">
        <v>130797</v>
      </c>
      <c r="AM119">
        <v>170187</v>
      </c>
      <c r="AN119">
        <v>3812279</v>
      </c>
    </row>
    <row r="120" spans="1:40" x14ac:dyDescent="0.2">
      <c r="A120" t="s">
        <v>365</v>
      </c>
      <c r="B120">
        <v>18868494</v>
      </c>
      <c r="C120">
        <v>505.86</v>
      </c>
      <c r="D120">
        <v>21848138</v>
      </c>
      <c r="E120">
        <v>585.75</v>
      </c>
      <c r="F120">
        <v>2979644</v>
      </c>
      <c r="G120">
        <v>79.88</v>
      </c>
      <c r="H120">
        <v>8425288</v>
      </c>
      <c r="I120">
        <v>225.88</v>
      </c>
      <c r="J120">
        <v>13422850</v>
      </c>
      <c r="K120">
        <v>359.87</v>
      </c>
      <c r="L120">
        <v>1942104</v>
      </c>
      <c r="M120">
        <v>52.07</v>
      </c>
      <c r="N120">
        <v>710128</v>
      </c>
      <c r="O120">
        <v>19.04</v>
      </c>
      <c r="P120">
        <v>327412</v>
      </c>
      <c r="Q120">
        <v>8.7799999999999994</v>
      </c>
      <c r="R120">
        <v>5887031</v>
      </c>
      <c r="S120">
        <v>157.83000000000001</v>
      </c>
      <c r="T120">
        <v>1719020</v>
      </c>
      <c r="U120">
        <v>46.09</v>
      </c>
      <c r="V120">
        <v>819237</v>
      </c>
      <c r="W120">
        <v>21.96</v>
      </c>
      <c r="X120">
        <v>3178757</v>
      </c>
      <c r="Y120">
        <v>85.22</v>
      </c>
      <c r="Z120">
        <v>1651625</v>
      </c>
      <c r="AA120">
        <v>44.28</v>
      </c>
      <c r="AB120">
        <v>463742</v>
      </c>
      <c r="AC120">
        <v>12.43</v>
      </c>
      <c r="AD120">
        <v>2589966</v>
      </c>
      <c r="AE120">
        <v>69.44</v>
      </c>
      <c r="AF120">
        <v>2820638</v>
      </c>
      <c r="AG120">
        <v>75.62</v>
      </c>
      <c r="AH120">
        <v>2718123</v>
      </c>
      <c r="AI120">
        <v>72.87</v>
      </c>
      <c r="AJ120">
        <v>401811</v>
      </c>
      <c r="AK120">
        <v>91003</v>
      </c>
      <c r="AL120">
        <v>176431</v>
      </c>
      <c r="AM120">
        <v>134377</v>
      </c>
      <c r="AN120">
        <v>3729950</v>
      </c>
    </row>
    <row r="121" spans="1:40" x14ac:dyDescent="0.2">
      <c r="A121" t="s">
        <v>366</v>
      </c>
      <c r="B121">
        <v>18466684</v>
      </c>
      <c r="C121">
        <v>505.7</v>
      </c>
      <c r="D121">
        <v>21359536</v>
      </c>
      <c r="E121">
        <v>584.91999999999996</v>
      </c>
      <c r="F121">
        <v>2892852</v>
      </c>
      <c r="G121">
        <v>79.22</v>
      </c>
      <c r="H121">
        <v>8208159</v>
      </c>
      <c r="I121">
        <v>224.78</v>
      </c>
      <c r="J121">
        <v>13151377</v>
      </c>
      <c r="K121">
        <v>360.14</v>
      </c>
      <c r="L121">
        <v>1875598</v>
      </c>
      <c r="M121">
        <v>51.36</v>
      </c>
      <c r="N121">
        <v>693732</v>
      </c>
      <c r="O121">
        <v>19</v>
      </c>
      <c r="P121">
        <v>323522</v>
      </c>
      <c r="Q121">
        <v>8.86</v>
      </c>
      <c r="R121">
        <v>5721619</v>
      </c>
      <c r="S121">
        <v>156.68</v>
      </c>
      <c r="T121">
        <v>1680093</v>
      </c>
      <c r="U121">
        <v>46.01</v>
      </c>
      <c r="V121">
        <v>806447</v>
      </c>
      <c r="W121">
        <v>22.08</v>
      </c>
      <c r="X121">
        <v>3159548</v>
      </c>
      <c r="Y121">
        <v>86.52</v>
      </c>
      <c r="Z121">
        <v>1573991</v>
      </c>
      <c r="AA121">
        <v>43.1</v>
      </c>
      <c r="AB121">
        <v>450372</v>
      </c>
      <c r="AC121">
        <v>12.33</v>
      </c>
      <c r="AD121">
        <v>2547914</v>
      </c>
      <c r="AE121">
        <v>69.77</v>
      </c>
      <c r="AF121">
        <v>2785595</v>
      </c>
      <c r="AG121">
        <v>76.28</v>
      </c>
      <c r="AH121">
        <v>2633956</v>
      </c>
      <c r="AI121">
        <v>72.13</v>
      </c>
      <c r="AJ121">
        <v>474924</v>
      </c>
      <c r="AK121">
        <v>127319</v>
      </c>
      <c r="AL121">
        <v>138491</v>
      </c>
      <c r="AM121">
        <v>209114</v>
      </c>
      <c r="AN121">
        <v>3651711</v>
      </c>
    </row>
    <row r="122" spans="1:40" x14ac:dyDescent="0.2">
      <c r="A122" t="s">
        <v>367</v>
      </c>
      <c r="B122">
        <v>17991759</v>
      </c>
      <c r="C122">
        <v>503.76</v>
      </c>
      <c r="D122">
        <v>20843142</v>
      </c>
      <c r="E122">
        <v>583.6</v>
      </c>
      <c r="F122">
        <v>2851383</v>
      </c>
      <c r="G122">
        <v>79.84</v>
      </c>
      <c r="H122">
        <v>8040314</v>
      </c>
      <c r="I122">
        <v>225.12</v>
      </c>
      <c r="J122">
        <v>12802828</v>
      </c>
      <c r="K122">
        <v>358.47</v>
      </c>
      <c r="L122">
        <v>1828608</v>
      </c>
      <c r="M122">
        <v>51.2</v>
      </c>
      <c r="N122">
        <v>698640</v>
      </c>
      <c r="O122">
        <v>19.559999999999999</v>
      </c>
      <c r="P122">
        <v>324135</v>
      </c>
      <c r="Q122">
        <v>9.08</v>
      </c>
      <c r="R122">
        <v>5596330</v>
      </c>
      <c r="S122">
        <v>156.69</v>
      </c>
      <c r="T122">
        <v>1652663</v>
      </c>
      <c r="U122">
        <v>46.27</v>
      </c>
      <c r="V122">
        <v>791321</v>
      </c>
      <c r="W122">
        <v>22.16</v>
      </c>
      <c r="X122">
        <v>3081262</v>
      </c>
      <c r="Y122">
        <v>86.27</v>
      </c>
      <c r="Z122">
        <v>1472855</v>
      </c>
      <c r="AA122">
        <v>41.24</v>
      </c>
      <c r="AB122">
        <v>424189</v>
      </c>
      <c r="AC122">
        <v>11.88</v>
      </c>
      <c r="AD122">
        <v>2506866</v>
      </c>
      <c r="AE122">
        <v>70.19</v>
      </c>
      <c r="AF122">
        <v>2739238</v>
      </c>
      <c r="AG122">
        <v>76.7</v>
      </c>
      <c r="AH122">
        <v>2578417</v>
      </c>
      <c r="AI122">
        <v>72.19</v>
      </c>
      <c r="AJ122">
        <v>-151185</v>
      </c>
      <c r="AK122">
        <v>-460377</v>
      </c>
      <c r="AL122">
        <v>91502</v>
      </c>
      <c r="AM122">
        <v>217690</v>
      </c>
      <c r="AN122">
        <v>3571504</v>
      </c>
    </row>
    <row r="123" spans="1:40" x14ac:dyDescent="0.2">
      <c r="A123" t="s">
        <v>368</v>
      </c>
      <c r="B123">
        <v>18142944</v>
      </c>
      <c r="C123">
        <v>519.29999999999995</v>
      </c>
      <c r="D123">
        <v>20945720</v>
      </c>
      <c r="E123">
        <v>599.52</v>
      </c>
      <c r="F123">
        <v>2802776</v>
      </c>
      <c r="G123">
        <v>80.22</v>
      </c>
      <c r="H123">
        <v>7919088</v>
      </c>
      <c r="I123">
        <v>226.67</v>
      </c>
      <c r="J123">
        <v>13026632</v>
      </c>
      <c r="K123">
        <v>372.86</v>
      </c>
      <c r="L123">
        <v>1802929</v>
      </c>
      <c r="M123">
        <v>51.6</v>
      </c>
      <c r="N123">
        <v>679637</v>
      </c>
      <c r="O123">
        <v>19.45</v>
      </c>
      <c r="P123">
        <v>320210</v>
      </c>
      <c r="Q123">
        <v>9.17</v>
      </c>
      <c r="R123">
        <v>5515809</v>
      </c>
      <c r="S123">
        <v>157.88</v>
      </c>
      <c r="T123">
        <v>1625107</v>
      </c>
      <c r="U123">
        <v>46.52</v>
      </c>
      <c r="V123">
        <v>778172</v>
      </c>
      <c r="W123">
        <v>22.27</v>
      </c>
      <c r="X123">
        <v>2991300</v>
      </c>
      <c r="Y123">
        <v>85.62</v>
      </c>
      <c r="Z123">
        <v>1837446</v>
      </c>
      <c r="AA123">
        <v>52.59</v>
      </c>
      <c r="AB123">
        <v>519974</v>
      </c>
      <c r="AC123">
        <v>14.88</v>
      </c>
      <c r="AD123">
        <v>2462653</v>
      </c>
      <c r="AE123">
        <v>70.489999999999995</v>
      </c>
      <c r="AF123">
        <v>2695426</v>
      </c>
      <c r="AG123">
        <v>77.150000000000006</v>
      </c>
      <c r="AH123">
        <v>2519832</v>
      </c>
      <c r="AI123">
        <v>72.12</v>
      </c>
      <c r="AJ123">
        <v>416001</v>
      </c>
      <c r="AK123">
        <v>115005</v>
      </c>
      <c r="AL123">
        <v>125671</v>
      </c>
      <c r="AM123">
        <v>175325</v>
      </c>
      <c r="AN123">
        <v>3493721</v>
      </c>
    </row>
    <row r="124" spans="1:40" x14ac:dyDescent="0.2">
      <c r="A124" t="s">
        <v>369</v>
      </c>
      <c r="B124">
        <v>17726943</v>
      </c>
      <c r="C124">
        <v>521.46</v>
      </c>
      <c r="D124">
        <v>20452867</v>
      </c>
      <c r="E124">
        <v>601.65</v>
      </c>
      <c r="F124">
        <v>2725924</v>
      </c>
      <c r="G124">
        <v>80.19</v>
      </c>
      <c r="H124">
        <v>7755327</v>
      </c>
      <c r="I124">
        <v>228.13</v>
      </c>
      <c r="J124">
        <v>12697540</v>
      </c>
      <c r="K124">
        <v>373.51</v>
      </c>
      <c r="L124">
        <v>1752706</v>
      </c>
      <c r="M124">
        <v>51.56</v>
      </c>
      <c r="N124">
        <v>660313</v>
      </c>
      <c r="O124">
        <v>19.420000000000002</v>
      </c>
      <c r="P124">
        <v>312905</v>
      </c>
      <c r="Q124">
        <v>9.1999999999999993</v>
      </c>
      <c r="R124">
        <v>5398692</v>
      </c>
      <c r="S124">
        <v>158.81</v>
      </c>
      <c r="T124">
        <v>1588389</v>
      </c>
      <c r="U124">
        <v>46.72</v>
      </c>
      <c r="V124">
        <v>768246</v>
      </c>
      <c r="W124">
        <v>22.6</v>
      </c>
      <c r="X124">
        <v>2946092</v>
      </c>
      <c r="Y124">
        <v>86.66</v>
      </c>
      <c r="Z124">
        <v>1756493</v>
      </c>
      <c r="AA124">
        <v>51.67</v>
      </c>
      <c r="AB124">
        <v>485923</v>
      </c>
      <c r="AC124">
        <v>14.29</v>
      </c>
      <c r="AD124">
        <v>2419814</v>
      </c>
      <c r="AE124">
        <v>71.180000000000007</v>
      </c>
      <c r="AF124">
        <v>2676309</v>
      </c>
      <c r="AG124">
        <v>78.73</v>
      </c>
      <c r="AH124">
        <v>2412909</v>
      </c>
      <c r="AI124">
        <v>70.98</v>
      </c>
      <c r="AJ124">
        <v>287541</v>
      </c>
      <c r="AK124">
        <v>23133</v>
      </c>
      <c r="AL124">
        <v>133972</v>
      </c>
      <c r="AM124">
        <v>130435</v>
      </c>
      <c r="AN124">
        <v>3399480</v>
      </c>
    </row>
    <row r="125" spans="1:40" x14ac:dyDescent="0.2">
      <c r="A125" t="s">
        <v>370</v>
      </c>
      <c r="B125">
        <v>17439402</v>
      </c>
      <c r="C125">
        <v>512.86</v>
      </c>
      <c r="D125">
        <v>20074246</v>
      </c>
      <c r="E125">
        <v>590.35</v>
      </c>
      <c r="F125">
        <v>2634844</v>
      </c>
      <c r="G125">
        <v>77.489999999999995</v>
      </c>
      <c r="H125">
        <v>7585726</v>
      </c>
      <c r="I125">
        <v>223.08</v>
      </c>
      <c r="J125">
        <v>12488520</v>
      </c>
      <c r="K125">
        <v>367.27</v>
      </c>
      <c r="L125">
        <v>1681564</v>
      </c>
      <c r="M125">
        <v>49.45</v>
      </c>
      <c r="N125">
        <v>644317</v>
      </c>
      <c r="O125">
        <v>18.95</v>
      </c>
      <c r="P125">
        <v>308963</v>
      </c>
      <c r="Q125">
        <v>9.09</v>
      </c>
      <c r="R125">
        <v>5272646</v>
      </c>
      <c r="S125">
        <v>155.06</v>
      </c>
      <c r="T125">
        <v>1554086</v>
      </c>
      <c r="U125">
        <v>45.7</v>
      </c>
      <c r="V125">
        <v>758994</v>
      </c>
      <c r="W125">
        <v>22.32</v>
      </c>
      <c r="X125">
        <v>2901652</v>
      </c>
      <c r="Y125">
        <v>85.33</v>
      </c>
      <c r="Z125">
        <v>1768928</v>
      </c>
      <c r="AA125">
        <v>52.02</v>
      </c>
      <c r="AB125">
        <v>450355</v>
      </c>
      <c r="AC125">
        <v>13.24</v>
      </c>
      <c r="AD125">
        <v>2378589</v>
      </c>
      <c r="AE125">
        <v>69.95</v>
      </c>
      <c r="AF125">
        <v>2657520</v>
      </c>
      <c r="AG125">
        <v>78.150000000000006</v>
      </c>
      <c r="AH125">
        <v>2331477</v>
      </c>
      <c r="AI125">
        <v>68.56</v>
      </c>
      <c r="AJ125">
        <v>660267</v>
      </c>
      <c r="AK125">
        <v>352641</v>
      </c>
      <c r="AL125">
        <v>130057</v>
      </c>
      <c r="AM125">
        <v>177569</v>
      </c>
      <c r="AN125">
        <v>3400408</v>
      </c>
    </row>
    <row r="126" spans="1:40" x14ac:dyDescent="0.2">
      <c r="A126" t="s">
        <v>371</v>
      </c>
      <c r="B126">
        <v>16779135</v>
      </c>
      <c r="C126">
        <v>502.83</v>
      </c>
      <c r="D126">
        <v>19406501</v>
      </c>
      <c r="E126">
        <v>581.55999999999995</v>
      </c>
      <c r="F126">
        <v>2627366</v>
      </c>
      <c r="G126">
        <v>78.739999999999995</v>
      </c>
      <c r="H126">
        <v>7422354</v>
      </c>
      <c r="I126">
        <v>222.43</v>
      </c>
      <c r="J126">
        <v>11984147</v>
      </c>
      <c r="K126">
        <v>359.13</v>
      </c>
      <c r="L126">
        <v>1649024</v>
      </c>
      <c r="M126">
        <v>49.42</v>
      </c>
      <c r="N126">
        <v>666355</v>
      </c>
      <c r="O126">
        <v>19.97</v>
      </c>
      <c r="P126">
        <v>311987</v>
      </c>
      <c r="Q126">
        <v>9.35</v>
      </c>
      <c r="R126">
        <v>5149195</v>
      </c>
      <c r="S126">
        <v>154.31</v>
      </c>
      <c r="T126">
        <v>1522302</v>
      </c>
      <c r="U126">
        <v>45.62</v>
      </c>
      <c r="V126">
        <v>750857</v>
      </c>
      <c r="W126">
        <v>22.5</v>
      </c>
      <c r="X126">
        <v>2920406</v>
      </c>
      <c r="Y126">
        <v>87.52</v>
      </c>
      <c r="Z126">
        <v>1495169</v>
      </c>
      <c r="AA126">
        <v>44.81</v>
      </c>
      <c r="AB126">
        <v>371473</v>
      </c>
      <c r="AC126">
        <v>11.13</v>
      </c>
      <c r="AD126">
        <v>2338812</v>
      </c>
      <c r="AE126">
        <v>70.09</v>
      </c>
      <c r="AF126">
        <v>2625928</v>
      </c>
      <c r="AG126">
        <v>78.69</v>
      </c>
      <c r="AH126">
        <v>2232358</v>
      </c>
      <c r="AI126">
        <v>66.900000000000006</v>
      </c>
      <c r="AJ126">
        <v>551374</v>
      </c>
      <c r="AK126">
        <v>194955</v>
      </c>
      <c r="AL126">
        <v>123484</v>
      </c>
      <c r="AM126">
        <v>232935</v>
      </c>
      <c r="AN126">
        <v>3336948</v>
      </c>
    </row>
    <row r="127" spans="1:40" x14ac:dyDescent="0.2">
      <c r="A127" t="s">
        <v>372</v>
      </c>
      <c r="B127">
        <v>16227761</v>
      </c>
      <c r="C127">
        <v>490.09</v>
      </c>
      <c r="D127">
        <v>18766654</v>
      </c>
      <c r="E127">
        <v>566.77</v>
      </c>
      <c r="F127">
        <v>2538893</v>
      </c>
      <c r="G127">
        <v>76.680000000000007</v>
      </c>
      <c r="H127">
        <v>7257963</v>
      </c>
      <c r="I127">
        <v>219.2</v>
      </c>
      <c r="J127">
        <v>11508691</v>
      </c>
      <c r="K127">
        <v>347.57</v>
      </c>
      <c r="L127">
        <v>1587994</v>
      </c>
      <c r="M127">
        <v>47.96</v>
      </c>
      <c r="N127">
        <v>649888</v>
      </c>
      <c r="O127">
        <v>19.63</v>
      </c>
      <c r="P127">
        <v>301011</v>
      </c>
      <c r="Q127">
        <v>9.09</v>
      </c>
      <c r="R127">
        <v>5035170</v>
      </c>
      <c r="S127">
        <v>152.07</v>
      </c>
      <c r="T127">
        <v>1482605</v>
      </c>
      <c r="U127">
        <v>44.78</v>
      </c>
      <c r="V127">
        <v>740188</v>
      </c>
      <c r="W127">
        <v>22.35</v>
      </c>
      <c r="X127">
        <v>2826870</v>
      </c>
      <c r="Y127">
        <v>85.37</v>
      </c>
      <c r="Z127">
        <v>1317074</v>
      </c>
      <c r="AA127">
        <v>39.78</v>
      </c>
      <c r="AB127">
        <v>354613</v>
      </c>
      <c r="AC127">
        <v>10.71</v>
      </c>
      <c r="AD127">
        <v>2294031</v>
      </c>
      <c r="AE127">
        <v>69.28</v>
      </c>
      <c r="AF127">
        <v>2598166</v>
      </c>
      <c r="AG127">
        <v>78.47</v>
      </c>
      <c r="AH127">
        <v>2117937</v>
      </c>
      <c r="AI127">
        <v>63.96</v>
      </c>
      <c r="AJ127">
        <v>139487</v>
      </c>
      <c r="AK127">
        <v>-162813</v>
      </c>
      <c r="AL127">
        <v>129920</v>
      </c>
      <c r="AM127">
        <v>172379</v>
      </c>
      <c r="AN127">
        <v>3311167</v>
      </c>
    </row>
    <row r="128" spans="1:40" x14ac:dyDescent="0.2">
      <c r="A128" t="s">
        <v>373</v>
      </c>
      <c r="B128">
        <v>16088275</v>
      </c>
      <c r="C128">
        <v>491.81</v>
      </c>
      <c r="D128">
        <v>18542462</v>
      </c>
      <c r="E128">
        <v>566.83000000000004</v>
      </c>
      <c r="F128">
        <v>2454187</v>
      </c>
      <c r="G128">
        <v>75.02</v>
      </c>
      <c r="H128">
        <v>7079955</v>
      </c>
      <c r="I128">
        <v>216.43</v>
      </c>
      <c r="J128">
        <v>11462507</v>
      </c>
      <c r="K128">
        <v>350.4</v>
      </c>
      <c r="L128">
        <v>1525857</v>
      </c>
      <c r="M128">
        <v>46.64</v>
      </c>
      <c r="N128">
        <v>627891</v>
      </c>
      <c r="O128">
        <v>19.190000000000001</v>
      </c>
      <c r="P128">
        <v>300439</v>
      </c>
      <c r="Q128">
        <v>9.18</v>
      </c>
      <c r="R128">
        <v>4914696</v>
      </c>
      <c r="S128">
        <v>150.24</v>
      </c>
      <c r="T128">
        <v>1435948</v>
      </c>
      <c r="U128">
        <v>43.9</v>
      </c>
      <c r="V128">
        <v>729311</v>
      </c>
      <c r="W128">
        <v>22.29</v>
      </c>
      <c r="X128">
        <v>2760199</v>
      </c>
      <c r="Y128">
        <v>84.38</v>
      </c>
      <c r="Z128">
        <v>1452430</v>
      </c>
      <c r="AA128">
        <v>44.4</v>
      </c>
      <c r="AB128">
        <v>382070</v>
      </c>
      <c r="AC128">
        <v>11.68</v>
      </c>
      <c r="AD128">
        <v>2249456</v>
      </c>
      <c r="AE128">
        <v>68.760000000000005</v>
      </c>
      <c r="AF128">
        <v>2563765</v>
      </c>
      <c r="AG128">
        <v>78.37</v>
      </c>
      <c r="AH128">
        <v>2054586</v>
      </c>
      <c r="AI128">
        <v>62.81</v>
      </c>
      <c r="AJ128">
        <v>364860</v>
      </c>
      <c r="AK128">
        <v>76782</v>
      </c>
      <c r="AL128">
        <v>133634</v>
      </c>
      <c r="AM128">
        <v>154445</v>
      </c>
      <c r="AN128">
        <v>3271242</v>
      </c>
    </row>
    <row r="129" spans="1:40" x14ac:dyDescent="0.2">
      <c r="A129" t="s">
        <v>374</v>
      </c>
      <c r="B129">
        <v>15723415</v>
      </c>
      <c r="C129">
        <v>486.47</v>
      </c>
      <c r="D129">
        <v>18110089</v>
      </c>
      <c r="E129">
        <v>560.30999999999995</v>
      </c>
      <c r="F129">
        <v>2386674</v>
      </c>
      <c r="G129">
        <v>73.84</v>
      </c>
      <c r="H129">
        <v>6911076</v>
      </c>
      <c r="I129">
        <v>213.82</v>
      </c>
      <c r="J129">
        <v>11199013</v>
      </c>
      <c r="K129">
        <v>346.49</v>
      </c>
      <c r="L129">
        <v>1476952</v>
      </c>
      <c r="M129">
        <v>45.7</v>
      </c>
      <c r="N129">
        <v>606799</v>
      </c>
      <c r="O129">
        <v>18.77</v>
      </c>
      <c r="P129">
        <v>302923</v>
      </c>
      <c r="Q129">
        <v>9.3699999999999992</v>
      </c>
      <c r="R129">
        <v>4790255</v>
      </c>
      <c r="S129">
        <v>148.21</v>
      </c>
      <c r="T129">
        <v>1402204</v>
      </c>
      <c r="U129">
        <v>43.38</v>
      </c>
      <c r="V129">
        <v>718617</v>
      </c>
      <c r="W129">
        <v>22.23</v>
      </c>
      <c r="X129">
        <v>2702734</v>
      </c>
      <c r="Y129">
        <v>83.62</v>
      </c>
      <c r="Z129">
        <v>1390552</v>
      </c>
      <c r="AA129">
        <v>43.02</v>
      </c>
      <c r="AB129">
        <v>367166</v>
      </c>
      <c r="AC129">
        <v>11.36</v>
      </c>
      <c r="AD129">
        <v>2204843</v>
      </c>
      <c r="AE129">
        <v>68.22</v>
      </c>
      <c r="AF129">
        <v>2543773</v>
      </c>
      <c r="AG129">
        <v>78.7</v>
      </c>
      <c r="AH129">
        <v>1989944</v>
      </c>
      <c r="AI129">
        <v>61.57</v>
      </c>
      <c r="AJ129">
        <v>507312</v>
      </c>
      <c r="AK129">
        <v>206134</v>
      </c>
      <c r="AL129">
        <v>100730</v>
      </c>
      <c r="AM129">
        <v>200448</v>
      </c>
      <c r="AN129">
        <v>3232174</v>
      </c>
    </row>
    <row r="130" spans="1:40" x14ac:dyDescent="0.2">
      <c r="A130" t="s">
        <v>375</v>
      </c>
      <c r="B130">
        <v>15216102</v>
      </c>
      <c r="C130">
        <v>480.05</v>
      </c>
      <c r="D130">
        <v>17578290</v>
      </c>
      <c r="E130">
        <v>554.58000000000004</v>
      </c>
      <c r="F130">
        <v>2362188</v>
      </c>
      <c r="G130">
        <v>74.52</v>
      </c>
      <c r="H130">
        <v>6784100</v>
      </c>
      <c r="I130">
        <v>214.03</v>
      </c>
      <c r="J130">
        <v>10794190</v>
      </c>
      <c r="K130">
        <v>340.55</v>
      </c>
      <c r="L130">
        <v>1450249</v>
      </c>
      <c r="M130">
        <v>45.75</v>
      </c>
      <c r="N130">
        <v>610574</v>
      </c>
      <c r="O130">
        <v>19.260000000000002</v>
      </c>
      <c r="P130">
        <v>301365</v>
      </c>
      <c r="Q130">
        <v>9.51</v>
      </c>
      <c r="R130">
        <v>4698859</v>
      </c>
      <c r="S130">
        <v>148.24</v>
      </c>
      <c r="T130">
        <v>1377049</v>
      </c>
      <c r="U130">
        <v>43.44</v>
      </c>
      <c r="V130">
        <v>708192</v>
      </c>
      <c r="W130">
        <v>22.34</v>
      </c>
      <c r="X130">
        <v>2644938</v>
      </c>
      <c r="Y130">
        <v>83.45</v>
      </c>
      <c r="Z130">
        <v>1226872</v>
      </c>
      <c r="AA130">
        <v>38.71</v>
      </c>
      <c r="AB130">
        <v>324712</v>
      </c>
      <c r="AC130">
        <v>10.24</v>
      </c>
      <c r="AD130">
        <v>2159174</v>
      </c>
      <c r="AE130">
        <v>68.12</v>
      </c>
      <c r="AF130">
        <v>2507284</v>
      </c>
      <c r="AG130">
        <v>79.099999999999994</v>
      </c>
      <c r="AH130">
        <v>1931210</v>
      </c>
      <c r="AI130">
        <v>60.93</v>
      </c>
      <c r="AJ130">
        <v>487297</v>
      </c>
      <c r="AK130">
        <v>238646</v>
      </c>
      <c r="AL130">
        <v>160656</v>
      </c>
      <c r="AM130">
        <v>87995</v>
      </c>
      <c r="AN130">
        <v>3169669</v>
      </c>
    </row>
    <row r="131" spans="1:40" x14ac:dyDescent="0.2">
      <c r="A131" t="s">
        <v>376</v>
      </c>
      <c r="B131">
        <v>14728805</v>
      </c>
      <c r="C131">
        <v>473.25</v>
      </c>
      <c r="D131">
        <v>16979466</v>
      </c>
      <c r="E131">
        <v>545.57000000000005</v>
      </c>
      <c r="F131">
        <v>2250661</v>
      </c>
      <c r="G131">
        <v>72.319999999999993</v>
      </c>
      <c r="H131">
        <v>6595994</v>
      </c>
      <c r="I131">
        <v>211.94</v>
      </c>
      <c r="J131">
        <v>10383472</v>
      </c>
      <c r="K131">
        <v>333.63</v>
      </c>
      <c r="L131">
        <v>1402164</v>
      </c>
      <c r="M131">
        <v>45.05</v>
      </c>
      <c r="N131">
        <v>585905</v>
      </c>
      <c r="O131">
        <v>18.829999999999998</v>
      </c>
      <c r="P131">
        <v>262592</v>
      </c>
      <c r="Q131">
        <v>8.44</v>
      </c>
      <c r="R131">
        <v>4548387</v>
      </c>
      <c r="S131">
        <v>146.15</v>
      </c>
      <c r="T131">
        <v>1350544</v>
      </c>
      <c r="U131">
        <v>43.39</v>
      </c>
      <c r="V131">
        <v>697063</v>
      </c>
      <c r="W131">
        <v>22.4</v>
      </c>
      <c r="X131">
        <v>2626225</v>
      </c>
      <c r="Y131">
        <v>84.38</v>
      </c>
      <c r="Z131">
        <v>1050818</v>
      </c>
      <c r="AA131">
        <v>33.76</v>
      </c>
      <c r="AB131">
        <v>262121</v>
      </c>
      <c r="AC131">
        <v>8.42</v>
      </c>
      <c r="AD131">
        <v>2110972</v>
      </c>
      <c r="AE131">
        <v>67.83</v>
      </c>
      <c r="AF131">
        <v>2444941</v>
      </c>
      <c r="AG131">
        <v>78.56</v>
      </c>
      <c r="AH131">
        <v>1888395</v>
      </c>
      <c r="AI131">
        <v>60.68</v>
      </c>
      <c r="AJ131">
        <v>172860</v>
      </c>
      <c r="AK131">
        <v>-87032</v>
      </c>
      <c r="AL131">
        <v>162731</v>
      </c>
      <c r="AM131">
        <v>97161</v>
      </c>
      <c r="AN131">
        <v>3112238</v>
      </c>
    </row>
    <row r="132" spans="1:40" x14ac:dyDescent="0.2">
      <c r="A132" t="s">
        <v>377</v>
      </c>
      <c r="B132">
        <v>14555945</v>
      </c>
      <c r="C132">
        <v>469.84</v>
      </c>
      <c r="D132">
        <v>16715244</v>
      </c>
      <c r="E132">
        <v>539.54</v>
      </c>
      <c r="F132">
        <v>2159299</v>
      </c>
      <c r="G132">
        <v>69.7</v>
      </c>
      <c r="H132">
        <v>6407470</v>
      </c>
      <c r="I132">
        <v>206.82</v>
      </c>
      <c r="J132">
        <v>10307774</v>
      </c>
      <c r="K132">
        <v>332.72</v>
      </c>
      <c r="L132">
        <v>1343287</v>
      </c>
      <c r="M132">
        <v>43.36</v>
      </c>
      <c r="N132">
        <v>559592</v>
      </c>
      <c r="O132">
        <v>18.059999999999999</v>
      </c>
      <c r="P132">
        <v>256420</v>
      </c>
      <c r="Q132">
        <v>8.2799999999999994</v>
      </c>
      <c r="R132">
        <v>4394240</v>
      </c>
      <c r="S132">
        <v>141.84</v>
      </c>
      <c r="T132">
        <v>1325595</v>
      </c>
      <c r="U132">
        <v>42.79</v>
      </c>
      <c r="V132">
        <v>687635</v>
      </c>
      <c r="W132">
        <v>22.2</v>
      </c>
      <c r="X132">
        <v>2584192</v>
      </c>
      <c r="Y132">
        <v>83.41</v>
      </c>
      <c r="Z132">
        <v>1131477</v>
      </c>
      <c r="AA132">
        <v>36.520000000000003</v>
      </c>
      <c r="AB132">
        <v>268493</v>
      </c>
      <c r="AC132">
        <v>8.67</v>
      </c>
      <c r="AD132">
        <v>2062630</v>
      </c>
      <c r="AE132">
        <v>66.58</v>
      </c>
      <c r="AF132">
        <v>2431826</v>
      </c>
      <c r="AG132">
        <v>78.5</v>
      </c>
      <c r="AH132">
        <v>1829156</v>
      </c>
      <c r="AI132">
        <v>59.04</v>
      </c>
      <c r="AJ132">
        <v>319228</v>
      </c>
      <c r="AK132">
        <v>68604</v>
      </c>
      <c r="AL132">
        <v>151811</v>
      </c>
      <c r="AM132">
        <v>98813</v>
      </c>
      <c r="AN132">
        <v>3098044</v>
      </c>
    </row>
    <row r="133" spans="1:40" x14ac:dyDescent="0.2">
      <c r="A133" t="s">
        <v>378</v>
      </c>
      <c r="B133">
        <v>14236717</v>
      </c>
      <c r="C133">
        <v>472.33</v>
      </c>
      <c r="D133">
        <v>16319573</v>
      </c>
      <c r="E133">
        <v>541.42999999999995</v>
      </c>
      <c r="F133">
        <v>2082856</v>
      </c>
      <c r="G133">
        <v>69.099999999999994</v>
      </c>
      <c r="H133">
        <v>6228696</v>
      </c>
      <c r="I133">
        <v>206.65</v>
      </c>
      <c r="J133">
        <v>10090877</v>
      </c>
      <c r="K133">
        <v>334.79</v>
      </c>
      <c r="L133">
        <v>1304981</v>
      </c>
      <c r="M133">
        <v>43.3</v>
      </c>
      <c r="N133">
        <v>536023</v>
      </c>
      <c r="O133">
        <v>17.78</v>
      </c>
      <c r="P133">
        <v>241852</v>
      </c>
      <c r="Q133">
        <v>8.02</v>
      </c>
      <c r="R133">
        <v>4249046</v>
      </c>
      <c r="S133">
        <v>140.97</v>
      </c>
      <c r="T133">
        <v>1299446</v>
      </c>
      <c r="U133">
        <v>43.11</v>
      </c>
      <c r="V133">
        <v>680204</v>
      </c>
      <c r="W133">
        <v>22.57</v>
      </c>
      <c r="X133">
        <v>2542305</v>
      </c>
      <c r="Y133">
        <v>84.35</v>
      </c>
      <c r="Z133">
        <v>1069654</v>
      </c>
      <c r="AA133">
        <v>35.49</v>
      </c>
      <c r="AB133">
        <v>261712</v>
      </c>
      <c r="AC133">
        <v>8.68</v>
      </c>
      <c r="AD133">
        <v>2015870</v>
      </c>
      <c r="AE133">
        <v>66.88</v>
      </c>
      <c r="AF133">
        <v>2447057</v>
      </c>
      <c r="AG133">
        <v>81.19</v>
      </c>
      <c r="AH133">
        <v>1754278</v>
      </c>
      <c r="AI133">
        <v>58.2</v>
      </c>
      <c r="AJ133">
        <v>396991</v>
      </c>
      <c r="AK133">
        <v>96929</v>
      </c>
      <c r="AL133">
        <v>131023</v>
      </c>
      <c r="AM133">
        <v>169039</v>
      </c>
      <c r="AN133">
        <v>3014136</v>
      </c>
    </row>
    <row r="134" spans="1:40" x14ac:dyDescent="0.2">
      <c r="A134" t="s">
        <v>379</v>
      </c>
      <c r="B134">
        <v>13839726</v>
      </c>
      <c r="C134">
        <v>463.54</v>
      </c>
      <c r="D134">
        <v>15847658</v>
      </c>
      <c r="E134">
        <v>530.79999999999995</v>
      </c>
      <c r="F134">
        <v>2007932</v>
      </c>
      <c r="G134">
        <v>67.25</v>
      </c>
      <c r="H134">
        <v>6067082</v>
      </c>
      <c r="I134">
        <v>203.21</v>
      </c>
      <c r="J134">
        <v>9780576</v>
      </c>
      <c r="K134">
        <v>327.58999999999997</v>
      </c>
      <c r="L134">
        <v>1243294</v>
      </c>
      <c r="M134">
        <v>41.64</v>
      </c>
      <c r="N134">
        <v>526584</v>
      </c>
      <c r="O134">
        <v>17.64</v>
      </c>
      <c r="P134">
        <v>238054</v>
      </c>
      <c r="Q134">
        <v>7.97</v>
      </c>
      <c r="R134">
        <v>4126172</v>
      </c>
      <c r="S134">
        <v>138.19999999999999</v>
      </c>
      <c r="T134">
        <v>1269579</v>
      </c>
      <c r="U134">
        <v>42.52</v>
      </c>
      <c r="V134">
        <v>671331</v>
      </c>
      <c r="W134">
        <v>22.49</v>
      </c>
      <c r="X134">
        <v>2494557</v>
      </c>
      <c r="Y134">
        <v>83.55</v>
      </c>
      <c r="Z134">
        <v>1009964</v>
      </c>
      <c r="AA134">
        <v>33.83</v>
      </c>
      <c r="AB134">
        <v>224473</v>
      </c>
      <c r="AC134">
        <v>7.52</v>
      </c>
      <c r="AD134">
        <v>1970692</v>
      </c>
      <c r="AE134">
        <v>66.010000000000005</v>
      </c>
      <c r="AF134">
        <v>2443059</v>
      </c>
      <c r="AG134">
        <v>81.83</v>
      </c>
      <c r="AH134">
        <v>1637830</v>
      </c>
      <c r="AI134">
        <v>54.86</v>
      </c>
      <c r="AJ134">
        <v>259627</v>
      </c>
      <c r="AK134">
        <v>10519</v>
      </c>
      <c r="AL134">
        <v>119005</v>
      </c>
      <c r="AM134">
        <v>130103</v>
      </c>
      <c r="AN134">
        <v>2985638</v>
      </c>
    </row>
    <row r="135" spans="1:40" x14ac:dyDescent="0.2">
      <c r="A135" t="s">
        <v>380</v>
      </c>
      <c r="B135">
        <v>13580099</v>
      </c>
      <c r="C135">
        <v>461.45</v>
      </c>
      <c r="D135">
        <v>15521916</v>
      </c>
      <c r="E135">
        <v>527.42999999999995</v>
      </c>
      <c r="F135">
        <v>1941817</v>
      </c>
      <c r="G135">
        <v>65.98</v>
      </c>
      <c r="H135">
        <v>5923375</v>
      </c>
      <c r="I135">
        <v>201.28</v>
      </c>
      <c r="J135">
        <v>9598541</v>
      </c>
      <c r="K135">
        <v>326.16000000000003</v>
      </c>
      <c r="L135">
        <v>1211497</v>
      </c>
      <c r="M135">
        <v>41.17</v>
      </c>
      <c r="N135">
        <v>501839</v>
      </c>
      <c r="O135">
        <v>17.05</v>
      </c>
      <c r="P135">
        <v>228481</v>
      </c>
      <c r="Q135">
        <v>7.76</v>
      </c>
      <c r="R135">
        <v>4017333</v>
      </c>
      <c r="S135">
        <v>136.51</v>
      </c>
      <c r="T135">
        <v>1245857</v>
      </c>
      <c r="U135">
        <v>42.33</v>
      </c>
      <c r="V135">
        <v>660185</v>
      </c>
      <c r="W135">
        <v>22.43</v>
      </c>
      <c r="X135">
        <v>2385407</v>
      </c>
      <c r="Y135">
        <v>81.06</v>
      </c>
      <c r="Z135">
        <v>1008919</v>
      </c>
      <c r="AA135">
        <v>34.28</v>
      </c>
      <c r="AB135">
        <v>214999</v>
      </c>
      <c r="AC135">
        <v>7.31</v>
      </c>
      <c r="AD135">
        <v>1928376</v>
      </c>
      <c r="AE135">
        <v>65.53</v>
      </c>
      <c r="AF135">
        <v>2440441</v>
      </c>
      <c r="AG135">
        <v>82.93</v>
      </c>
      <c r="AH135">
        <v>1620398</v>
      </c>
      <c r="AI135">
        <v>55.06</v>
      </c>
      <c r="AJ135">
        <v>328446</v>
      </c>
      <c r="AK135">
        <v>70175</v>
      </c>
      <c r="AL135">
        <v>128371</v>
      </c>
      <c r="AM135">
        <v>129900</v>
      </c>
      <c r="AN135">
        <v>2942920</v>
      </c>
    </row>
    <row r="136" spans="1:40" x14ac:dyDescent="0.2">
      <c r="A136" t="s">
        <v>381</v>
      </c>
      <c r="B136">
        <v>13251653</v>
      </c>
      <c r="C136">
        <v>460.01</v>
      </c>
      <c r="D136">
        <v>15139038</v>
      </c>
      <c r="E136">
        <v>525.53</v>
      </c>
      <c r="F136">
        <v>1887385</v>
      </c>
      <c r="G136">
        <v>65.52</v>
      </c>
      <c r="H136">
        <v>5771753</v>
      </c>
      <c r="I136">
        <v>200.36</v>
      </c>
      <c r="J136">
        <v>9367285</v>
      </c>
      <c r="K136">
        <v>325.17</v>
      </c>
      <c r="L136">
        <v>1177677</v>
      </c>
      <c r="M136">
        <v>40.880000000000003</v>
      </c>
      <c r="N136">
        <v>479799</v>
      </c>
      <c r="O136">
        <v>16.66</v>
      </c>
      <c r="P136">
        <v>229909</v>
      </c>
      <c r="Q136">
        <v>7.98</v>
      </c>
      <c r="R136">
        <v>3899261</v>
      </c>
      <c r="S136">
        <v>135.36000000000001</v>
      </c>
      <c r="T136">
        <v>1223606</v>
      </c>
      <c r="U136">
        <v>42.48</v>
      </c>
      <c r="V136">
        <v>648886</v>
      </c>
      <c r="W136">
        <v>22.53</v>
      </c>
      <c r="X136">
        <v>2329935</v>
      </c>
      <c r="Y136">
        <v>80.88</v>
      </c>
      <c r="Z136">
        <v>959429</v>
      </c>
      <c r="AA136">
        <v>33.31</v>
      </c>
      <c r="AB136">
        <v>194315</v>
      </c>
      <c r="AC136">
        <v>6.75</v>
      </c>
      <c r="AD136">
        <v>1886128</v>
      </c>
      <c r="AE136">
        <v>65.47</v>
      </c>
      <c r="AF136">
        <v>2445446</v>
      </c>
      <c r="AG136">
        <v>84.89</v>
      </c>
      <c r="AH136">
        <v>1552033</v>
      </c>
      <c r="AI136">
        <v>53.88</v>
      </c>
      <c r="AJ136">
        <v>209500</v>
      </c>
      <c r="AK136">
        <v>-72944</v>
      </c>
      <c r="AL136">
        <v>134051</v>
      </c>
      <c r="AM136">
        <v>148393</v>
      </c>
      <c r="AN136">
        <v>2880722</v>
      </c>
    </row>
    <row r="137" spans="1:40" x14ac:dyDescent="0.2">
      <c r="A137" t="s">
        <v>382</v>
      </c>
      <c r="B137">
        <v>13042153</v>
      </c>
      <c r="C137">
        <v>464.75</v>
      </c>
      <c r="D137">
        <v>14864290</v>
      </c>
      <c r="E137">
        <v>529.67999999999995</v>
      </c>
      <c r="F137">
        <v>1822137</v>
      </c>
      <c r="G137">
        <v>64.930000000000007</v>
      </c>
      <c r="H137">
        <v>5608286</v>
      </c>
      <c r="I137">
        <v>199.85</v>
      </c>
      <c r="J137">
        <v>9256004</v>
      </c>
      <c r="K137">
        <v>329.83</v>
      </c>
      <c r="L137">
        <v>1144101</v>
      </c>
      <c r="M137">
        <v>40.770000000000003</v>
      </c>
      <c r="N137">
        <v>452010</v>
      </c>
      <c r="O137">
        <v>16.11</v>
      </c>
      <c r="P137">
        <v>226026</v>
      </c>
      <c r="Q137">
        <v>8.0500000000000007</v>
      </c>
      <c r="R137">
        <v>3775482</v>
      </c>
      <c r="S137">
        <v>134.54</v>
      </c>
      <c r="T137">
        <v>1195144</v>
      </c>
      <c r="U137">
        <v>42.59</v>
      </c>
      <c r="V137">
        <v>637660</v>
      </c>
      <c r="W137">
        <v>22.72</v>
      </c>
      <c r="X137">
        <v>2250769</v>
      </c>
      <c r="Y137">
        <v>80.209999999999994</v>
      </c>
      <c r="Z137">
        <v>1023778</v>
      </c>
      <c r="AA137">
        <v>36.479999999999997</v>
      </c>
      <c r="AB137">
        <v>202910</v>
      </c>
      <c r="AC137">
        <v>7.23</v>
      </c>
      <c r="AD137">
        <v>1840211</v>
      </c>
      <c r="AE137">
        <v>65.58</v>
      </c>
      <c r="AF137">
        <v>2455349</v>
      </c>
      <c r="AG137">
        <v>87.5</v>
      </c>
      <c r="AH137">
        <v>1482988</v>
      </c>
      <c r="AI137">
        <v>52.85</v>
      </c>
      <c r="AJ137">
        <v>228796</v>
      </c>
      <c r="AK137">
        <v>-62565</v>
      </c>
      <c r="AL137">
        <v>176441</v>
      </c>
      <c r="AM137">
        <v>114920</v>
      </c>
      <c r="AN137">
        <v>2806259</v>
      </c>
    </row>
    <row r="138" spans="1:40" x14ac:dyDescent="0.2">
      <c r="A138" t="s">
        <v>383</v>
      </c>
      <c r="B138">
        <v>12813357</v>
      </c>
      <c r="C138">
        <v>470.97</v>
      </c>
      <c r="D138">
        <v>14601517</v>
      </c>
      <c r="E138">
        <v>536.69000000000005</v>
      </c>
      <c r="F138">
        <v>1788160</v>
      </c>
      <c r="G138">
        <v>65.73</v>
      </c>
      <c r="H138">
        <v>5410778</v>
      </c>
      <c r="I138">
        <v>198.88</v>
      </c>
      <c r="J138">
        <v>9190739</v>
      </c>
      <c r="K138">
        <v>337.81</v>
      </c>
      <c r="L138">
        <v>1116384</v>
      </c>
      <c r="M138">
        <v>41.03</v>
      </c>
      <c r="N138">
        <v>444878</v>
      </c>
      <c r="O138">
        <v>16.350000000000001</v>
      </c>
      <c r="P138">
        <v>226898</v>
      </c>
      <c r="Q138">
        <v>8.34</v>
      </c>
      <c r="R138">
        <v>3605890</v>
      </c>
      <c r="S138">
        <v>132.54</v>
      </c>
      <c r="T138">
        <v>1175035</v>
      </c>
      <c r="U138">
        <v>43.19</v>
      </c>
      <c r="V138">
        <v>629853</v>
      </c>
      <c r="W138">
        <v>23.15</v>
      </c>
      <c r="X138">
        <v>2188388</v>
      </c>
      <c r="Y138">
        <v>80.44</v>
      </c>
      <c r="Z138">
        <v>1088573</v>
      </c>
      <c r="AA138">
        <v>40.01</v>
      </c>
      <c r="AB138">
        <v>200680</v>
      </c>
      <c r="AC138">
        <v>7.38</v>
      </c>
      <c r="AD138">
        <v>1790122</v>
      </c>
      <c r="AE138">
        <v>65.8</v>
      </c>
      <c r="AF138">
        <v>2445235</v>
      </c>
      <c r="AG138">
        <v>89.88</v>
      </c>
      <c r="AH138">
        <v>1477743</v>
      </c>
      <c r="AI138">
        <v>54.32</v>
      </c>
      <c r="AJ138">
        <v>84061</v>
      </c>
      <c r="AK138">
        <v>-56945</v>
      </c>
      <c r="AL138">
        <v>45327</v>
      </c>
      <c r="AM138">
        <v>95679</v>
      </c>
      <c r="AN138">
        <v>2720649</v>
      </c>
    </row>
    <row r="139" spans="1:40" x14ac:dyDescent="0.2">
      <c r="A139" t="s">
        <v>384</v>
      </c>
      <c r="B139">
        <v>12729296</v>
      </c>
      <c r="C139">
        <v>481.14</v>
      </c>
      <c r="D139">
        <v>14454452</v>
      </c>
      <c r="E139">
        <v>546.35</v>
      </c>
      <c r="F139">
        <v>1725156</v>
      </c>
      <c r="G139">
        <v>65.209999999999994</v>
      </c>
      <c r="H139">
        <v>5340978</v>
      </c>
      <c r="I139">
        <v>201.88</v>
      </c>
      <c r="J139">
        <v>9113474</v>
      </c>
      <c r="K139">
        <v>344.47</v>
      </c>
      <c r="L139">
        <v>1087568</v>
      </c>
      <c r="M139">
        <v>41.11</v>
      </c>
      <c r="N139">
        <v>420612</v>
      </c>
      <c r="O139">
        <v>15.9</v>
      </c>
      <c r="P139">
        <v>216976</v>
      </c>
      <c r="Q139">
        <v>8.1999999999999993</v>
      </c>
      <c r="R139">
        <v>3570315</v>
      </c>
      <c r="S139">
        <v>134.94999999999999</v>
      </c>
      <c r="T139">
        <v>1151813</v>
      </c>
      <c r="U139">
        <v>43.54</v>
      </c>
      <c r="V139">
        <v>618850</v>
      </c>
      <c r="W139">
        <v>23.39</v>
      </c>
      <c r="X139">
        <v>2144272</v>
      </c>
      <c r="Y139">
        <v>81.05</v>
      </c>
      <c r="Z139">
        <v>1146214</v>
      </c>
      <c r="AA139">
        <v>43.32</v>
      </c>
      <c r="AB139">
        <v>199983</v>
      </c>
      <c r="AC139">
        <v>7.56</v>
      </c>
      <c r="AD139">
        <v>1747500</v>
      </c>
      <c r="AE139">
        <v>66.05</v>
      </c>
      <c r="AF139">
        <v>2420188</v>
      </c>
      <c r="AG139">
        <v>91.48</v>
      </c>
      <c r="AH139">
        <v>1455317</v>
      </c>
      <c r="AI139">
        <v>55.01</v>
      </c>
      <c r="AJ139">
        <v>146276</v>
      </c>
      <c r="AK139">
        <v>-33671</v>
      </c>
      <c r="AL139">
        <v>46391</v>
      </c>
      <c r="AM139">
        <v>133557</v>
      </c>
      <c r="AN139">
        <v>2645626</v>
      </c>
    </row>
    <row r="140" spans="1:40" x14ac:dyDescent="0.2">
      <c r="A140" t="s">
        <v>385</v>
      </c>
      <c r="B140">
        <v>12583020</v>
      </c>
      <c r="C140">
        <v>489.16</v>
      </c>
      <c r="D140">
        <v>14249818</v>
      </c>
      <c r="E140">
        <v>553.95000000000005</v>
      </c>
      <c r="F140">
        <v>1666798</v>
      </c>
      <c r="G140">
        <v>64.8</v>
      </c>
      <c r="H140">
        <v>5274275</v>
      </c>
      <c r="I140">
        <v>205.03</v>
      </c>
      <c r="J140">
        <v>8975543</v>
      </c>
      <c r="K140">
        <v>348.92</v>
      </c>
      <c r="L140">
        <v>1053751</v>
      </c>
      <c r="M140">
        <v>40.96</v>
      </c>
      <c r="N140">
        <v>403838</v>
      </c>
      <c r="O140">
        <v>15.7</v>
      </c>
      <c r="P140">
        <v>209209</v>
      </c>
      <c r="Q140">
        <v>8.1300000000000008</v>
      </c>
      <c r="R140">
        <v>3532199</v>
      </c>
      <c r="S140">
        <v>137.31</v>
      </c>
      <c r="T140">
        <v>1132460</v>
      </c>
      <c r="U140">
        <v>44.02</v>
      </c>
      <c r="V140">
        <v>609616</v>
      </c>
      <c r="W140">
        <v>23.7</v>
      </c>
      <c r="X140">
        <v>2089264</v>
      </c>
      <c r="Y140">
        <v>81.22</v>
      </c>
      <c r="Z140">
        <v>1179666</v>
      </c>
      <c r="AA140">
        <v>45.86</v>
      </c>
      <c r="AB140">
        <v>200203</v>
      </c>
      <c r="AC140">
        <v>7.78</v>
      </c>
      <c r="AD140">
        <v>1701814</v>
      </c>
      <c r="AE140">
        <v>66.16</v>
      </c>
      <c r="AF140">
        <v>2411717</v>
      </c>
      <c r="AG140">
        <v>93.75</v>
      </c>
      <c r="AH140">
        <v>1392879</v>
      </c>
      <c r="AI140">
        <v>54.15</v>
      </c>
      <c r="AJ140">
        <v>305981</v>
      </c>
      <c r="AK140">
        <v>148952</v>
      </c>
      <c r="AL140">
        <v>44332</v>
      </c>
      <c r="AM140">
        <v>112697</v>
      </c>
      <c r="AN140">
        <v>2572389</v>
      </c>
    </row>
    <row r="141" spans="1:40" x14ac:dyDescent="0.2">
      <c r="A141" t="s">
        <v>386</v>
      </c>
      <c r="B141">
        <v>12277039</v>
      </c>
      <c r="C141">
        <v>485.08</v>
      </c>
      <c r="D141">
        <v>13893687</v>
      </c>
      <c r="E141">
        <v>548.96</v>
      </c>
      <c r="F141">
        <v>1616648</v>
      </c>
      <c r="G141">
        <v>63.88</v>
      </c>
      <c r="H141">
        <v>5214003</v>
      </c>
      <c r="I141">
        <v>206.01</v>
      </c>
      <c r="J141">
        <v>8679684</v>
      </c>
      <c r="K141">
        <v>342.94</v>
      </c>
      <c r="L141">
        <v>1026258</v>
      </c>
      <c r="M141">
        <v>40.549999999999997</v>
      </c>
      <c r="N141">
        <v>391910</v>
      </c>
      <c r="O141">
        <v>15.48</v>
      </c>
      <c r="P141">
        <v>198480</v>
      </c>
      <c r="Q141">
        <v>7.84</v>
      </c>
      <c r="R141">
        <v>3492751</v>
      </c>
      <c r="S141">
        <v>138</v>
      </c>
      <c r="T141">
        <v>1117294</v>
      </c>
      <c r="U141">
        <v>44.15</v>
      </c>
      <c r="V141">
        <v>603958</v>
      </c>
      <c r="W141">
        <v>23.86</v>
      </c>
      <c r="X141">
        <v>2050573</v>
      </c>
      <c r="Y141">
        <v>81.02</v>
      </c>
      <c r="Z141">
        <v>1058391</v>
      </c>
      <c r="AA141">
        <v>41.82</v>
      </c>
      <c r="AB141">
        <v>172525</v>
      </c>
      <c r="AC141">
        <v>6.82</v>
      </c>
      <c r="AD141">
        <v>1654556</v>
      </c>
      <c r="AE141">
        <v>65.37</v>
      </c>
      <c r="AF141">
        <v>2414014</v>
      </c>
      <c r="AG141">
        <v>95.38</v>
      </c>
      <c r="AH141">
        <v>1329625</v>
      </c>
      <c r="AI141">
        <v>52.54</v>
      </c>
      <c r="AJ141">
        <v>344015</v>
      </c>
      <c r="AK141">
        <v>113027</v>
      </c>
      <c r="AL141">
        <v>50147</v>
      </c>
      <c r="AM141">
        <v>180841</v>
      </c>
      <c r="AN141">
        <v>2530931</v>
      </c>
    </row>
    <row r="142" spans="1:40" x14ac:dyDescent="0.2">
      <c r="A142" t="s">
        <v>387</v>
      </c>
      <c r="B142">
        <v>11933024</v>
      </c>
      <c r="C142">
        <v>479.64</v>
      </c>
      <c r="D142">
        <v>13557393</v>
      </c>
      <c r="E142">
        <v>544.92999999999995</v>
      </c>
      <c r="F142">
        <v>1624369</v>
      </c>
      <c r="G142">
        <v>65.290000000000006</v>
      </c>
      <c r="H142">
        <v>5148110</v>
      </c>
      <c r="I142">
        <v>206.92</v>
      </c>
      <c r="J142">
        <v>8409283</v>
      </c>
      <c r="K142">
        <v>338</v>
      </c>
      <c r="L142">
        <v>1031175</v>
      </c>
      <c r="M142">
        <v>41.45</v>
      </c>
      <c r="N142">
        <v>396718</v>
      </c>
      <c r="O142">
        <v>15.95</v>
      </c>
      <c r="P142">
        <v>196476</v>
      </c>
      <c r="Q142">
        <v>7.9</v>
      </c>
      <c r="R142">
        <v>3447373</v>
      </c>
      <c r="S142">
        <v>138.56</v>
      </c>
      <c r="T142">
        <v>1102394</v>
      </c>
      <c r="U142">
        <v>44.31</v>
      </c>
      <c r="V142">
        <v>598343</v>
      </c>
      <c r="W142">
        <v>24.05</v>
      </c>
      <c r="X142">
        <v>1993904</v>
      </c>
      <c r="Y142">
        <v>80.14</v>
      </c>
      <c r="Z142">
        <v>966318</v>
      </c>
      <c r="AA142">
        <v>38.840000000000003</v>
      </c>
      <c r="AB142">
        <v>151571</v>
      </c>
      <c r="AC142">
        <v>6.09</v>
      </c>
      <c r="AD142">
        <v>1611487</v>
      </c>
      <c r="AE142">
        <v>64.77</v>
      </c>
      <c r="AF142">
        <v>2386541</v>
      </c>
      <c r="AG142">
        <v>95.92</v>
      </c>
      <c r="AH142">
        <v>1299461</v>
      </c>
      <c r="AI142">
        <v>52.23</v>
      </c>
      <c r="AJ142">
        <v>332896</v>
      </c>
      <c r="AK142">
        <v>187071</v>
      </c>
      <c r="AL142">
        <v>40994</v>
      </c>
      <c r="AM142">
        <v>104831</v>
      </c>
      <c r="AN142">
        <v>2487935</v>
      </c>
    </row>
    <row r="143" spans="1:40" x14ac:dyDescent="0.2">
      <c r="A143" t="s">
        <v>388</v>
      </c>
      <c r="B143">
        <v>11600128</v>
      </c>
      <c r="C143">
        <v>473.55</v>
      </c>
      <c r="D143">
        <v>13189991</v>
      </c>
      <c r="E143">
        <v>538.45000000000005</v>
      </c>
      <c r="F143">
        <v>1589863</v>
      </c>
      <c r="G143">
        <v>64.900000000000006</v>
      </c>
      <c r="H143">
        <v>5096936</v>
      </c>
      <c r="I143">
        <v>208.07</v>
      </c>
      <c r="J143">
        <v>8093055</v>
      </c>
      <c r="K143">
        <v>330.38</v>
      </c>
      <c r="L143">
        <v>1017736</v>
      </c>
      <c r="M143">
        <v>41.55</v>
      </c>
      <c r="N143">
        <v>386815</v>
      </c>
      <c r="O143">
        <v>15.79</v>
      </c>
      <c r="P143">
        <v>185312</v>
      </c>
      <c r="Q143">
        <v>7.56</v>
      </c>
      <c r="R143">
        <v>3409839</v>
      </c>
      <c r="S143">
        <v>139.19999999999999</v>
      </c>
      <c r="T143">
        <v>1093038</v>
      </c>
      <c r="U143">
        <v>44.62</v>
      </c>
      <c r="V143">
        <v>594059</v>
      </c>
      <c r="W143">
        <v>24.25</v>
      </c>
      <c r="X143">
        <v>1930527</v>
      </c>
      <c r="Y143">
        <v>78.81</v>
      </c>
      <c r="Z143">
        <v>796027</v>
      </c>
      <c r="AA143">
        <v>32.5</v>
      </c>
      <c r="AB143">
        <v>134791</v>
      </c>
      <c r="AC143">
        <v>5.5</v>
      </c>
      <c r="AD143">
        <v>1569271</v>
      </c>
      <c r="AE143">
        <v>64.06</v>
      </c>
      <c r="AF143">
        <v>2379637</v>
      </c>
      <c r="AG143">
        <v>97.14</v>
      </c>
      <c r="AH143">
        <v>1282802</v>
      </c>
      <c r="AI143">
        <v>52.37</v>
      </c>
      <c r="AJ143">
        <v>226808</v>
      </c>
      <c r="AK143">
        <v>68782</v>
      </c>
      <c r="AL143">
        <v>13275</v>
      </c>
      <c r="AM143">
        <v>144751</v>
      </c>
      <c r="AN143">
        <v>2449613</v>
      </c>
    </row>
    <row r="144" spans="1:40" x14ac:dyDescent="0.2">
      <c r="A144" t="s">
        <v>389</v>
      </c>
      <c r="B144">
        <v>11373320</v>
      </c>
      <c r="C144">
        <v>474.12</v>
      </c>
      <c r="D144">
        <v>12953136</v>
      </c>
      <c r="E144">
        <v>539.98</v>
      </c>
      <c r="F144">
        <v>1579816</v>
      </c>
      <c r="G144">
        <v>65.86</v>
      </c>
      <c r="H144">
        <v>5075104</v>
      </c>
      <c r="I144">
        <v>211.57</v>
      </c>
      <c r="J144">
        <v>7878032</v>
      </c>
      <c r="K144">
        <v>328.41</v>
      </c>
      <c r="L144">
        <v>1019260</v>
      </c>
      <c r="M144">
        <v>42.49</v>
      </c>
      <c r="N144">
        <v>380887</v>
      </c>
      <c r="O144">
        <v>15.88</v>
      </c>
      <c r="P144">
        <v>179669</v>
      </c>
      <c r="Q144">
        <v>7.49</v>
      </c>
      <c r="R144">
        <v>3402543</v>
      </c>
      <c r="S144">
        <v>141.84</v>
      </c>
      <c r="T144">
        <v>1085406</v>
      </c>
      <c r="U144">
        <v>45.25</v>
      </c>
      <c r="V144">
        <v>587155</v>
      </c>
      <c r="W144">
        <v>24.48</v>
      </c>
      <c r="X144">
        <v>1865464</v>
      </c>
      <c r="Y144">
        <v>77.77</v>
      </c>
      <c r="Z144">
        <v>745219</v>
      </c>
      <c r="AA144">
        <v>31.07</v>
      </c>
      <c r="AB144">
        <v>116817</v>
      </c>
      <c r="AC144">
        <v>4.87</v>
      </c>
      <c r="AD144">
        <v>1532295</v>
      </c>
      <c r="AE144">
        <v>63.88</v>
      </c>
      <c r="AF144">
        <v>2383460</v>
      </c>
      <c r="AG144">
        <v>99.36</v>
      </c>
      <c r="AH144">
        <v>1234778</v>
      </c>
      <c r="AI144">
        <v>51.47</v>
      </c>
      <c r="AJ144">
        <v>122668</v>
      </c>
      <c r="AK144">
        <v>-29504</v>
      </c>
      <c r="AL144">
        <v>31480</v>
      </c>
      <c r="AM144">
        <v>120692</v>
      </c>
      <c r="AN144">
        <v>2398832</v>
      </c>
    </row>
    <row r="145" spans="1:40" x14ac:dyDescent="0.2">
      <c r="A145" t="s">
        <v>390</v>
      </c>
      <c r="B145">
        <v>11250652</v>
      </c>
      <c r="C145">
        <v>476.2</v>
      </c>
      <c r="D145">
        <v>12805593</v>
      </c>
      <c r="E145">
        <v>542.01</v>
      </c>
      <c r="F145">
        <v>1554941</v>
      </c>
      <c r="G145">
        <v>65.819999999999993</v>
      </c>
      <c r="H145">
        <v>5030334</v>
      </c>
      <c r="I145">
        <v>212.92</v>
      </c>
      <c r="J145">
        <v>7775259</v>
      </c>
      <c r="K145">
        <v>329.1</v>
      </c>
      <c r="L145">
        <v>1007909</v>
      </c>
      <c r="M145">
        <v>42.66</v>
      </c>
      <c r="N145">
        <v>373537</v>
      </c>
      <c r="O145">
        <v>15.81</v>
      </c>
      <c r="P145">
        <v>173495</v>
      </c>
      <c r="Q145">
        <v>7.34</v>
      </c>
      <c r="R145">
        <v>3379724</v>
      </c>
      <c r="S145">
        <v>143.05000000000001</v>
      </c>
      <c r="T145">
        <v>1073360</v>
      </c>
      <c r="U145">
        <v>45.43</v>
      </c>
      <c r="V145">
        <v>577250</v>
      </c>
      <c r="W145">
        <v>24.43</v>
      </c>
      <c r="X145">
        <v>1817879</v>
      </c>
      <c r="Y145">
        <v>76.94</v>
      </c>
      <c r="Z145">
        <v>775113</v>
      </c>
      <c r="AA145">
        <v>32.81</v>
      </c>
      <c r="AB145">
        <v>116428</v>
      </c>
      <c r="AC145">
        <v>4.93</v>
      </c>
      <c r="AD145">
        <v>1498485</v>
      </c>
      <c r="AE145">
        <v>63.43</v>
      </c>
      <c r="AF145">
        <v>2372307</v>
      </c>
      <c r="AG145">
        <v>100.41</v>
      </c>
      <c r="AH145">
        <v>1195048</v>
      </c>
      <c r="AI145">
        <v>50.58</v>
      </c>
      <c r="AJ145">
        <v>116803</v>
      </c>
      <c r="AK145">
        <v>-132605</v>
      </c>
      <c r="AL145">
        <v>100040</v>
      </c>
      <c r="AM145">
        <v>149368</v>
      </c>
      <c r="AN145">
        <v>2362593</v>
      </c>
    </row>
    <row r="146" spans="1:40" x14ac:dyDescent="0.2">
      <c r="A146" t="s">
        <v>391</v>
      </c>
      <c r="B146">
        <v>11133849</v>
      </c>
      <c r="C146">
        <v>477.79</v>
      </c>
      <c r="D146">
        <v>12684541</v>
      </c>
      <c r="E146">
        <v>544.34</v>
      </c>
      <c r="F146">
        <v>1550692</v>
      </c>
      <c r="G146">
        <v>66.55</v>
      </c>
      <c r="H146">
        <v>4916756</v>
      </c>
      <c r="I146">
        <v>211</v>
      </c>
      <c r="J146">
        <v>7767785</v>
      </c>
      <c r="K146">
        <v>333.34</v>
      </c>
      <c r="L146">
        <v>998261</v>
      </c>
      <c r="M146">
        <v>42.84</v>
      </c>
      <c r="N146">
        <v>377882</v>
      </c>
      <c r="O146">
        <v>16.22</v>
      </c>
      <c r="P146">
        <v>174549</v>
      </c>
      <c r="Q146">
        <v>7.49</v>
      </c>
      <c r="R146">
        <v>3292960</v>
      </c>
      <c r="S146">
        <v>141.31</v>
      </c>
      <c r="T146">
        <v>1060767</v>
      </c>
      <c r="U146">
        <v>45.52</v>
      </c>
      <c r="V146">
        <v>563029</v>
      </c>
      <c r="W146">
        <v>24.16</v>
      </c>
      <c r="X146">
        <v>1766533</v>
      </c>
      <c r="Y146">
        <v>75.81</v>
      </c>
      <c r="Z146">
        <v>905145</v>
      </c>
      <c r="AA146">
        <v>38.840000000000003</v>
      </c>
      <c r="AB146">
        <v>119001</v>
      </c>
      <c r="AC146">
        <v>5.1100000000000003</v>
      </c>
      <c r="AD146">
        <v>1468919</v>
      </c>
      <c r="AE146">
        <v>63.04</v>
      </c>
      <c r="AF146">
        <v>2345137</v>
      </c>
      <c r="AG146">
        <v>100.64</v>
      </c>
      <c r="AH146">
        <v>1163051</v>
      </c>
      <c r="AI146">
        <v>49.91</v>
      </c>
      <c r="AJ146">
        <v>309817</v>
      </c>
      <c r="AK146">
        <v>76282</v>
      </c>
      <c r="AL146">
        <v>60563</v>
      </c>
      <c r="AM146">
        <v>172972</v>
      </c>
      <c r="AN146">
        <v>2330261</v>
      </c>
    </row>
    <row r="147" spans="1:40" x14ac:dyDescent="0.2">
      <c r="A147" t="s">
        <v>392</v>
      </c>
      <c r="B147">
        <v>10824032</v>
      </c>
      <c r="C147">
        <v>472.49</v>
      </c>
      <c r="D147">
        <v>12343889</v>
      </c>
      <c r="E147">
        <v>538.83000000000004</v>
      </c>
      <c r="F147">
        <v>1519857</v>
      </c>
      <c r="G147">
        <v>66.34</v>
      </c>
      <c r="H147">
        <v>4841960</v>
      </c>
      <c r="I147">
        <v>211.36</v>
      </c>
      <c r="J147">
        <v>7501929</v>
      </c>
      <c r="K147">
        <v>327.47000000000003</v>
      </c>
      <c r="L147">
        <v>981849</v>
      </c>
      <c r="M147">
        <v>42.86</v>
      </c>
      <c r="N147">
        <v>371928</v>
      </c>
      <c r="O147">
        <v>16.239999999999998</v>
      </c>
      <c r="P147">
        <v>166080</v>
      </c>
      <c r="Q147">
        <v>7.25</v>
      </c>
      <c r="R147">
        <v>3243369</v>
      </c>
      <c r="S147">
        <v>141.58000000000001</v>
      </c>
      <c r="T147">
        <v>1047926</v>
      </c>
      <c r="U147">
        <v>45.74</v>
      </c>
      <c r="V147">
        <v>550665</v>
      </c>
      <c r="W147">
        <v>24.04</v>
      </c>
      <c r="X147">
        <v>1677852</v>
      </c>
      <c r="Y147">
        <v>73.239999999999995</v>
      </c>
      <c r="Z147">
        <v>836812</v>
      </c>
      <c r="AA147">
        <v>36.53</v>
      </c>
      <c r="AB147">
        <v>111052</v>
      </c>
      <c r="AC147">
        <v>4.8499999999999996</v>
      </c>
      <c r="AD147">
        <v>1440241</v>
      </c>
      <c r="AE147">
        <v>62.87</v>
      </c>
      <c r="AF147">
        <v>2308146</v>
      </c>
      <c r="AG147">
        <v>100.75</v>
      </c>
      <c r="AH147">
        <v>1127826</v>
      </c>
      <c r="AI147">
        <v>49.23</v>
      </c>
      <c r="AJ147">
        <v>82251</v>
      </c>
      <c r="AK147">
        <v>-168121</v>
      </c>
      <c r="AL147">
        <v>106077</v>
      </c>
      <c r="AM147">
        <v>144295</v>
      </c>
      <c r="AN147">
        <v>2290864</v>
      </c>
    </row>
    <row r="148" spans="1:40" x14ac:dyDescent="0.2">
      <c r="A148" t="s">
        <v>393</v>
      </c>
      <c r="B148">
        <v>10741781</v>
      </c>
      <c r="C148">
        <v>486.33</v>
      </c>
      <c r="D148">
        <v>12231175</v>
      </c>
      <c r="E148">
        <v>553.76</v>
      </c>
      <c r="F148">
        <v>1489394</v>
      </c>
      <c r="G148">
        <v>67.430000000000007</v>
      </c>
      <c r="H148">
        <v>4715711</v>
      </c>
      <c r="I148">
        <v>213.5</v>
      </c>
      <c r="J148">
        <v>7515464</v>
      </c>
      <c r="K148">
        <v>340.26</v>
      </c>
      <c r="L148">
        <v>964154</v>
      </c>
      <c r="M148">
        <v>43.65</v>
      </c>
      <c r="N148">
        <v>361610</v>
      </c>
      <c r="O148">
        <v>16.37</v>
      </c>
      <c r="P148">
        <v>163630</v>
      </c>
      <c r="Q148">
        <v>7.41</v>
      </c>
      <c r="R148">
        <v>3145246</v>
      </c>
      <c r="S148">
        <v>142.4</v>
      </c>
      <c r="T148">
        <v>1029030</v>
      </c>
      <c r="U148">
        <v>46.59</v>
      </c>
      <c r="V148">
        <v>541435</v>
      </c>
      <c r="W148">
        <v>24.51</v>
      </c>
      <c r="X148">
        <v>1616936</v>
      </c>
      <c r="Y148">
        <v>73.209999999999994</v>
      </c>
      <c r="Z148">
        <v>992933</v>
      </c>
      <c r="AA148">
        <v>44.95</v>
      </c>
      <c r="AB148">
        <v>123051</v>
      </c>
      <c r="AC148">
        <v>5.57</v>
      </c>
      <c r="AD148">
        <v>1410632</v>
      </c>
      <c r="AE148">
        <v>63.87</v>
      </c>
      <c r="AF148">
        <v>2281273</v>
      </c>
      <c r="AG148">
        <v>103.28</v>
      </c>
      <c r="AH148">
        <v>1090639</v>
      </c>
      <c r="AI148">
        <v>49.38</v>
      </c>
      <c r="AJ148">
        <v>272745</v>
      </c>
      <c r="AK148">
        <v>-23855</v>
      </c>
      <c r="AL148">
        <v>178305</v>
      </c>
      <c r="AM148">
        <v>118295</v>
      </c>
      <c r="AN148">
        <v>2208757</v>
      </c>
    </row>
    <row r="149" spans="1:40" x14ac:dyDescent="0.2">
      <c r="A149" t="s">
        <v>394</v>
      </c>
      <c r="B149">
        <v>10469036</v>
      </c>
      <c r="C149">
        <v>481.78</v>
      </c>
      <c r="D149">
        <v>11921656</v>
      </c>
      <c r="E149">
        <v>548.62</v>
      </c>
      <c r="F149">
        <v>1452620</v>
      </c>
      <c r="G149">
        <v>66.849999999999994</v>
      </c>
      <c r="H149">
        <v>4514660</v>
      </c>
      <c r="I149">
        <v>207.76</v>
      </c>
      <c r="J149">
        <v>7406996</v>
      </c>
      <c r="K149">
        <v>340.86</v>
      </c>
      <c r="L149">
        <v>940590</v>
      </c>
      <c r="M149">
        <v>43.29</v>
      </c>
      <c r="N149">
        <v>353902</v>
      </c>
      <c r="O149">
        <v>16.29</v>
      </c>
      <c r="P149">
        <v>158128</v>
      </c>
      <c r="Q149">
        <v>7.28</v>
      </c>
      <c r="R149">
        <v>2976773</v>
      </c>
      <c r="S149">
        <v>136.99</v>
      </c>
      <c r="T149">
        <v>1007804</v>
      </c>
      <c r="U149">
        <v>46.38</v>
      </c>
      <c r="V149">
        <v>530083</v>
      </c>
      <c r="W149">
        <v>24.39</v>
      </c>
      <c r="X149">
        <v>1582576</v>
      </c>
      <c r="Y149">
        <v>72.83</v>
      </c>
      <c r="Z149">
        <v>1014946</v>
      </c>
      <c r="AA149">
        <v>46.71</v>
      </c>
      <c r="AB149">
        <v>124893</v>
      </c>
      <c r="AC149">
        <v>5.75</v>
      </c>
      <c r="AD149">
        <v>1377085</v>
      </c>
      <c r="AE149">
        <v>63.37</v>
      </c>
      <c r="AF149">
        <v>2239535</v>
      </c>
      <c r="AG149">
        <v>103.06</v>
      </c>
      <c r="AH149">
        <v>1067961</v>
      </c>
      <c r="AI149">
        <v>49.15</v>
      </c>
      <c r="AJ149">
        <v>192231</v>
      </c>
      <c r="AK149">
        <v>5863</v>
      </c>
      <c r="AL149">
        <v>45184</v>
      </c>
      <c r="AM149">
        <v>141184</v>
      </c>
      <c r="AN149">
        <v>2173012</v>
      </c>
    </row>
    <row r="150" spans="1:40" x14ac:dyDescent="0.2">
      <c r="A150" t="s">
        <v>395</v>
      </c>
      <c r="B150">
        <v>10276805</v>
      </c>
      <c r="C150">
        <v>483.34</v>
      </c>
      <c r="D150">
        <v>11717377</v>
      </c>
      <c r="E150">
        <v>551.09</v>
      </c>
      <c r="F150">
        <v>1440572</v>
      </c>
      <c r="G150">
        <v>67.75</v>
      </c>
      <c r="H150">
        <v>4451151</v>
      </c>
      <c r="I150">
        <v>209.35</v>
      </c>
      <c r="J150">
        <v>7266226</v>
      </c>
      <c r="K150">
        <v>341.75</v>
      </c>
      <c r="L150">
        <v>926526</v>
      </c>
      <c r="M150">
        <v>43.58</v>
      </c>
      <c r="N150">
        <v>358044</v>
      </c>
      <c r="O150">
        <v>16.84</v>
      </c>
      <c r="P150">
        <v>156002</v>
      </c>
      <c r="Q150">
        <v>7.34</v>
      </c>
      <c r="R150">
        <v>2943161</v>
      </c>
      <c r="S150">
        <v>138.41999999999999</v>
      </c>
      <c r="T150">
        <v>990891</v>
      </c>
      <c r="U150">
        <v>46.6</v>
      </c>
      <c r="V150">
        <v>517099</v>
      </c>
      <c r="W150">
        <v>24.32</v>
      </c>
      <c r="X150">
        <v>1539778</v>
      </c>
      <c r="Y150">
        <v>72.42</v>
      </c>
      <c r="Z150">
        <v>1010470</v>
      </c>
      <c r="AA150">
        <v>47.52</v>
      </c>
      <c r="AB150">
        <v>123506</v>
      </c>
      <c r="AC150">
        <v>5.81</v>
      </c>
      <c r="AD150">
        <v>1341620</v>
      </c>
      <c r="AE150">
        <v>63.1</v>
      </c>
      <c r="AF150">
        <v>2187449</v>
      </c>
      <c r="AG150">
        <v>102.88</v>
      </c>
      <c r="AH150">
        <v>1063403</v>
      </c>
      <c r="AI150">
        <v>50.01</v>
      </c>
      <c r="AJ150">
        <v>338449</v>
      </c>
      <c r="AK150">
        <v>110812</v>
      </c>
      <c r="AL150">
        <v>59694</v>
      </c>
      <c r="AM150">
        <v>167944</v>
      </c>
      <c r="AN150">
        <v>2126202</v>
      </c>
    </row>
    <row r="151" spans="1:40" x14ac:dyDescent="0.2">
      <c r="A151" t="s">
        <v>396</v>
      </c>
      <c r="B151">
        <v>9938355</v>
      </c>
      <c r="C151">
        <v>488.37</v>
      </c>
      <c r="D151">
        <v>11336860</v>
      </c>
      <c r="E151">
        <v>557.09</v>
      </c>
      <c r="F151">
        <v>1398505</v>
      </c>
      <c r="G151">
        <v>68.72</v>
      </c>
      <c r="H151">
        <v>4369674</v>
      </c>
      <c r="I151">
        <v>214.72</v>
      </c>
      <c r="J151">
        <v>6967186</v>
      </c>
      <c r="K151">
        <v>342.37</v>
      </c>
      <c r="L151">
        <v>901374</v>
      </c>
      <c r="M151">
        <v>44.29</v>
      </c>
      <c r="N151">
        <v>350336</v>
      </c>
      <c r="O151">
        <v>17.22</v>
      </c>
      <c r="P151">
        <v>146795</v>
      </c>
      <c r="Q151">
        <v>7.21</v>
      </c>
      <c r="R151">
        <v>2898047</v>
      </c>
      <c r="S151">
        <v>142.41</v>
      </c>
      <c r="T151">
        <v>970434</v>
      </c>
      <c r="U151">
        <v>47.69</v>
      </c>
      <c r="V151">
        <v>501193</v>
      </c>
      <c r="W151">
        <v>24.63</v>
      </c>
      <c r="X151">
        <v>1493209</v>
      </c>
      <c r="Y151">
        <v>73.38</v>
      </c>
      <c r="Z151">
        <v>909904</v>
      </c>
      <c r="AA151">
        <v>44.71</v>
      </c>
      <c r="AB151">
        <v>113260</v>
      </c>
      <c r="AC151">
        <v>5.57</v>
      </c>
      <c r="AD151">
        <v>1305676</v>
      </c>
      <c r="AE151">
        <v>64.16</v>
      </c>
      <c r="AF151">
        <v>2115068</v>
      </c>
      <c r="AG151">
        <v>103.93</v>
      </c>
      <c r="AH151">
        <v>1030069</v>
      </c>
      <c r="AI151">
        <v>50.62</v>
      </c>
      <c r="AJ151">
        <v>404950</v>
      </c>
      <c r="AK151">
        <v>113599</v>
      </c>
      <c r="AL151">
        <v>124751</v>
      </c>
      <c r="AM151">
        <v>166600</v>
      </c>
      <c r="AN151">
        <v>2035013</v>
      </c>
    </row>
    <row r="152" spans="1:40" x14ac:dyDescent="0.2">
      <c r="A152" t="s">
        <v>397</v>
      </c>
      <c r="B152">
        <v>9533405</v>
      </c>
      <c r="C152">
        <v>485.26</v>
      </c>
      <c r="D152">
        <v>10896194</v>
      </c>
      <c r="E152">
        <v>554.62</v>
      </c>
      <c r="F152">
        <v>1362789</v>
      </c>
      <c r="G152">
        <v>69.37</v>
      </c>
      <c r="H152">
        <v>4223790</v>
      </c>
      <c r="I152">
        <v>214.99</v>
      </c>
      <c r="J152">
        <v>6672404</v>
      </c>
      <c r="K152">
        <v>339.63</v>
      </c>
      <c r="L152">
        <v>873960</v>
      </c>
      <c r="M152">
        <v>44.49</v>
      </c>
      <c r="N152">
        <v>345637</v>
      </c>
      <c r="O152">
        <v>17.59</v>
      </c>
      <c r="P152">
        <v>143192</v>
      </c>
      <c r="Q152">
        <v>7.29</v>
      </c>
      <c r="R152">
        <v>2784958</v>
      </c>
      <c r="S152">
        <v>141.76</v>
      </c>
      <c r="T152">
        <v>950806</v>
      </c>
      <c r="U152">
        <v>48.4</v>
      </c>
      <c r="V152">
        <v>488026</v>
      </c>
      <c r="W152">
        <v>24.84</v>
      </c>
      <c r="X152">
        <v>1444047</v>
      </c>
      <c r="Y152">
        <v>73.5</v>
      </c>
      <c r="Z152">
        <v>807631</v>
      </c>
      <c r="AA152">
        <v>41.11</v>
      </c>
      <c r="AB152">
        <v>101935</v>
      </c>
      <c r="AC152">
        <v>5.19</v>
      </c>
      <c r="AD152">
        <v>1268662</v>
      </c>
      <c r="AE152">
        <v>64.58</v>
      </c>
      <c r="AF152">
        <v>2049508</v>
      </c>
      <c r="AG152">
        <v>104.32</v>
      </c>
      <c r="AH152">
        <v>1000621</v>
      </c>
      <c r="AI152">
        <v>50.93</v>
      </c>
      <c r="AJ152">
        <v>352317</v>
      </c>
      <c r="AK152">
        <v>113005</v>
      </c>
      <c r="AL152">
        <v>86776</v>
      </c>
      <c r="AM152">
        <v>152536</v>
      </c>
      <c r="AN152">
        <v>1964614</v>
      </c>
    </row>
    <row r="153" spans="1:40" x14ac:dyDescent="0.2">
      <c r="A153" t="s">
        <v>398</v>
      </c>
      <c r="B153">
        <v>9181089</v>
      </c>
      <c r="C153">
        <v>471.8</v>
      </c>
      <c r="D153">
        <v>10524032</v>
      </c>
      <c r="E153">
        <v>540.80999999999995</v>
      </c>
      <c r="F153">
        <v>1342943</v>
      </c>
      <c r="G153">
        <v>69.010000000000005</v>
      </c>
      <c r="H153">
        <v>4113215</v>
      </c>
      <c r="I153">
        <v>211.37</v>
      </c>
      <c r="J153">
        <v>6410817</v>
      </c>
      <c r="K153">
        <v>329.44</v>
      </c>
      <c r="L153">
        <v>856228</v>
      </c>
      <c r="M153">
        <v>44</v>
      </c>
      <c r="N153">
        <v>349662</v>
      </c>
      <c r="O153">
        <v>17.97</v>
      </c>
      <c r="P153">
        <v>137053</v>
      </c>
      <c r="Q153">
        <v>7.04</v>
      </c>
      <c r="R153">
        <v>2709296</v>
      </c>
      <c r="S153">
        <v>139.22999999999999</v>
      </c>
      <c r="T153">
        <v>928604</v>
      </c>
      <c r="U153">
        <v>47.72</v>
      </c>
      <c r="V153">
        <v>475315</v>
      </c>
      <c r="W153">
        <v>24.43</v>
      </c>
      <c r="X153">
        <v>1405586</v>
      </c>
      <c r="Y153">
        <v>72.23</v>
      </c>
      <c r="Z153">
        <v>705845</v>
      </c>
      <c r="AA153">
        <v>36.270000000000003</v>
      </c>
      <c r="AB153">
        <v>90716</v>
      </c>
      <c r="AC153">
        <v>4.66</v>
      </c>
      <c r="AD153">
        <v>1232433</v>
      </c>
      <c r="AE153">
        <v>63.33</v>
      </c>
      <c r="AF153">
        <v>1990671</v>
      </c>
      <c r="AG153">
        <v>102.3</v>
      </c>
      <c r="AH153">
        <v>985566</v>
      </c>
      <c r="AI153">
        <v>50.65</v>
      </c>
      <c r="AJ153">
        <v>186177</v>
      </c>
      <c r="AK153">
        <v>-68373</v>
      </c>
      <c r="AL153">
        <v>116504</v>
      </c>
      <c r="AM153">
        <v>138046</v>
      </c>
      <c r="AN153">
        <v>1945976</v>
      </c>
    </row>
    <row r="154" spans="1:40" x14ac:dyDescent="0.2">
      <c r="A154" t="s">
        <v>399</v>
      </c>
      <c r="B154">
        <v>8994911</v>
      </c>
      <c r="C154">
        <v>477.69</v>
      </c>
      <c r="D154">
        <v>10309494</v>
      </c>
      <c r="E154">
        <v>547.5</v>
      </c>
      <c r="F154">
        <v>1314583</v>
      </c>
      <c r="G154">
        <v>69.81</v>
      </c>
      <c r="H154">
        <v>3962029</v>
      </c>
      <c r="I154">
        <v>210.41</v>
      </c>
      <c r="J154">
        <v>6347465</v>
      </c>
      <c r="K154">
        <v>337.09</v>
      </c>
      <c r="L154">
        <v>826724</v>
      </c>
      <c r="M154">
        <v>43.9</v>
      </c>
      <c r="N154">
        <v>354616</v>
      </c>
      <c r="O154">
        <v>18.829999999999998</v>
      </c>
      <c r="P154">
        <v>133243</v>
      </c>
      <c r="Q154">
        <v>7.08</v>
      </c>
      <c r="R154">
        <v>2603271</v>
      </c>
      <c r="S154">
        <v>138.25</v>
      </c>
      <c r="T154">
        <v>895657</v>
      </c>
      <c r="U154">
        <v>47.57</v>
      </c>
      <c r="V154">
        <v>463101</v>
      </c>
      <c r="W154">
        <v>24.59</v>
      </c>
      <c r="X154">
        <v>1375876</v>
      </c>
      <c r="Y154">
        <v>73.069999999999993</v>
      </c>
      <c r="Z154">
        <v>767889</v>
      </c>
      <c r="AA154">
        <v>40.78</v>
      </c>
      <c r="AB154">
        <v>97045</v>
      </c>
      <c r="AC154">
        <v>5.15</v>
      </c>
      <c r="AD154">
        <v>1201969</v>
      </c>
      <c r="AE154">
        <v>63.83</v>
      </c>
      <c r="AF154">
        <v>1944232</v>
      </c>
      <c r="AG154">
        <v>103.25</v>
      </c>
      <c r="AH154">
        <v>960454</v>
      </c>
      <c r="AI154">
        <v>51.01</v>
      </c>
      <c r="AJ154">
        <v>276795</v>
      </c>
      <c r="AK154">
        <v>31792</v>
      </c>
      <c r="AL154">
        <v>88962</v>
      </c>
      <c r="AM154">
        <v>156041</v>
      </c>
      <c r="AN154">
        <v>1883009</v>
      </c>
    </row>
    <row r="155" spans="1:40" x14ac:dyDescent="0.2">
      <c r="A155" t="s">
        <v>400</v>
      </c>
      <c r="B155">
        <v>8718116</v>
      </c>
      <c r="C155">
        <v>476.26</v>
      </c>
      <c r="D155">
        <v>9987876</v>
      </c>
      <c r="E155">
        <v>545.63</v>
      </c>
      <c r="F155">
        <v>1269760</v>
      </c>
      <c r="G155">
        <v>69.37</v>
      </c>
      <c r="H155">
        <v>3845333</v>
      </c>
      <c r="I155">
        <v>210.07</v>
      </c>
      <c r="J155">
        <v>6142543</v>
      </c>
      <c r="K155">
        <v>335.56</v>
      </c>
      <c r="L155">
        <v>795927</v>
      </c>
      <c r="M155">
        <v>43.48</v>
      </c>
      <c r="N155">
        <v>341528</v>
      </c>
      <c r="O155">
        <v>18.66</v>
      </c>
      <c r="P155">
        <v>132305</v>
      </c>
      <c r="Q155">
        <v>7.23</v>
      </c>
      <c r="R155">
        <v>2527395</v>
      </c>
      <c r="S155">
        <v>138.07</v>
      </c>
      <c r="T155">
        <v>869183</v>
      </c>
      <c r="U155">
        <v>47.48</v>
      </c>
      <c r="V155">
        <v>448755</v>
      </c>
      <c r="W155">
        <v>24.51</v>
      </c>
      <c r="X155">
        <v>1351660</v>
      </c>
      <c r="Y155">
        <v>73.84</v>
      </c>
      <c r="Z155">
        <v>736043</v>
      </c>
      <c r="AA155">
        <v>40.21</v>
      </c>
      <c r="AB155">
        <v>97098</v>
      </c>
      <c r="AC155">
        <v>5.3</v>
      </c>
      <c r="AD155">
        <v>1172885</v>
      </c>
      <c r="AE155">
        <v>64.069999999999993</v>
      </c>
      <c r="AF155">
        <v>1882764</v>
      </c>
      <c r="AG155">
        <v>102.85</v>
      </c>
      <c r="AH155">
        <v>902093</v>
      </c>
      <c r="AI155">
        <v>49.28</v>
      </c>
      <c r="AJ155">
        <v>283654</v>
      </c>
      <c r="AK155">
        <v>49783</v>
      </c>
      <c r="AL155">
        <v>104456</v>
      </c>
      <c r="AM155">
        <v>129414</v>
      </c>
      <c r="AN155">
        <v>1830535</v>
      </c>
    </row>
    <row r="156" spans="1:40" x14ac:dyDescent="0.2">
      <c r="A156" t="s">
        <v>401</v>
      </c>
      <c r="B156">
        <v>8434463</v>
      </c>
      <c r="C156">
        <v>474.42</v>
      </c>
      <c r="D156">
        <v>9654716</v>
      </c>
      <c r="E156">
        <v>543.04999999999995</v>
      </c>
      <c r="F156">
        <v>1220253</v>
      </c>
      <c r="G156">
        <v>68.64</v>
      </c>
      <c r="H156">
        <v>3717561</v>
      </c>
      <c r="I156">
        <v>209.1</v>
      </c>
      <c r="J156">
        <v>5937155</v>
      </c>
      <c r="K156">
        <v>333.95</v>
      </c>
      <c r="L156">
        <v>763421</v>
      </c>
      <c r="M156">
        <v>42.94</v>
      </c>
      <c r="N156">
        <v>327319</v>
      </c>
      <c r="O156">
        <v>18.41</v>
      </c>
      <c r="P156">
        <v>129513</v>
      </c>
      <c r="Q156">
        <v>7.28</v>
      </c>
      <c r="R156">
        <v>2438382</v>
      </c>
      <c r="S156">
        <v>137.15</v>
      </c>
      <c r="T156">
        <v>847111</v>
      </c>
      <c r="U156">
        <v>47.65</v>
      </c>
      <c r="V156">
        <v>432068</v>
      </c>
      <c r="W156">
        <v>24.3</v>
      </c>
      <c r="X156">
        <v>1310051</v>
      </c>
      <c r="Y156">
        <v>73.69</v>
      </c>
      <c r="Z156">
        <v>692151</v>
      </c>
      <c r="AA156">
        <v>38.93</v>
      </c>
      <c r="AB156">
        <v>91207</v>
      </c>
      <c r="AC156">
        <v>5.13</v>
      </c>
      <c r="AD156">
        <v>1149678</v>
      </c>
      <c r="AE156">
        <v>64.67</v>
      </c>
      <c r="AF156">
        <v>1815252</v>
      </c>
      <c r="AG156">
        <v>102.1</v>
      </c>
      <c r="AH156">
        <v>878816</v>
      </c>
      <c r="AI156">
        <v>49.43</v>
      </c>
      <c r="AJ156">
        <v>269609</v>
      </c>
      <c r="AK156">
        <v>14479</v>
      </c>
      <c r="AL156">
        <v>128343</v>
      </c>
      <c r="AM156">
        <v>126788</v>
      </c>
      <c r="AN156">
        <v>1777854</v>
      </c>
    </row>
    <row r="157" spans="1:40" x14ac:dyDescent="0.2">
      <c r="A157" t="s">
        <v>402</v>
      </c>
      <c r="B157">
        <v>8164853</v>
      </c>
      <c r="C157">
        <v>467.7</v>
      </c>
      <c r="D157">
        <v>9338450</v>
      </c>
      <c r="E157">
        <v>534.92999999999995</v>
      </c>
      <c r="F157">
        <v>1173597</v>
      </c>
      <c r="G157">
        <v>67.23</v>
      </c>
      <c r="H157">
        <v>3561983</v>
      </c>
      <c r="I157">
        <v>204.04</v>
      </c>
      <c r="J157">
        <v>5776467</v>
      </c>
      <c r="K157">
        <v>330.89</v>
      </c>
      <c r="L157">
        <v>733605</v>
      </c>
      <c r="M157">
        <v>42.02</v>
      </c>
      <c r="N157">
        <v>313819</v>
      </c>
      <c r="O157">
        <v>17.98</v>
      </c>
      <c r="P157">
        <v>126173</v>
      </c>
      <c r="Q157">
        <v>7.23</v>
      </c>
      <c r="R157">
        <v>2324853</v>
      </c>
      <c r="S157">
        <v>133.16999999999999</v>
      </c>
      <c r="T157">
        <v>821117</v>
      </c>
      <c r="U157">
        <v>47.04</v>
      </c>
      <c r="V157">
        <v>416013</v>
      </c>
      <c r="W157">
        <v>23.83</v>
      </c>
      <c r="X157">
        <v>1280615</v>
      </c>
      <c r="Y157">
        <v>73.36</v>
      </c>
      <c r="Z157">
        <v>678821</v>
      </c>
      <c r="AA157">
        <v>38.880000000000003</v>
      </c>
      <c r="AB157">
        <v>90058</v>
      </c>
      <c r="AC157">
        <v>5.16</v>
      </c>
      <c r="AD157">
        <v>1128403</v>
      </c>
      <c r="AE157">
        <v>64.64</v>
      </c>
      <c r="AF157">
        <v>1749315</v>
      </c>
      <c r="AG157">
        <v>100.21</v>
      </c>
      <c r="AH157">
        <v>849255</v>
      </c>
      <c r="AI157">
        <v>48.65</v>
      </c>
      <c r="AJ157">
        <v>310378</v>
      </c>
      <c r="AK157">
        <v>46956</v>
      </c>
      <c r="AL157">
        <v>126725</v>
      </c>
      <c r="AM157">
        <v>136697</v>
      </c>
      <c r="AN157">
        <v>1745731</v>
      </c>
    </row>
    <row r="158" spans="1:40" x14ac:dyDescent="0.2">
      <c r="A158" t="s">
        <v>403</v>
      </c>
      <c r="B158">
        <v>7854475</v>
      </c>
      <c r="C158">
        <v>463.25</v>
      </c>
      <c r="D158">
        <v>9001447</v>
      </c>
      <c r="E158">
        <v>530.9</v>
      </c>
      <c r="F158">
        <v>1146972</v>
      </c>
      <c r="G158">
        <v>67.650000000000006</v>
      </c>
      <c r="H158">
        <v>3408005</v>
      </c>
      <c r="I158">
        <v>201</v>
      </c>
      <c r="J158">
        <v>5593442</v>
      </c>
      <c r="K158">
        <v>329.9</v>
      </c>
      <c r="L158">
        <v>708641</v>
      </c>
      <c r="M158">
        <v>41.79</v>
      </c>
      <c r="N158">
        <v>311305</v>
      </c>
      <c r="O158">
        <v>18.36</v>
      </c>
      <c r="P158">
        <v>127026</v>
      </c>
      <c r="Q158">
        <v>7.49</v>
      </c>
      <c r="R158">
        <v>2210877</v>
      </c>
      <c r="S158">
        <v>130.4</v>
      </c>
      <c r="T158">
        <v>795119</v>
      </c>
      <c r="U158">
        <v>46.9</v>
      </c>
      <c r="V158">
        <v>402009</v>
      </c>
      <c r="W158">
        <v>23.71</v>
      </c>
      <c r="X158">
        <v>1257951</v>
      </c>
      <c r="Y158">
        <v>74.19</v>
      </c>
      <c r="Z158">
        <v>640129</v>
      </c>
      <c r="AA158">
        <v>37.75</v>
      </c>
      <c r="AB158">
        <v>81794</v>
      </c>
      <c r="AC158">
        <v>4.82</v>
      </c>
      <c r="AD158">
        <v>1109233</v>
      </c>
      <c r="AE158">
        <v>65.42</v>
      </c>
      <c r="AF158">
        <v>1675027</v>
      </c>
      <c r="AG158">
        <v>98.79</v>
      </c>
      <c r="AH158">
        <v>829308</v>
      </c>
      <c r="AI158">
        <v>48.91</v>
      </c>
      <c r="AJ158">
        <v>173548</v>
      </c>
      <c r="AK158">
        <v>-36905</v>
      </c>
      <c r="AL158">
        <v>93525</v>
      </c>
      <c r="AM158">
        <v>116928</v>
      </c>
      <c r="AN158">
        <v>1695518</v>
      </c>
    </row>
    <row r="159" spans="1:40" x14ac:dyDescent="0.2">
      <c r="A159" t="s">
        <v>404</v>
      </c>
      <c r="B159">
        <v>7680927</v>
      </c>
      <c r="C159">
        <v>465.22</v>
      </c>
      <c r="D159">
        <v>8785754</v>
      </c>
      <c r="E159">
        <v>532.14</v>
      </c>
      <c r="F159">
        <v>1104827</v>
      </c>
      <c r="G159">
        <v>66.92</v>
      </c>
      <c r="H159">
        <v>3288658</v>
      </c>
      <c r="I159">
        <v>199.19</v>
      </c>
      <c r="J159">
        <v>5497096</v>
      </c>
      <c r="K159">
        <v>332.95</v>
      </c>
      <c r="L159">
        <v>678951</v>
      </c>
      <c r="M159">
        <v>41.12</v>
      </c>
      <c r="N159">
        <v>298022</v>
      </c>
      <c r="O159">
        <v>18.05</v>
      </c>
      <c r="P159">
        <v>127854</v>
      </c>
      <c r="Q159">
        <v>7.74</v>
      </c>
      <c r="R159">
        <v>2129042</v>
      </c>
      <c r="S159">
        <v>128.94999999999999</v>
      </c>
      <c r="T159">
        <v>770502</v>
      </c>
      <c r="U159">
        <v>46.67</v>
      </c>
      <c r="V159">
        <v>389114</v>
      </c>
      <c r="W159">
        <v>23.57</v>
      </c>
      <c r="X159">
        <v>1235475</v>
      </c>
      <c r="Y159">
        <v>74.83</v>
      </c>
      <c r="Z159">
        <v>671927</v>
      </c>
      <c r="AA159">
        <v>40.700000000000003</v>
      </c>
      <c r="AB159">
        <v>86902</v>
      </c>
      <c r="AC159">
        <v>5.26</v>
      </c>
      <c r="AD159">
        <v>1088527</v>
      </c>
      <c r="AE159">
        <v>65.930000000000007</v>
      </c>
      <c r="AF159">
        <v>1618465</v>
      </c>
      <c r="AG159">
        <v>98.03</v>
      </c>
      <c r="AH159">
        <v>795800</v>
      </c>
      <c r="AI159">
        <v>48.2</v>
      </c>
      <c r="AJ159">
        <v>247339</v>
      </c>
      <c r="AK159">
        <v>49386</v>
      </c>
      <c r="AL159">
        <v>91734</v>
      </c>
      <c r="AM159">
        <v>106220</v>
      </c>
      <c r="AN159">
        <v>1651029</v>
      </c>
    </row>
    <row r="160" spans="1:40" x14ac:dyDescent="0.2">
      <c r="A160" t="s">
        <v>405</v>
      </c>
      <c r="B160">
        <v>7433588</v>
      </c>
      <c r="C160">
        <v>461.47</v>
      </c>
      <c r="D160">
        <v>8491045</v>
      </c>
      <c r="E160">
        <v>527.11</v>
      </c>
      <c r="F160">
        <v>1057457</v>
      </c>
      <c r="G160">
        <v>65.650000000000006</v>
      </c>
      <c r="H160">
        <v>3172608</v>
      </c>
      <c r="I160">
        <v>196.95</v>
      </c>
      <c r="J160">
        <v>5318437</v>
      </c>
      <c r="K160">
        <v>330.16</v>
      </c>
      <c r="L160">
        <v>648036</v>
      </c>
      <c r="M160">
        <v>40.229999999999997</v>
      </c>
      <c r="N160">
        <v>284526</v>
      </c>
      <c r="O160">
        <v>17.66</v>
      </c>
      <c r="P160">
        <v>124895</v>
      </c>
      <c r="Q160">
        <v>7.75</v>
      </c>
      <c r="R160">
        <v>2047892</v>
      </c>
      <c r="S160">
        <v>127.13</v>
      </c>
      <c r="T160">
        <v>747346</v>
      </c>
      <c r="U160">
        <v>46.39</v>
      </c>
      <c r="V160">
        <v>377370</v>
      </c>
      <c r="W160">
        <v>23.43</v>
      </c>
      <c r="X160">
        <v>1202905</v>
      </c>
      <c r="Y160">
        <v>74.67</v>
      </c>
      <c r="Z160">
        <v>631131</v>
      </c>
      <c r="AA160">
        <v>39.18</v>
      </c>
      <c r="AB160">
        <v>78312</v>
      </c>
      <c r="AC160">
        <v>4.8600000000000003</v>
      </c>
      <c r="AD160">
        <v>1067024</v>
      </c>
      <c r="AE160">
        <v>66.239999999999995</v>
      </c>
      <c r="AF160">
        <v>1565139</v>
      </c>
      <c r="AG160">
        <v>97.16</v>
      </c>
      <c r="AH160">
        <v>773926</v>
      </c>
      <c r="AI160">
        <v>48.04</v>
      </c>
      <c r="AJ160">
        <v>250045</v>
      </c>
      <c r="AK160">
        <v>45387</v>
      </c>
      <c r="AL160">
        <v>105861</v>
      </c>
      <c r="AM160">
        <v>98797</v>
      </c>
      <c r="AN160">
        <v>1610855</v>
      </c>
    </row>
    <row r="161" spans="1:40" x14ac:dyDescent="0.2">
      <c r="A161" t="s">
        <v>406</v>
      </c>
      <c r="B161">
        <v>7183543</v>
      </c>
      <c r="C161">
        <v>459.64</v>
      </c>
      <c r="D161">
        <v>8190739</v>
      </c>
      <c r="E161">
        <v>524.08000000000004</v>
      </c>
      <c r="F161">
        <v>1007196</v>
      </c>
      <c r="G161">
        <v>64.45</v>
      </c>
      <c r="H161">
        <v>3042454</v>
      </c>
      <c r="I161">
        <v>194.67</v>
      </c>
      <c r="J161">
        <v>5148285</v>
      </c>
      <c r="K161">
        <v>329.41</v>
      </c>
      <c r="L161">
        <v>621021</v>
      </c>
      <c r="M161">
        <v>39.74</v>
      </c>
      <c r="N161">
        <v>266971</v>
      </c>
      <c r="O161">
        <v>17.079999999999998</v>
      </c>
      <c r="P161">
        <v>119204</v>
      </c>
      <c r="Q161">
        <v>7.63</v>
      </c>
      <c r="R161">
        <v>1953165</v>
      </c>
      <c r="S161">
        <v>124.97</v>
      </c>
      <c r="T161">
        <v>724156</v>
      </c>
      <c r="U161">
        <v>46.33</v>
      </c>
      <c r="V161">
        <v>365133</v>
      </c>
      <c r="W161">
        <v>23.36</v>
      </c>
      <c r="X161">
        <v>1173350</v>
      </c>
      <c r="Y161">
        <v>75.08</v>
      </c>
      <c r="Z161">
        <v>593085</v>
      </c>
      <c r="AA161">
        <v>37.950000000000003</v>
      </c>
      <c r="AB161">
        <v>70971</v>
      </c>
      <c r="AC161">
        <v>4.54</v>
      </c>
      <c r="AD161">
        <v>1043529</v>
      </c>
      <c r="AE161">
        <v>66.77</v>
      </c>
      <c r="AF161">
        <v>1507805</v>
      </c>
      <c r="AG161">
        <v>96.48</v>
      </c>
      <c r="AH161">
        <v>759545</v>
      </c>
      <c r="AI161">
        <v>48.6</v>
      </c>
      <c r="AJ161">
        <v>167811</v>
      </c>
      <c r="AK161">
        <v>-40733</v>
      </c>
      <c r="AL161">
        <v>75087</v>
      </c>
      <c r="AM161">
        <v>133458</v>
      </c>
      <c r="AN161">
        <v>1562876</v>
      </c>
    </row>
    <row r="162" spans="1:40" x14ac:dyDescent="0.2">
      <c r="A162" t="s">
        <v>407</v>
      </c>
      <c r="B162">
        <v>7015732</v>
      </c>
      <c r="C162">
        <v>459.59</v>
      </c>
      <c r="D162">
        <v>8000031</v>
      </c>
      <c r="E162">
        <v>524.05999999999995</v>
      </c>
      <c r="F162">
        <v>984299</v>
      </c>
      <c r="G162">
        <v>64.48</v>
      </c>
      <c r="H162">
        <v>2947307</v>
      </c>
      <c r="I162">
        <v>193.07</v>
      </c>
      <c r="J162">
        <v>5052724</v>
      </c>
      <c r="K162">
        <v>330.99</v>
      </c>
      <c r="L162">
        <v>602997</v>
      </c>
      <c r="M162">
        <v>39.5</v>
      </c>
      <c r="N162">
        <v>264892</v>
      </c>
      <c r="O162">
        <v>17.350000000000001</v>
      </c>
      <c r="P162">
        <v>116410</v>
      </c>
      <c r="Q162">
        <v>7.63</v>
      </c>
      <c r="R162">
        <v>1886806</v>
      </c>
      <c r="S162">
        <v>123.6</v>
      </c>
      <c r="T162">
        <v>705089</v>
      </c>
      <c r="U162">
        <v>46.19</v>
      </c>
      <c r="V162">
        <v>355412</v>
      </c>
      <c r="W162">
        <v>23.28</v>
      </c>
      <c r="X162">
        <v>1142469</v>
      </c>
      <c r="Y162">
        <v>74.84</v>
      </c>
      <c r="Z162">
        <v>630970</v>
      </c>
      <c r="AA162">
        <v>41.33</v>
      </c>
      <c r="AB162">
        <v>73819</v>
      </c>
      <c r="AC162">
        <v>4.84</v>
      </c>
      <c r="AD162">
        <v>1021962</v>
      </c>
      <c r="AE162">
        <v>66.95</v>
      </c>
      <c r="AF162">
        <v>1443293</v>
      </c>
      <c r="AG162">
        <v>94.55</v>
      </c>
      <c r="AH162">
        <v>740211</v>
      </c>
      <c r="AI162">
        <v>48.49</v>
      </c>
      <c r="AJ162">
        <v>156687</v>
      </c>
      <c r="AK162">
        <v>-30587</v>
      </c>
      <c r="AL162">
        <v>86196</v>
      </c>
      <c r="AM162">
        <v>101078</v>
      </c>
      <c r="AN162">
        <v>1526535</v>
      </c>
    </row>
    <row r="163" spans="1:40" x14ac:dyDescent="0.2">
      <c r="A163" t="s">
        <v>408</v>
      </c>
      <c r="B163">
        <v>6859045</v>
      </c>
      <c r="C163">
        <v>464.55</v>
      </c>
      <c r="D163">
        <v>7805595</v>
      </c>
      <c r="E163">
        <v>528.66</v>
      </c>
      <c r="F163">
        <v>946550</v>
      </c>
      <c r="G163">
        <v>64.11</v>
      </c>
      <c r="H163">
        <v>2839331</v>
      </c>
      <c r="I163">
        <v>192.3</v>
      </c>
      <c r="J163">
        <v>4966264</v>
      </c>
      <c r="K163">
        <v>336.36</v>
      </c>
      <c r="L163">
        <v>579911</v>
      </c>
      <c r="M163">
        <v>39.28</v>
      </c>
      <c r="N163">
        <v>252953</v>
      </c>
      <c r="O163">
        <v>17.13</v>
      </c>
      <c r="P163">
        <v>113686</v>
      </c>
      <c r="Q163">
        <v>7.7</v>
      </c>
      <c r="R163">
        <v>1809353</v>
      </c>
      <c r="S163">
        <v>122.55</v>
      </c>
      <c r="T163">
        <v>684255</v>
      </c>
      <c r="U163">
        <v>46.34</v>
      </c>
      <c r="V163">
        <v>345723</v>
      </c>
      <c r="W163">
        <v>23.42</v>
      </c>
      <c r="X163">
        <v>1118383</v>
      </c>
      <c r="Y163">
        <v>75.75</v>
      </c>
      <c r="Z163">
        <v>661389</v>
      </c>
      <c r="AA163">
        <v>44.8</v>
      </c>
      <c r="AB163">
        <v>73987</v>
      </c>
      <c r="AC163">
        <v>5.01</v>
      </c>
      <c r="AD163">
        <v>1001559</v>
      </c>
      <c r="AE163">
        <v>67.83</v>
      </c>
      <c r="AF163">
        <v>1393780</v>
      </c>
      <c r="AG163">
        <v>94.4</v>
      </c>
      <c r="AH163">
        <v>717166</v>
      </c>
      <c r="AI163">
        <v>48.57</v>
      </c>
      <c r="AJ163">
        <v>137324</v>
      </c>
      <c r="AK163">
        <v>-32941</v>
      </c>
      <c r="AL163">
        <v>77538</v>
      </c>
      <c r="AM163">
        <v>92727</v>
      </c>
      <c r="AN163">
        <v>1476478</v>
      </c>
    </row>
    <row r="164" spans="1:40" x14ac:dyDescent="0.2">
      <c r="A164" t="s">
        <v>409</v>
      </c>
      <c r="B164">
        <v>6721721</v>
      </c>
      <c r="C164">
        <v>469.2</v>
      </c>
      <c r="D164">
        <v>7630187</v>
      </c>
      <c r="E164">
        <v>532.61</v>
      </c>
      <c r="F164">
        <v>908466</v>
      </c>
      <c r="G164">
        <v>63.41</v>
      </c>
      <c r="H164">
        <v>2742964</v>
      </c>
      <c r="I164">
        <v>191.47</v>
      </c>
      <c r="J164">
        <v>4887223</v>
      </c>
      <c r="K164">
        <v>341.14</v>
      </c>
      <c r="L164">
        <v>554091</v>
      </c>
      <c r="M164">
        <v>38.68</v>
      </c>
      <c r="N164">
        <v>242048</v>
      </c>
      <c r="O164">
        <v>16.899999999999999</v>
      </c>
      <c r="P164">
        <v>112327</v>
      </c>
      <c r="Q164">
        <v>7.84</v>
      </c>
      <c r="R164">
        <v>1740633</v>
      </c>
      <c r="S164">
        <v>121.5</v>
      </c>
      <c r="T164">
        <v>666283</v>
      </c>
      <c r="U164">
        <v>46.51</v>
      </c>
      <c r="V164">
        <v>336048</v>
      </c>
      <c r="W164">
        <v>23.46</v>
      </c>
      <c r="X164">
        <v>1084846</v>
      </c>
      <c r="Y164">
        <v>75.73</v>
      </c>
      <c r="Z164">
        <v>691483</v>
      </c>
      <c r="AA164">
        <v>48.27</v>
      </c>
      <c r="AB164">
        <v>76834</v>
      </c>
      <c r="AC164">
        <v>5.36</v>
      </c>
      <c r="AD164">
        <v>982492</v>
      </c>
      <c r="AE164">
        <v>68.58</v>
      </c>
      <c r="AF164">
        <v>1349461</v>
      </c>
      <c r="AG164">
        <v>94.2</v>
      </c>
      <c r="AH164">
        <v>702107</v>
      </c>
      <c r="AI164">
        <v>49.01</v>
      </c>
      <c r="AJ164">
        <v>181298</v>
      </c>
      <c r="AK164">
        <v>20916</v>
      </c>
      <c r="AL164">
        <v>98212</v>
      </c>
      <c r="AM164">
        <v>62170</v>
      </c>
      <c r="AN164">
        <v>1432595</v>
      </c>
    </row>
    <row r="165" spans="1:40" x14ac:dyDescent="0.2">
      <c r="A165" t="s">
        <v>410</v>
      </c>
      <c r="B165">
        <v>6540422</v>
      </c>
      <c r="C165">
        <v>470.14</v>
      </c>
      <c r="D165">
        <v>7410255</v>
      </c>
      <c r="E165">
        <v>532.66999999999996</v>
      </c>
      <c r="F165">
        <v>869833</v>
      </c>
      <c r="G165">
        <v>62.53</v>
      </c>
      <c r="H165">
        <v>2630011</v>
      </c>
      <c r="I165">
        <v>189.05</v>
      </c>
      <c r="J165">
        <v>4780244</v>
      </c>
      <c r="K165">
        <v>343.61</v>
      </c>
      <c r="L165">
        <v>531310</v>
      </c>
      <c r="M165">
        <v>38.19</v>
      </c>
      <c r="N165">
        <v>229155</v>
      </c>
      <c r="O165">
        <v>16.47</v>
      </c>
      <c r="P165">
        <v>109368</v>
      </c>
      <c r="Q165">
        <v>7.86</v>
      </c>
      <c r="R165">
        <v>1650002</v>
      </c>
      <c r="S165">
        <v>118.61</v>
      </c>
      <c r="T165">
        <v>652321</v>
      </c>
      <c r="U165">
        <v>46.89</v>
      </c>
      <c r="V165">
        <v>327688</v>
      </c>
      <c r="W165">
        <v>23.55</v>
      </c>
      <c r="X165">
        <v>1060554</v>
      </c>
      <c r="Y165">
        <v>76.239999999999995</v>
      </c>
      <c r="Z165">
        <v>673643</v>
      </c>
      <c r="AA165">
        <v>48.42</v>
      </c>
      <c r="AB165">
        <v>73758</v>
      </c>
      <c r="AC165">
        <v>5.3</v>
      </c>
      <c r="AD165">
        <v>963110</v>
      </c>
      <c r="AE165">
        <v>69.23</v>
      </c>
      <c r="AF165">
        <v>1315565</v>
      </c>
      <c r="AG165">
        <v>94.57</v>
      </c>
      <c r="AH165">
        <v>693614</v>
      </c>
      <c r="AI165">
        <v>49.86</v>
      </c>
      <c r="AJ165">
        <v>103298</v>
      </c>
      <c r="AK165">
        <v>-64297</v>
      </c>
      <c r="AL165">
        <v>69333</v>
      </c>
      <c r="AM165">
        <v>98262</v>
      </c>
      <c r="AN165">
        <v>1391164</v>
      </c>
    </row>
    <row r="166" spans="1:40" x14ac:dyDescent="0.2">
      <c r="A166" t="s">
        <v>411</v>
      </c>
      <c r="B166">
        <v>6437125</v>
      </c>
      <c r="C166">
        <v>470.93</v>
      </c>
      <c r="D166">
        <v>7290146</v>
      </c>
      <c r="E166">
        <v>533.33000000000004</v>
      </c>
      <c r="F166">
        <v>853021</v>
      </c>
      <c r="G166">
        <v>62.41</v>
      </c>
      <c r="H166">
        <v>2543109</v>
      </c>
      <c r="I166">
        <v>186.05</v>
      </c>
      <c r="J166">
        <v>4747037</v>
      </c>
      <c r="K166">
        <v>347.28</v>
      </c>
      <c r="L166">
        <v>517073</v>
      </c>
      <c r="M166">
        <v>37.83</v>
      </c>
      <c r="N166">
        <v>228961</v>
      </c>
      <c r="O166">
        <v>16.75</v>
      </c>
      <c r="P166">
        <v>106987</v>
      </c>
      <c r="Q166">
        <v>7.83</v>
      </c>
      <c r="R166">
        <v>1589977</v>
      </c>
      <c r="S166">
        <v>116.32</v>
      </c>
      <c r="T166">
        <v>635511</v>
      </c>
      <c r="U166">
        <v>46.49</v>
      </c>
      <c r="V166">
        <v>317621</v>
      </c>
      <c r="W166">
        <v>23.24</v>
      </c>
      <c r="X166">
        <v>1026178</v>
      </c>
      <c r="Y166">
        <v>75.069999999999993</v>
      </c>
      <c r="Z166">
        <v>731164</v>
      </c>
      <c r="AA166">
        <v>53.49</v>
      </c>
      <c r="AB166">
        <v>80534</v>
      </c>
      <c r="AC166">
        <v>5.89</v>
      </c>
      <c r="AD166">
        <v>945551</v>
      </c>
      <c r="AE166">
        <v>69.17</v>
      </c>
      <c r="AF166">
        <v>1279526</v>
      </c>
      <c r="AG166">
        <v>93.61</v>
      </c>
      <c r="AH166">
        <v>684084</v>
      </c>
      <c r="AI166">
        <v>50.05</v>
      </c>
      <c r="AJ166">
        <v>165053</v>
      </c>
      <c r="AK166">
        <v>25468</v>
      </c>
      <c r="AL166">
        <v>53464</v>
      </c>
      <c r="AM166">
        <v>86121</v>
      </c>
      <c r="AN166">
        <v>1366910</v>
      </c>
    </row>
    <row r="167" spans="1:40" x14ac:dyDescent="0.2">
      <c r="A167" t="s">
        <v>412</v>
      </c>
      <c r="B167">
        <v>6272072</v>
      </c>
      <c r="C167">
        <v>468.87</v>
      </c>
      <c r="D167">
        <v>7096991</v>
      </c>
      <c r="E167">
        <v>530.54</v>
      </c>
      <c r="F167">
        <v>824919</v>
      </c>
      <c r="G167">
        <v>61.67</v>
      </c>
      <c r="H167">
        <v>2471441</v>
      </c>
      <c r="I167">
        <v>184.75</v>
      </c>
      <c r="J167">
        <v>4625550</v>
      </c>
      <c r="K167">
        <v>345.79</v>
      </c>
      <c r="L167">
        <v>501121</v>
      </c>
      <c r="M167">
        <v>37.46</v>
      </c>
      <c r="N167">
        <v>220688</v>
      </c>
      <c r="O167">
        <v>16.5</v>
      </c>
      <c r="P167">
        <v>103110</v>
      </c>
      <c r="Q167">
        <v>7.71</v>
      </c>
      <c r="R167">
        <v>1541764</v>
      </c>
      <c r="S167">
        <v>115.26</v>
      </c>
      <c r="T167">
        <v>618226</v>
      </c>
      <c r="U167">
        <v>46.22</v>
      </c>
      <c r="V167">
        <v>311451</v>
      </c>
      <c r="W167">
        <v>23.28</v>
      </c>
      <c r="X167">
        <v>999020</v>
      </c>
      <c r="Y167">
        <v>74.680000000000007</v>
      </c>
      <c r="Z167">
        <v>707098</v>
      </c>
      <c r="AA167">
        <v>52.86</v>
      </c>
      <c r="AB167">
        <v>79131</v>
      </c>
      <c r="AC167">
        <v>5.92</v>
      </c>
      <c r="AD167">
        <v>932208</v>
      </c>
      <c r="AE167">
        <v>69.69</v>
      </c>
      <c r="AF167">
        <v>1242362</v>
      </c>
      <c r="AG167">
        <v>92.87</v>
      </c>
      <c r="AH167">
        <v>665731</v>
      </c>
      <c r="AI167">
        <v>49.77</v>
      </c>
      <c r="AJ167">
        <v>112850</v>
      </c>
      <c r="AK167">
        <v>9223</v>
      </c>
      <c r="AL167">
        <v>36724</v>
      </c>
      <c r="AM167">
        <v>66903</v>
      </c>
      <c r="AN167">
        <v>1337692</v>
      </c>
    </row>
    <row r="168" spans="1:40" x14ac:dyDescent="0.2">
      <c r="A168" t="s">
        <v>413</v>
      </c>
      <c r="B168">
        <v>6159221</v>
      </c>
      <c r="C168">
        <v>470.87</v>
      </c>
      <c r="D168">
        <v>6959080</v>
      </c>
      <c r="E168">
        <v>532.02</v>
      </c>
      <c r="F168">
        <v>799859</v>
      </c>
      <c r="G168">
        <v>61.15</v>
      </c>
      <c r="H168">
        <v>2420296</v>
      </c>
      <c r="I168">
        <v>185.03</v>
      </c>
      <c r="J168">
        <v>4538784</v>
      </c>
      <c r="K168">
        <v>346.99</v>
      </c>
      <c r="L168">
        <v>483990</v>
      </c>
      <c r="M168">
        <v>37</v>
      </c>
      <c r="N168">
        <v>213148</v>
      </c>
      <c r="O168">
        <v>16.3</v>
      </c>
      <c r="P168">
        <v>102721</v>
      </c>
      <c r="Q168">
        <v>7.85</v>
      </c>
      <c r="R168">
        <v>1510149</v>
      </c>
      <c r="S168">
        <v>115.45</v>
      </c>
      <c r="T168">
        <v>604622</v>
      </c>
      <c r="U168">
        <v>46.22</v>
      </c>
      <c r="V168">
        <v>305525</v>
      </c>
      <c r="W168">
        <v>23.36</v>
      </c>
      <c r="X168">
        <v>977066</v>
      </c>
      <c r="Y168">
        <v>74.7</v>
      </c>
      <c r="Z168">
        <v>696689</v>
      </c>
      <c r="AA168">
        <v>53.26</v>
      </c>
      <c r="AB168">
        <v>80317</v>
      </c>
      <c r="AC168">
        <v>6.14</v>
      </c>
      <c r="AD168">
        <v>919420</v>
      </c>
      <c r="AE168">
        <v>70.290000000000006</v>
      </c>
      <c r="AF168">
        <v>1213961</v>
      </c>
      <c r="AG168">
        <v>92.81</v>
      </c>
      <c r="AH168">
        <v>651331</v>
      </c>
      <c r="AI168">
        <v>49.79</v>
      </c>
      <c r="AJ168">
        <v>175126</v>
      </c>
      <c r="AK168">
        <v>18766</v>
      </c>
      <c r="AL168">
        <v>71903</v>
      </c>
      <c r="AM168">
        <v>84457</v>
      </c>
      <c r="AN168">
        <v>1308055</v>
      </c>
    </row>
    <row r="169" spans="1:40" x14ac:dyDescent="0.2">
      <c r="A169" t="s">
        <v>414</v>
      </c>
      <c r="B169">
        <v>5984095</v>
      </c>
      <c r="C169">
        <v>463.72</v>
      </c>
      <c r="D169">
        <v>6757302</v>
      </c>
      <c r="E169">
        <v>523.64</v>
      </c>
      <c r="F169">
        <v>773207</v>
      </c>
      <c r="G169">
        <v>59.92</v>
      </c>
      <c r="H169">
        <v>2335010</v>
      </c>
      <c r="I169">
        <v>180.94</v>
      </c>
      <c r="J169">
        <v>4422292</v>
      </c>
      <c r="K169">
        <v>342.69</v>
      </c>
      <c r="L169">
        <v>469994</v>
      </c>
      <c r="M169">
        <v>36.42</v>
      </c>
      <c r="N169">
        <v>204908</v>
      </c>
      <c r="O169">
        <v>15.88</v>
      </c>
      <c r="P169">
        <v>98305</v>
      </c>
      <c r="Q169">
        <v>7.62</v>
      </c>
      <c r="R169">
        <v>1444386</v>
      </c>
      <c r="S169">
        <v>111.93</v>
      </c>
      <c r="T169">
        <v>591984</v>
      </c>
      <c r="U169">
        <v>45.87</v>
      </c>
      <c r="V169">
        <v>298640</v>
      </c>
      <c r="W169">
        <v>23.14</v>
      </c>
      <c r="X169">
        <v>948185</v>
      </c>
      <c r="Y169">
        <v>73.48</v>
      </c>
      <c r="Z169">
        <v>677976</v>
      </c>
      <c r="AA169">
        <v>52.54</v>
      </c>
      <c r="AB169">
        <v>80264</v>
      </c>
      <c r="AC169">
        <v>6.22</v>
      </c>
      <c r="AD169">
        <v>905662</v>
      </c>
      <c r="AE169">
        <v>70.180000000000007</v>
      </c>
      <c r="AF169">
        <v>1170652</v>
      </c>
      <c r="AG169">
        <v>90.72</v>
      </c>
      <c r="AH169">
        <v>639553</v>
      </c>
      <c r="AI169">
        <v>49.56</v>
      </c>
      <c r="AJ169">
        <v>205096</v>
      </c>
      <c r="AK169">
        <v>103813</v>
      </c>
      <c r="AL169">
        <v>33728</v>
      </c>
      <c r="AM169">
        <v>67556</v>
      </c>
      <c r="AN169">
        <v>1290456</v>
      </c>
    </row>
    <row r="170" spans="1:40" x14ac:dyDescent="0.2">
      <c r="A170" t="s">
        <v>415</v>
      </c>
      <c r="B170">
        <v>5778999</v>
      </c>
      <c r="C170">
        <v>458.11</v>
      </c>
      <c r="D170">
        <v>6542775</v>
      </c>
      <c r="E170">
        <v>518.66</v>
      </c>
      <c r="F170">
        <v>763776</v>
      </c>
      <c r="G170">
        <v>60.55</v>
      </c>
      <c r="H170">
        <v>2286480</v>
      </c>
      <c r="I170">
        <v>181.25</v>
      </c>
      <c r="J170">
        <v>4256295</v>
      </c>
      <c r="K170">
        <v>337.4</v>
      </c>
      <c r="L170">
        <v>459087</v>
      </c>
      <c r="M170">
        <v>36.39</v>
      </c>
      <c r="N170">
        <v>206996</v>
      </c>
      <c r="O170">
        <v>16.41</v>
      </c>
      <c r="P170">
        <v>97693</v>
      </c>
      <c r="Q170">
        <v>7.74</v>
      </c>
      <c r="R170">
        <v>1413658</v>
      </c>
      <c r="S170">
        <v>112.06</v>
      </c>
      <c r="T170">
        <v>577958</v>
      </c>
      <c r="U170">
        <v>45.82</v>
      </c>
      <c r="V170">
        <v>294864</v>
      </c>
      <c r="W170">
        <v>23.37</v>
      </c>
      <c r="X170">
        <v>924544</v>
      </c>
      <c r="Y170">
        <v>73.290000000000006</v>
      </c>
      <c r="Z170">
        <v>584599</v>
      </c>
      <c r="AA170">
        <v>46.34</v>
      </c>
      <c r="AB170">
        <v>69828</v>
      </c>
      <c r="AC170">
        <v>5.54</v>
      </c>
      <c r="AD170">
        <v>893495</v>
      </c>
      <c r="AE170">
        <v>70.83</v>
      </c>
      <c r="AF170">
        <v>1149603</v>
      </c>
      <c r="AG170">
        <v>91.13</v>
      </c>
      <c r="AH170">
        <v>634226</v>
      </c>
      <c r="AI170">
        <v>50.28</v>
      </c>
      <c r="AJ170">
        <v>165594</v>
      </c>
      <c r="AK170">
        <v>45645</v>
      </c>
      <c r="AL170">
        <v>41870</v>
      </c>
      <c r="AM170">
        <v>78079</v>
      </c>
      <c r="AN170">
        <v>1261488</v>
      </c>
    </row>
    <row r="171" spans="1:40" x14ac:dyDescent="0.2">
      <c r="A171" t="s">
        <v>416</v>
      </c>
      <c r="B171">
        <v>5613405</v>
      </c>
      <c r="C171">
        <v>455.91</v>
      </c>
      <c r="D171">
        <v>6353862</v>
      </c>
      <c r="E171">
        <v>516.04999999999995</v>
      </c>
      <c r="F171">
        <v>740457</v>
      </c>
      <c r="G171">
        <v>60.14</v>
      </c>
      <c r="H171">
        <v>2228730</v>
      </c>
      <c r="I171">
        <v>181.01</v>
      </c>
      <c r="J171">
        <v>4125132</v>
      </c>
      <c r="K171">
        <v>335.04</v>
      </c>
      <c r="L171">
        <v>446324</v>
      </c>
      <c r="M171">
        <v>36.25</v>
      </c>
      <c r="N171">
        <v>201183</v>
      </c>
      <c r="O171">
        <v>16.34</v>
      </c>
      <c r="P171">
        <v>92950</v>
      </c>
      <c r="Q171">
        <v>7.55</v>
      </c>
      <c r="R171">
        <v>1374568</v>
      </c>
      <c r="S171">
        <v>111.64</v>
      </c>
      <c r="T171">
        <v>562718</v>
      </c>
      <c r="U171">
        <v>45.7</v>
      </c>
      <c r="V171">
        <v>291444</v>
      </c>
      <c r="W171">
        <v>23.67</v>
      </c>
      <c r="X171">
        <v>902855</v>
      </c>
      <c r="Y171">
        <v>73.33</v>
      </c>
      <c r="Z171">
        <v>544752</v>
      </c>
      <c r="AA171">
        <v>44.24</v>
      </c>
      <c r="AB171">
        <v>64030</v>
      </c>
      <c r="AC171">
        <v>5.2</v>
      </c>
      <c r="AD171">
        <v>875423</v>
      </c>
      <c r="AE171">
        <v>71.099999999999994</v>
      </c>
      <c r="AF171">
        <v>1128559</v>
      </c>
      <c r="AG171">
        <v>91.66</v>
      </c>
      <c r="AH171">
        <v>609513</v>
      </c>
      <c r="AI171">
        <v>49.5</v>
      </c>
      <c r="AJ171">
        <v>-18455</v>
      </c>
      <c r="AK171">
        <v>-90274</v>
      </c>
      <c r="AL171">
        <v>309</v>
      </c>
      <c r="AM171">
        <v>71510</v>
      </c>
      <c r="AN171">
        <v>1231254</v>
      </c>
    </row>
    <row r="172" spans="1:40" x14ac:dyDescent="0.2">
      <c r="A172" t="s">
        <v>417</v>
      </c>
      <c r="B172">
        <v>5631860</v>
      </c>
      <c r="C172">
        <v>459.19</v>
      </c>
      <c r="D172">
        <v>6352532</v>
      </c>
      <c r="E172">
        <v>517.95000000000005</v>
      </c>
      <c r="F172">
        <v>720672</v>
      </c>
      <c r="G172">
        <v>58.76</v>
      </c>
      <c r="H172">
        <v>2216102</v>
      </c>
      <c r="I172">
        <v>180.69</v>
      </c>
      <c r="J172">
        <v>4136430</v>
      </c>
      <c r="K172">
        <v>337.26</v>
      </c>
      <c r="L172">
        <v>434575</v>
      </c>
      <c r="M172">
        <v>35.43</v>
      </c>
      <c r="N172">
        <v>195933</v>
      </c>
      <c r="O172">
        <v>15.98</v>
      </c>
      <c r="P172">
        <v>90164</v>
      </c>
      <c r="Q172">
        <v>7.35</v>
      </c>
      <c r="R172">
        <v>1376129</v>
      </c>
      <c r="S172">
        <v>112.2</v>
      </c>
      <c r="T172">
        <v>551019</v>
      </c>
      <c r="U172">
        <v>44.93</v>
      </c>
      <c r="V172">
        <v>288954</v>
      </c>
      <c r="W172">
        <v>23.56</v>
      </c>
      <c r="X172">
        <v>885773</v>
      </c>
      <c r="Y172">
        <v>72.22</v>
      </c>
      <c r="Z172">
        <v>625664</v>
      </c>
      <c r="AA172">
        <v>51.01</v>
      </c>
      <c r="AB172">
        <v>73392</v>
      </c>
      <c r="AC172">
        <v>5.98</v>
      </c>
      <c r="AD172">
        <v>858001</v>
      </c>
      <c r="AE172">
        <v>69.959999999999994</v>
      </c>
      <c r="AF172">
        <v>1109867</v>
      </c>
      <c r="AG172">
        <v>90.49</v>
      </c>
      <c r="AH172">
        <v>583733</v>
      </c>
      <c r="AI172">
        <v>47.59</v>
      </c>
      <c r="AJ172">
        <v>235735</v>
      </c>
      <c r="AK172">
        <v>88849</v>
      </c>
      <c r="AL172">
        <v>59169</v>
      </c>
      <c r="AM172">
        <v>87717</v>
      </c>
      <c r="AN172">
        <v>1226477</v>
      </c>
    </row>
    <row r="173" spans="1:40" x14ac:dyDescent="0.2">
      <c r="A173" t="s">
        <v>418</v>
      </c>
      <c r="B173">
        <v>5396125</v>
      </c>
      <c r="C173">
        <v>466.01</v>
      </c>
      <c r="D173">
        <v>6103067</v>
      </c>
      <c r="E173">
        <v>527.07000000000005</v>
      </c>
      <c r="F173">
        <v>706942</v>
      </c>
      <c r="G173">
        <v>61.05</v>
      </c>
      <c r="H173">
        <v>2142379</v>
      </c>
      <c r="I173">
        <v>185.02</v>
      </c>
      <c r="J173">
        <v>3960688</v>
      </c>
      <c r="K173">
        <v>342.05</v>
      </c>
      <c r="L173">
        <v>424313</v>
      </c>
      <c r="M173">
        <v>36.64</v>
      </c>
      <c r="N173">
        <v>195912</v>
      </c>
      <c r="O173">
        <v>16.920000000000002</v>
      </c>
      <c r="P173">
        <v>86717</v>
      </c>
      <c r="Q173">
        <v>7.49</v>
      </c>
      <c r="R173">
        <v>1320641</v>
      </c>
      <c r="S173">
        <v>114.05</v>
      </c>
      <c r="T173">
        <v>537355</v>
      </c>
      <c r="U173">
        <v>46.41</v>
      </c>
      <c r="V173">
        <v>284383</v>
      </c>
      <c r="W173">
        <v>24.56</v>
      </c>
      <c r="X173">
        <v>857327</v>
      </c>
      <c r="Y173">
        <v>74.040000000000006</v>
      </c>
      <c r="Z173">
        <v>547842</v>
      </c>
      <c r="AA173">
        <v>47.31</v>
      </c>
      <c r="AB173">
        <v>62366</v>
      </c>
      <c r="AC173">
        <v>5.39</v>
      </c>
      <c r="AD173">
        <v>839672</v>
      </c>
      <c r="AE173">
        <v>72.510000000000005</v>
      </c>
      <c r="AF173">
        <v>1079654</v>
      </c>
      <c r="AG173">
        <v>93.24</v>
      </c>
      <c r="AH173">
        <v>573827</v>
      </c>
      <c r="AI173">
        <v>49.56</v>
      </c>
      <c r="AJ173">
        <v>257864</v>
      </c>
      <c r="AK173">
        <v>116494</v>
      </c>
      <c r="AL173">
        <v>65162</v>
      </c>
      <c r="AM173">
        <v>76208</v>
      </c>
      <c r="AN173">
        <v>1157933</v>
      </c>
    </row>
    <row r="174" spans="1:40" x14ac:dyDescent="0.2">
      <c r="A174" t="s">
        <v>419</v>
      </c>
      <c r="B174">
        <v>5138261</v>
      </c>
      <c r="C174">
        <v>451.34</v>
      </c>
      <c r="D174">
        <v>5846079</v>
      </c>
      <c r="E174">
        <v>513.51</v>
      </c>
      <c r="F174">
        <v>707818</v>
      </c>
      <c r="G174">
        <v>62.17</v>
      </c>
      <c r="H174">
        <v>2064399</v>
      </c>
      <c r="I174">
        <v>181.33</v>
      </c>
      <c r="J174">
        <v>3781680</v>
      </c>
      <c r="K174">
        <v>332.18</v>
      </c>
      <c r="L174">
        <v>419339</v>
      </c>
      <c r="M174">
        <v>36.83</v>
      </c>
      <c r="N174">
        <v>201926</v>
      </c>
      <c r="O174">
        <v>17.739999999999998</v>
      </c>
      <c r="P174">
        <v>86553</v>
      </c>
      <c r="Q174">
        <v>7.6</v>
      </c>
      <c r="R174">
        <v>1261141</v>
      </c>
      <c r="S174">
        <v>110.78</v>
      </c>
      <c r="T174">
        <v>525653</v>
      </c>
      <c r="U174">
        <v>46.17</v>
      </c>
      <c r="V174">
        <v>277605</v>
      </c>
      <c r="W174">
        <v>24.38</v>
      </c>
      <c r="X174">
        <v>840814</v>
      </c>
      <c r="Y174">
        <v>73.86</v>
      </c>
      <c r="Z174">
        <v>445034</v>
      </c>
      <c r="AA174">
        <v>39.090000000000003</v>
      </c>
      <c r="AB174">
        <v>48679</v>
      </c>
      <c r="AC174">
        <v>4.28</v>
      </c>
      <c r="AD174">
        <v>822311</v>
      </c>
      <c r="AE174">
        <v>72.23</v>
      </c>
      <c r="AF174">
        <v>1051048</v>
      </c>
      <c r="AG174">
        <v>92.32</v>
      </c>
      <c r="AH174">
        <v>573794</v>
      </c>
      <c r="AI174">
        <v>50.4</v>
      </c>
      <c r="AJ174">
        <v>145242</v>
      </c>
      <c r="AK174">
        <v>9326</v>
      </c>
      <c r="AL174">
        <v>42290</v>
      </c>
      <c r="AM174">
        <v>93627</v>
      </c>
      <c r="AN174">
        <v>1138457</v>
      </c>
    </row>
    <row r="175" spans="1:40" x14ac:dyDescent="0.2">
      <c r="A175" t="s">
        <v>420</v>
      </c>
      <c r="B175">
        <v>4993019</v>
      </c>
      <c r="C175">
        <v>449.13</v>
      </c>
      <c r="D175">
        <v>5687846</v>
      </c>
      <c r="E175">
        <v>511.63</v>
      </c>
      <c r="F175">
        <v>694827</v>
      </c>
      <c r="G175">
        <v>62.5</v>
      </c>
      <c r="H175">
        <v>2002013</v>
      </c>
      <c r="I175">
        <v>180.09</v>
      </c>
      <c r="J175">
        <v>3685833</v>
      </c>
      <c r="K175">
        <v>331.55</v>
      </c>
      <c r="L175">
        <v>411381</v>
      </c>
      <c r="M175">
        <v>37</v>
      </c>
      <c r="N175">
        <v>201241</v>
      </c>
      <c r="O175">
        <v>18.100000000000001</v>
      </c>
      <c r="P175">
        <v>82205</v>
      </c>
      <c r="Q175">
        <v>7.39</v>
      </c>
      <c r="R175">
        <v>1228579</v>
      </c>
      <c r="S175">
        <v>110.51</v>
      </c>
      <c r="T175">
        <v>506974</v>
      </c>
      <c r="U175">
        <v>45.6</v>
      </c>
      <c r="V175">
        <v>266460</v>
      </c>
      <c r="W175">
        <v>23.97</v>
      </c>
      <c r="X175">
        <v>820525</v>
      </c>
      <c r="Y175">
        <v>73.81</v>
      </c>
      <c r="Z175">
        <v>440798</v>
      </c>
      <c r="AA175">
        <v>39.65</v>
      </c>
      <c r="AB175">
        <v>43590</v>
      </c>
      <c r="AC175">
        <v>3.92</v>
      </c>
      <c r="AD175">
        <v>804397</v>
      </c>
      <c r="AE175">
        <v>72.36</v>
      </c>
      <c r="AF175">
        <v>1018869</v>
      </c>
      <c r="AG175">
        <v>91.65</v>
      </c>
      <c r="AH175">
        <v>557654</v>
      </c>
      <c r="AI175">
        <v>50.16</v>
      </c>
      <c r="AJ175">
        <v>-52676</v>
      </c>
      <c r="AK175">
        <v>-166772</v>
      </c>
      <c r="AL175">
        <v>13921</v>
      </c>
      <c r="AM175">
        <v>100175</v>
      </c>
      <c r="AN175">
        <v>1111700</v>
      </c>
    </row>
    <row r="176" spans="1:40" x14ac:dyDescent="0.2">
      <c r="A176" t="s">
        <v>421</v>
      </c>
      <c r="B176">
        <v>5045694</v>
      </c>
      <c r="C176">
        <v>466.56</v>
      </c>
      <c r="D176">
        <v>5722301</v>
      </c>
      <c r="E176">
        <v>529.12</v>
      </c>
      <c r="F176">
        <v>676607</v>
      </c>
      <c r="G176">
        <v>62.56</v>
      </c>
      <c r="H176">
        <v>1962167</v>
      </c>
      <c r="I176">
        <v>181.44</v>
      </c>
      <c r="J176">
        <v>3760134</v>
      </c>
      <c r="K176">
        <v>347.69</v>
      </c>
      <c r="L176">
        <v>400439</v>
      </c>
      <c r="M176">
        <v>37.03</v>
      </c>
      <c r="N176">
        <v>196777</v>
      </c>
      <c r="O176">
        <v>18.2</v>
      </c>
      <c r="P176">
        <v>79391</v>
      </c>
      <c r="Q176">
        <v>7.34</v>
      </c>
      <c r="R176">
        <v>1224908</v>
      </c>
      <c r="S176">
        <v>113.26</v>
      </c>
      <c r="T176">
        <v>482330</v>
      </c>
      <c r="U176">
        <v>44.6</v>
      </c>
      <c r="V176">
        <v>254929</v>
      </c>
      <c r="W176">
        <v>23.57</v>
      </c>
      <c r="X176">
        <v>811359</v>
      </c>
      <c r="Y176">
        <v>75.02</v>
      </c>
      <c r="Z176">
        <v>591895</v>
      </c>
      <c r="AA176">
        <v>54.73</v>
      </c>
      <c r="AB176">
        <v>59265</v>
      </c>
      <c r="AC176">
        <v>5.48</v>
      </c>
      <c r="AD176">
        <v>786474</v>
      </c>
      <c r="AE176">
        <v>72.72</v>
      </c>
      <c r="AF176">
        <v>977047</v>
      </c>
      <c r="AG176">
        <v>90.34</v>
      </c>
      <c r="AH176">
        <v>534094</v>
      </c>
      <c r="AI176">
        <v>49.39</v>
      </c>
      <c r="AJ176">
        <v>-18553</v>
      </c>
      <c r="AK176">
        <v>-79044</v>
      </c>
      <c r="AL176">
        <v>-901</v>
      </c>
      <c r="AM176">
        <v>61392</v>
      </c>
      <c r="AN176">
        <v>1081469</v>
      </c>
    </row>
    <row r="177" spans="1:40" x14ac:dyDescent="0.2">
      <c r="A177" t="s">
        <v>422</v>
      </c>
      <c r="B177">
        <v>5064247</v>
      </c>
      <c r="C177">
        <v>477.04</v>
      </c>
      <c r="D177">
        <v>5720261</v>
      </c>
      <c r="E177">
        <v>538.84</v>
      </c>
      <c r="F177">
        <v>656014</v>
      </c>
      <c r="G177">
        <v>61.8</v>
      </c>
      <c r="H177">
        <v>1944362</v>
      </c>
      <c r="I177">
        <v>183.15</v>
      </c>
      <c r="J177">
        <v>3775899</v>
      </c>
      <c r="K177">
        <v>355.68</v>
      </c>
      <c r="L177">
        <v>389858</v>
      </c>
      <c r="M177">
        <v>36.72</v>
      </c>
      <c r="N177">
        <v>190460</v>
      </c>
      <c r="O177">
        <v>17.940000000000001</v>
      </c>
      <c r="P177">
        <v>75696</v>
      </c>
      <c r="Q177">
        <v>7.13</v>
      </c>
      <c r="R177">
        <v>1234864</v>
      </c>
      <c r="S177">
        <v>116.32</v>
      </c>
      <c r="T177">
        <v>464644</v>
      </c>
      <c r="U177">
        <v>43.77</v>
      </c>
      <c r="V177">
        <v>244854</v>
      </c>
      <c r="W177">
        <v>23.06</v>
      </c>
      <c r="X177">
        <v>794682</v>
      </c>
      <c r="Y177">
        <v>74.86</v>
      </c>
      <c r="Z177">
        <v>664408</v>
      </c>
      <c r="AA177">
        <v>62.59</v>
      </c>
      <c r="AB177">
        <v>65795</v>
      </c>
      <c r="AC177">
        <v>6.2</v>
      </c>
      <c r="AD177">
        <v>767712</v>
      </c>
      <c r="AE177">
        <v>72.319999999999993</v>
      </c>
      <c r="AF177">
        <v>957070</v>
      </c>
      <c r="AG177">
        <v>90.15</v>
      </c>
      <c r="AH177">
        <v>526232</v>
      </c>
      <c r="AI177">
        <v>49.57</v>
      </c>
      <c r="AJ177">
        <v>30828</v>
      </c>
      <c r="AK177">
        <v>-30885</v>
      </c>
      <c r="AL177">
        <v>-10246</v>
      </c>
      <c r="AM177">
        <v>71959</v>
      </c>
      <c r="AN177">
        <v>1061597</v>
      </c>
    </row>
    <row r="178" spans="1:40" x14ac:dyDescent="0.2">
      <c r="A178" t="s">
        <v>423</v>
      </c>
      <c r="B178">
        <v>5033419</v>
      </c>
      <c r="C178">
        <v>480.19</v>
      </c>
      <c r="D178">
        <v>5685382</v>
      </c>
      <c r="E178">
        <v>542.39</v>
      </c>
      <c r="F178">
        <v>651963</v>
      </c>
      <c r="G178">
        <v>62.2</v>
      </c>
      <c r="H178">
        <v>1943160</v>
      </c>
      <c r="I178">
        <v>185.38</v>
      </c>
      <c r="J178">
        <v>3742222</v>
      </c>
      <c r="K178">
        <v>357.01</v>
      </c>
      <c r="L178">
        <v>382218</v>
      </c>
      <c r="M178">
        <v>36.46</v>
      </c>
      <c r="N178">
        <v>192980</v>
      </c>
      <c r="O178">
        <v>18.41</v>
      </c>
      <c r="P178">
        <v>76765</v>
      </c>
      <c r="Q178">
        <v>7.32</v>
      </c>
      <c r="R178">
        <v>1251410</v>
      </c>
      <c r="S178">
        <v>119.39</v>
      </c>
      <c r="T178">
        <v>454044</v>
      </c>
      <c r="U178">
        <v>43.32</v>
      </c>
      <c r="V178">
        <v>237706</v>
      </c>
      <c r="W178">
        <v>22.68</v>
      </c>
      <c r="X178">
        <v>777359</v>
      </c>
      <c r="Y178">
        <v>74.16</v>
      </c>
      <c r="Z178">
        <v>693870</v>
      </c>
      <c r="AA178">
        <v>66.2</v>
      </c>
      <c r="AB178">
        <v>67218</v>
      </c>
      <c r="AC178">
        <v>6.41</v>
      </c>
      <c r="AD178">
        <v>750575</v>
      </c>
      <c r="AE178">
        <v>71.61</v>
      </c>
      <c r="AF178">
        <v>938109</v>
      </c>
      <c r="AG178">
        <v>89.5</v>
      </c>
      <c r="AH178">
        <v>515091</v>
      </c>
      <c r="AI178">
        <v>49.14</v>
      </c>
      <c r="AJ178">
        <v>-39606</v>
      </c>
      <c r="AK178">
        <v>-148512</v>
      </c>
      <c r="AL178">
        <v>42348</v>
      </c>
      <c r="AM178">
        <v>66558</v>
      </c>
      <c r="AN178">
        <v>1048213</v>
      </c>
    </row>
    <row r="179" spans="1:40" x14ac:dyDescent="0.2">
      <c r="A179" t="s">
        <v>424</v>
      </c>
      <c r="B179">
        <v>5073025</v>
      </c>
      <c r="C179">
        <v>499.33</v>
      </c>
      <c r="D179">
        <v>5708574</v>
      </c>
      <c r="E179">
        <v>561.89</v>
      </c>
      <c r="F179">
        <v>635549</v>
      </c>
      <c r="G179">
        <v>62.56</v>
      </c>
      <c r="H179">
        <v>1891192</v>
      </c>
      <c r="I179">
        <v>186.15</v>
      </c>
      <c r="J179">
        <v>3817382</v>
      </c>
      <c r="K179">
        <v>375.74</v>
      </c>
      <c r="L179">
        <v>372134</v>
      </c>
      <c r="M179">
        <v>36.630000000000003</v>
      </c>
      <c r="N179">
        <v>186695</v>
      </c>
      <c r="O179">
        <v>18.38</v>
      </c>
      <c r="P179">
        <v>76720</v>
      </c>
      <c r="Q179">
        <v>7.55</v>
      </c>
      <c r="R179">
        <v>1216897</v>
      </c>
      <c r="S179">
        <v>119.78</v>
      </c>
      <c r="T179">
        <v>445045</v>
      </c>
      <c r="U179">
        <v>43.81</v>
      </c>
      <c r="V179">
        <v>229250</v>
      </c>
      <c r="W179">
        <v>22.56</v>
      </c>
      <c r="X179">
        <v>758496</v>
      </c>
      <c r="Y179">
        <v>74.66</v>
      </c>
      <c r="Z179">
        <v>833421</v>
      </c>
      <c r="AA179">
        <v>82.03</v>
      </c>
      <c r="AB179">
        <v>76179</v>
      </c>
      <c r="AC179">
        <v>7.5</v>
      </c>
      <c r="AD179">
        <v>739219</v>
      </c>
      <c r="AE179">
        <v>72.760000000000005</v>
      </c>
      <c r="AF179">
        <v>905171</v>
      </c>
      <c r="AG179">
        <v>89.1</v>
      </c>
      <c r="AH179">
        <v>504896</v>
      </c>
      <c r="AI179">
        <v>49.7</v>
      </c>
      <c r="AJ179">
        <v>184037</v>
      </c>
      <c r="AK179">
        <v>53387</v>
      </c>
      <c r="AL179">
        <v>60585</v>
      </c>
      <c r="AM179">
        <v>70065</v>
      </c>
      <c r="AN179">
        <v>1015959</v>
      </c>
    </row>
    <row r="180" spans="1:40" x14ac:dyDescent="0.2">
      <c r="A180" t="s">
        <v>425</v>
      </c>
      <c r="B180">
        <v>4888988</v>
      </c>
      <c r="C180">
        <v>492.14</v>
      </c>
      <c r="D180">
        <v>5505443</v>
      </c>
      <c r="E180">
        <v>554.20000000000005</v>
      </c>
      <c r="F180">
        <v>616455</v>
      </c>
      <c r="G180">
        <v>62.05</v>
      </c>
      <c r="H180">
        <v>1819079</v>
      </c>
      <c r="I180">
        <v>183.11</v>
      </c>
      <c r="J180">
        <v>3686364</v>
      </c>
      <c r="K180">
        <v>371.08</v>
      </c>
      <c r="L180">
        <v>361814</v>
      </c>
      <c r="M180">
        <v>36.42</v>
      </c>
      <c r="N180">
        <v>180398</v>
      </c>
      <c r="O180">
        <v>18.16</v>
      </c>
      <c r="P180">
        <v>74243</v>
      </c>
      <c r="Q180">
        <v>7.47</v>
      </c>
      <c r="R180">
        <v>1164853</v>
      </c>
      <c r="S180">
        <v>117.26</v>
      </c>
      <c r="T180">
        <v>434175</v>
      </c>
      <c r="U180">
        <v>43.71</v>
      </c>
      <c r="V180">
        <v>220051</v>
      </c>
      <c r="W180">
        <v>22.15</v>
      </c>
      <c r="X180">
        <v>746387</v>
      </c>
      <c r="Y180">
        <v>75.13</v>
      </c>
      <c r="Z180">
        <v>786769</v>
      </c>
      <c r="AA180">
        <v>79.2</v>
      </c>
      <c r="AB180">
        <v>69444</v>
      </c>
      <c r="AC180">
        <v>6.99</v>
      </c>
      <c r="AD180">
        <v>728575</v>
      </c>
      <c r="AE180">
        <v>73.34</v>
      </c>
      <c r="AF180">
        <v>863698</v>
      </c>
      <c r="AG180">
        <v>86.94</v>
      </c>
      <c r="AH180">
        <v>491491</v>
      </c>
      <c r="AI180">
        <v>49.48</v>
      </c>
      <c r="AJ180">
        <v>38096</v>
      </c>
      <c r="AK180">
        <v>-73840</v>
      </c>
      <c r="AL180">
        <v>46984</v>
      </c>
      <c r="AM180">
        <v>64952</v>
      </c>
      <c r="AN180">
        <v>993408</v>
      </c>
    </row>
    <row r="181" spans="1:40" x14ac:dyDescent="0.2">
      <c r="A181" t="s">
        <v>426</v>
      </c>
      <c r="B181">
        <v>4850892</v>
      </c>
      <c r="C181">
        <v>501.69</v>
      </c>
      <c r="D181">
        <v>5448438</v>
      </c>
      <c r="E181">
        <v>563.49</v>
      </c>
      <c r="F181">
        <v>597546</v>
      </c>
      <c r="G181">
        <v>61.8</v>
      </c>
      <c r="H181">
        <v>1758650</v>
      </c>
      <c r="I181">
        <v>181.89</v>
      </c>
      <c r="J181">
        <v>3689788</v>
      </c>
      <c r="K181">
        <v>381.61</v>
      </c>
      <c r="L181">
        <v>351550</v>
      </c>
      <c r="M181">
        <v>36.36</v>
      </c>
      <c r="N181">
        <v>171528</v>
      </c>
      <c r="O181">
        <v>17.739999999999998</v>
      </c>
      <c r="P181">
        <v>74468</v>
      </c>
      <c r="Q181">
        <v>7.7</v>
      </c>
      <c r="R181">
        <v>1125134</v>
      </c>
      <c r="S181">
        <v>116.36</v>
      </c>
      <c r="T181">
        <v>421381</v>
      </c>
      <c r="U181">
        <v>43.58</v>
      </c>
      <c r="V181">
        <v>212135</v>
      </c>
      <c r="W181">
        <v>21.94</v>
      </c>
      <c r="X181">
        <v>728596</v>
      </c>
      <c r="Y181">
        <v>75.349999999999994</v>
      </c>
      <c r="Z181">
        <v>853489</v>
      </c>
      <c r="AA181">
        <v>88.27</v>
      </c>
      <c r="AB181">
        <v>76564</v>
      </c>
      <c r="AC181">
        <v>7.92</v>
      </c>
      <c r="AD181">
        <v>717451</v>
      </c>
      <c r="AE181">
        <v>74.2</v>
      </c>
      <c r="AF181">
        <v>830403</v>
      </c>
      <c r="AG181">
        <v>85.88</v>
      </c>
      <c r="AH181">
        <v>483285</v>
      </c>
      <c r="AI181">
        <v>49.98</v>
      </c>
      <c r="AJ181">
        <v>23836</v>
      </c>
      <c r="AK181">
        <v>-76508</v>
      </c>
      <c r="AL181">
        <v>32040</v>
      </c>
      <c r="AM181">
        <v>68304</v>
      </c>
      <c r="AN181">
        <v>966902</v>
      </c>
    </row>
    <row r="182" spans="1:40" x14ac:dyDescent="0.2">
      <c r="A182" t="s">
        <v>427</v>
      </c>
      <c r="B182">
        <v>4827055</v>
      </c>
      <c r="C182">
        <v>508.89</v>
      </c>
      <c r="D182">
        <v>5412478</v>
      </c>
      <c r="E182">
        <v>570.6</v>
      </c>
      <c r="F182">
        <v>585423</v>
      </c>
      <c r="G182">
        <v>61.72</v>
      </c>
      <c r="H182">
        <v>1714193</v>
      </c>
      <c r="I182">
        <v>180.72</v>
      </c>
      <c r="J182">
        <v>3698285</v>
      </c>
      <c r="K182">
        <v>389.89</v>
      </c>
      <c r="L182">
        <v>343552</v>
      </c>
      <c r="M182">
        <v>36.22</v>
      </c>
      <c r="N182">
        <v>168757</v>
      </c>
      <c r="O182">
        <v>17.79</v>
      </c>
      <c r="P182">
        <v>73114</v>
      </c>
      <c r="Q182">
        <v>7.71</v>
      </c>
      <c r="R182">
        <v>1098624</v>
      </c>
      <c r="S182">
        <v>115.82</v>
      </c>
      <c r="T182">
        <v>409502</v>
      </c>
      <c r="U182">
        <v>43.17</v>
      </c>
      <c r="V182">
        <v>206067</v>
      </c>
      <c r="W182">
        <v>21.72</v>
      </c>
      <c r="X182">
        <v>708627</v>
      </c>
      <c r="Y182">
        <v>74.709999999999994</v>
      </c>
      <c r="Z182">
        <v>921384</v>
      </c>
      <c r="AA182">
        <v>97.14</v>
      </c>
      <c r="AB182">
        <v>85177</v>
      </c>
      <c r="AC182">
        <v>8.98</v>
      </c>
      <c r="AD182">
        <v>707471</v>
      </c>
      <c r="AE182">
        <v>74.58</v>
      </c>
      <c r="AF182">
        <v>802068</v>
      </c>
      <c r="AG182">
        <v>84.56</v>
      </c>
      <c r="AH182">
        <v>473558</v>
      </c>
      <c r="AI182">
        <v>49.92</v>
      </c>
      <c r="AJ182">
        <v>243398</v>
      </c>
      <c r="AK182">
        <v>125799</v>
      </c>
      <c r="AL182">
        <v>58141</v>
      </c>
      <c r="AM182">
        <v>59458</v>
      </c>
      <c r="AN182">
        <v>948551</v>
      </c>
    </row>
    <row r="183" spans="1:40" x14ac:dyDescent="0.2">
      <c r="A183" t="s">
        <v>428</v>
      </c>
      <c r="B183">
        <v>4583657</v>
      </c>
      <c r="C183">
        <v>506.52</v>
      </c>
      <c r="D183">
        <v>5150381</v>
      </c>
      <c r="E183">
        <v>569.15</v>
      </c>
      <c r="F183">
        <v>566724</v>
      </c>
      <c r="G183">
        <v>62.63</v>
      </c>
      <c r="H183">
        <v>1649557</v>
      </c>
      <c r="I183">
        <v>182.29</v>
      </c>
      <c r="J183">
        <v>3500824</v>
      </c>
      <c r="K183">
        <v>386.86</v>
      </c>
      <c r="L183">
        <v>334408</v>
      </c>
      <c r="M183">
        <v>36.950000000000003</v>
      </c>
      <c r="N183">
        <v>161529</v>
      </c>
      <c r="O183">
        <v>17.850000000000001</v>
      </c>
      <c r="P183">
        <v>70787</v>
      </c>
      <c r="Q183">
        <v>7.82</v>
      </c>
      <c r="R183">
        <v>1046653</v>
      </c>
      <c r="S183">
        <v>115.66</v>
      </c>
      <c r="T183">
        <v>403456</v>
      </c>
      <c r="U183">
        <v>44.58</v>
      </c>
      <c r="V183">
        <v>199448</v>
      </c>
      <c r="W183">
        <v>22.04</v>
      </c>
      <c r="X183">
        <v>684343</v>
      </c>
      <c r="Y183">
        <v>75.62</v>
      </c>
      <c r="Z183">
        <v>801771</v>
      </c>
      <c r="AA183">
        <v>88.6</v>
      </c>
      <c r="AB183">
        <v>78991</v>
      </c>
      <c r="AC183">
        <v>8.73</v>
      </c>
      <c r="AD183">
        <v>689226</v>
      </c>
      <c r="AE183">
        <v>76.16</v>
      </c>
      <c r="AF183">
        <v>777909</v>
      </c>
      <c r="AG183">
        <v>85.96</v>
      </c>
      <c r="AH183">
        <v>468584</v>
      </c>
      <c r="AI183">
        <v>51.78</v>
      </c>
      <c r="AJ183">
        <v>121998</v>
      </c>
      <c r="AK183">
        <v>19979</v>
      </c>
      <c r="AL183">
        <v>40025</v>
      </c>
      <c r="AM183">
        <v>61994</v>
      </c>
      <c r="AN183">
        <v>904924</v>
      </c>
    </row>
    <row r="184" spans="1:40" x14ac:dyDescent="0.2">
      <c r="A184" t="s">
        <v>429</v>
      </c>
      <c r="B184">
        <v>4461659</v>
      </c>
      <c r="C184">
        <v>506.96</v>
      </c>
      <c r="D184">
        <v>5012931</v>
      </c>
      <c r="E184">
        <v>569.59</v>
      </c>
      <c r="F184">
        <v>551272</v>
      </c>
      <c r="G184">
        <v>62.64</v>
      </c>
      <c r="H184">
        <v>1600620</v>
      </c>
      <c r="I184">
        <v>181.87</v>
      </c>
      <c r="J184">
        <v>3412311</v>
      </c>
      <c r="K184">
        <v>387.72</v>
      </c>
      <c r="L184">
        <v>324462</v>
      </c>
      <c r="M184">
        <v>36.869999999999997</v>
      </c>
      <c r="N184">
        <v>156222</v>
      </c>
      <c r="O184">
        <v>17.75</v>
      </c>
      <c r="P184">
        <v>70588</v>
      </c>
      <c r="Q184">
        <v>8.02</v>
      </c>
      <c r="R184">
        <v>1011650</v>
      </c>
      <c r="S184">
        <v>114.95</v>
      </c>
      <c r="T184">
        <v>394986</v>
      </c>
      <c r="U184">
        <v>44.88</v>
      </c>
      <c r="V184">
        <v>193984</v>
      </c>
      <c r="W184">
        <v>22.04</v>
      </c>
      <c r="X184">
        <v>660459</v>
      </c>
      <c r="Y184">
        <v>75.040000000000006</v>
      </c>
      <c r="Z184">
        <v>781697</v>
      </c>
      <c r="AA184">
        <v>88.82</v>
      </c>
      <c r="AB184">
        <v>79086</v>
      </c>
      <c r="AC184">
        <v>8.99</v>
      </c>
      <c r="AD184">
        <v>671058</v>
      </c>
      <c r="AE184">
        <v>76.25</v>
      </c>
      <c r="AF184">
        <v>757526</v>
      </c>
      <c r="AG184">
        <v>86.07</v>
      </c>
      <c r="AH184">
        <v>462485</v>
      </c>
      <c r="AI184">
        <v>52.55</v>
      </c>
      <c r="AJ184">
        <v>60696</v>
      </c>
      <c r="AK184">
        <v>-4602</v>
      </c>
      <c r="AL184">
        <v>21255</v>
      </c>
      <c r="AM184">
        <v>44043</v>
      </c>
      <c r="AN184">
        <v>880089</v>
      </c>
    </row>
    <row r="185" spans="1:40" x14ac:dyDescent="0.2">
      <c r="A185" t="s">
        <v>430</v>
      </c>
      <c r="B185">
        <v>4400963</v>
      </c>
      <c r="C185">
        <v>508.09</v>
      </c>
      <c r="D185">
        <v>4932296</v>
      </c>
      <c r="E185">
        <v>569.42999999999995</v>
      </c>
      <c r="F185">
        <v>531333</v>
      </c>
      <c r="G185">
        <v>61.34</v>
      </c>
      <c r="H185">
        <v>1570862</v>
      </c>
      <c r="I185">
        <v>181.36</v>
      </c>
      <c r="J185">
        <v>3361434</v>
      </c>
      <c r="K185">
        <v>388.08</v>
      </c>
      <c r="L185">
        <v>316038</v>
      </c>
      <c r="M185">
        <v>36.49</v>
      </c>
      <c r="N185">
        <v>148847</v>
      </c>
      <c r="O185">
        <v>17.18</v>
      </c>
      <c r="P185">
        <v>66448</v>
      </c>
      <c r="Q185">
        <v>7.67</v>
      </c>
      <c r="R185">
        <v>994999</v>
      </c>
      <c r="S185">
        <v>114.87</v>
      </c>
      <c r="T185">
        <v>386939</v>
      </c>
      <c r="U185">
        <v>44.67</v>
      </c>
      <c r="V185">
        <v>188924</v>
      </c>
      <c r="W185">
        <v>21.81</v>
      </c>
      <c r="X185">
        <v>642135</v>
      </c>
      <c r="Y185">
        <v>74.13</v>
      </c>
      <c r="Z185">
        <v>785993</v>
      </c>
      <c r="AA185">
        <v>90.74</v>
      </c>
      <c r="AB185">
        <v>79391</v>
      </c>
      <c r="AC185">
        <v>9.17</v>
      </c>
      <c r="AD185">
        <v>652416</v>
      </c>
      <c r="AE185">
        <v>75.319999999999993</v>
      </c>
      <c r="AF185">
        <v>743209</v>
      </c>
      <c r="AG185">
        <v>85.8</v>
      </c>
      <c r="AH185">
        <v>458290</v>
      </c>
      <c r="AI185">
        <v>52.91</v>
      </c>
      <c r="AJ185">
        <v>156285</v>
      </c>
      <c r="AK185">
        <v>46539</v>
      </c>
      <c r="AL185">
        <v>43515</v>
      </c>
      <c r="AM185">
        <v>66231</v>
      </c>
      <c r="AN185">
        <v>866178</v>
      </c>
    </row>
    <row r="186" spans="1:40" x14ac:dyDescent="0.2">
      <c r="A186" t="s">
        <v>431</v>
      </c>
      <c r="B186">
        <v>4244678</v>
      </c>
      <c r="C186">
        <v>497.49</v>
      </c>
      <c r="D186">
        <v>4768764</v>
      </c>
      <c r="E186">
        <v>558.91</v>
      </c>
      <c r="F186">
        <v>524086</v>
      </c>
      <c r="G186">
        <v>61.42</v>
      </c>
      <c r="H186">
        <v>1517856</v>
      </c>
      <c r="I186">
        <v>177.9</v>
      </c>
      <c r="J186">
        <v>3250908</v>
      </c>
      <c r="K186">
        <v>381.01</v>
      </c>
      <c r="L186">
        <v>309454</v>
      </c>
      <c r="M186">
        <v>36.270000000000003</v>
      </c>
      <c r="N186">
        <v>149243</v>
      </c>
      <c r="O186">
        <v>17.489999999999998</v>
      </c>
      <c r="P186">
        <v>65389</v>
      </c>
      <c r="Q186">
        <v>7.66</v>
      </c>
      <c r="R186">
        <v>957235</v>
      </c>
      <c r="S186">
        <v>112.19</v>
      </c>
      <c r="T186">
        <v>377911</v>
      </c>
      <c r="U186">
        <v>44.29</v>
      </c>
      <c r="V186">
        <v>182710</v>
      </c>
      <c r="W186">
        <v>21.41</v>
      </c>
      <c r="X186">
        <v>623085</v>
      </c>
      <c r="Y186">
        <v>73.03</v>
      </c>
      <c r="Z186">
        <v>743724</v>
      </c>
      <c r="AA186">
        <v>87.17</v>
      </c>
      <c r="AB186">
        <v>75121</v>
      </c>
      <c r="AC186">
        <v>8.8000000000000007</v>
      </c>
      <c r="AD186">
        <v>635074</v>
      </c>
      <c r="AE186">
        <v>74.430000000000007</v>
      </c>
      <c r="AF186">
        <v>720893</v>
      </c>
      <c r="AG186">
        <v>84.49</v>
      </c>
      <c r="AH186">
        <v>453011</v>
      </c>
      <c r="AI186">
        <v>53.09</v>
      </c>
      <c r="AJ186">
        <v>119215</v>
      </c>
      <c r="AK186">
        <v>55241</v>
      </c>
      <c r="AL186">
        <v>23501</v>
      </c>
      <c r="AM186">
        <v>40473</v>
      </c>
      <c r="AN186">
        <v>853224</v>
      </c>
    </row>
    <row r="187" spans="1:40" x14ac:dyDescent="0.2">
      <c r="A187" t="s">
        <v>432</v>
      </c>
      <c r="B187">
        <v>4125463</v>
      </c>
      <c r="C187">
        <v>492.18</v>
      </c>
      <c r="D187">
        <v>4633353</v>
      </c>
      <c r="E187">
        <v>552.78</v>
      </c>
      <c r="F187">
        <v>507890</v>
      </c>
      <c r="G187">
        <v>60.59</v>
      </c>
      <c r="H187">
        <v>1490713</v>
      </c>
      <c r="I187">
        <v>177.85</v>
      </c>
      <c r="J187">
        <v>3142640</v>
      </c>
      <c r="K187">
        <v>374.93</v>
      </c>
      <c r="L187">
        <v>302822</v>
      </c>
      <c r="M187">
        <v>36.130000000000003</v>
      </c>
      <c r="N187">
        <v>143465</v>
      </c>
      <c r="O187">
        <v>17.12</v>
      </c>
      <c r="P187">
        <v>61603</v>
      </c>
      <c r="Q187">
        <v>7.35</v>
      </c>
      <c r="R187">
        <v>938482</v>
      </c>
      <c r="S187">
        <v>111.96</v>
      </c>
      <c r="T187">
        <v>374477</v>
      </c>
      <c r="U187">
        <v>44.68</v>
      </c>
      <c r="V187">
        <v>177754</v>
      </c>
      <c r="W187">
        <v>21.21</v>
      </c>
      <c r="X187">
        <v>602289</v>
      </c>
      <c r="Y187">
        <v>71.86</v>
      </c>
      <c r="Z187">
        <v>693654</v>
      </c>
      <c r="AA187">
        <v>82.76</v>
      </c>
      <c r="AB187">
        <v>69950</v>
      </c>
      <c r="AC187">
        <v>8.35</v>
      </c>
      <c r="AD187">
        <v>618477</v>
      </c>
      <c r="AE187">
        <v>73.790000000000006</v>
      </c>
      <c r="AF187">
        <v>705591</v>
      </c>
      <c r="AG187">
        <v>84.18</v>
      </c>
      <c r="AH187">
        <v>452679</v>
      </c>
      <c r="AI187">
        <v>54.01</v>
      </c>
      <c r="AJ187">
        <v>56569</v>
      </c>
      <c r="AK187">
        <v>-13806</v>
      </c>
      <c r="AL187">
        <v>25740</v>
      </c>
      <c r="AM187">
        <v>44635</v>
      </c>
      <c r="AN187">
        <v>838197</v>
      </c>
    </row>
    <row r="188" spans="1:40" x14ac:dyDescent="0.2">
      <c r="A188" t="s">
        <v>433</v>
      </c>
      <c r="B188">
        <v>4068893</v>
      </c>
      <c r="C188">
        <v>492.8</v>
      </c>
      <c r="D188">
        <v>4564039</v>
      </c>
      <c r="E188">
        <v>552.77</v>
      </c>
      <c r="F188">
        <v>495146</v>
      </c>
      <c r="G188">
        <v>59.97</v>
      </c>
      <c r="H188">
        <v>1460907</v>
      </c>
      <c r="I188">
        <v>176.94</v>
      </c>
      <c r="J188">
        <v>3103132</v>
      </c>
      <c r="K188">
        <v>375.83</v>
      </c>
      <c r="L188">
        <v>295363</v>
      </c>
      <c r="M188">
        <v>35.770000000000003</v>
      </c>
      <c r="N188">
        <v>138912</v>
      </c>
      <c r="O188">
        <v>16.82</v>
      </c>
      <c r="P188">
        <v>60871</v>
      </c>
      <c r="Q188">
        <v>7.37</v>
      </c>
      <c r="R188">
        <v>917847</v>
      </c>
      <c r="S188">
        <v>111.16</v>
      </c>
      <c r="T188">
        <v>370629</v>
      </c>
      <c r="U188">
        <v>44.89</v>
      </c>
      <c r="V188">
        <v>172431</v>
      </c>
      <c r="W188">
        <v>20.88</v>
      </c>
      <c r="X188">
        <v>587212</v>
      </c>
      <c r="Y188">
        <v>71.12</v>
      </c>
      <c r="Z188">
        <v>708482</v>
      </c>
      <c r="AA188">
        <v>85.81</v>
      </c>
      <c r="AB188">
        <v>68928</v>
      </c>
      <c r="AC188">
        <v>8.35</v>
      </c>
      <c r="AD188">
        <v>602577</v>
      </c>
      <c r="AE188">
        <v>72.98</v>
      </c>
      <c r="AF188">
        <v>690100</v>
      </c>
      <c r="AG188">
        <v>83.58</v>
      </c>
      <c r="AH188">
        <v>445833</v>
      </c>
      <c r="AI188">
        <v>54</v>
      </c>
      <c r="AJ188">
        <v>70351</v>
      </c>
      <c r="AK188">
        <v>-3186</v>
      </c>
      <c r="AL188">
        <v>26567</v>
      </c>
      <c r="AM188">
        <v>46971</v>
      </c>
      <c r="AN188">
        <v>825671</v>
      </c>
    </row>
    <row r="189" spans="1:40" x14ac:dyDescent="0.2">
      <c r="A189" t="s">
        <v>434</v>
      </c>
      <c r="B189">
        <v>3998542</v>
      </c>
      <c r="C189">
        <v>496.94</v>
      </c>
      <c r="D189">
        <v>4480036</v>
      </c>
      <c r="E189">
        <v>556.78</v>
      </c>
      <c r="F189">
        <v>481494</v>
      </c>
      <c r="G189">
        <v>59.84</v>
      </c>
      <c r="H189">
        <v>1427016</v>
      </c>
      <c r="I189">
        <v>177.35</v>
      </c>
      <c r="J189">
        <v>3053020</v>
      </c>
      <c r="K189">
        <v>379.43</v>
      </c>
      <c r="L189">
        <v>289592</v>
      </c>
      <c r="M189">
        <v>35.99</v>
      </c>
      <c r="N189">
        <v>134072</v>
      </c>
      <c r="O189">
        <v>16.66</v>
      </c>
      <c r="P189">
        <v>57830</v>
      </c>
      <c r="Q189">
        <v>7.19</v>
      </c>
      <c r="R189">
        <v>896384</v>
      </c>
      <c r="S189">
        <v>111.4</v>
      </c>
      <c r="T189">
        <v>363570</v>
      </c>
      <c r="U189">
        <v>45.18</v>
      </c>
      <c r="V189">
        <v>167062</v>
      </c>
      <c r="W189">
        <v>20.76</v>
      </c>
      <c r="X189">
        <v>566008</v>
      </c>
      <c r="Y189">
        <v>70.34</v>
      </c>
      <c r="Z189">
        <v>712824</v>
      </c>
      <c r="AA189">
        <v>88.59</v>
      </c>
      <c r="AB189">
        <v>67772</v>
      </c>
      <c r="AC189">
        <v>8.42</v>
      </c>
      <c r="AD189">
        <v>586414</v>
      </c>
      <c r="AE189">
        <v>72.88</v>
      </c>
      <c r="AF189">
        <v>674989</v>
      </c>
      <c r="AG189">
        <v>83.89</v>
      </c>
      <c r="AH189">
        <v>445013</v>
      </c>
      <c r="AI189">
        <v>55.31</v>
      </c>
      <c r="AJ189">
        <v>162475</v>
      </c>
      <c r="AK189">
        <v>71881</v>
      </c>
      <c r="AL189">
        <v>26727</v>
      </c>
      <c r="AM189">
        <v>63867</v>
      </c>
      <c r="AN189">
        <v>804631</v>
      </c>
    </row>
    <row r="190" spans="1:40" x14ac:dyDescent="0.2">
      <c r="A190" t="s">
        <v>435</v>
      </c>
      <c r="B190">
        <v>3836067</v>
      </c>
      <c r="C190">
        <v>490.92</v>
      </c>
      <c r="D190">
        <v>4314808</v>
      </c>
      <c r="E190">
        <v>552.17999999999995</v>
      </c>
      <c r="F190">
        <v>478741</v>
      </c>
      <c r="G190">
        <v>61.27</v>
      </c>
      <c r="H190">
        <v>1390695</v>
      </c>
      <c r="I190">
        <v>177.97</v>
      </c>
      <c r="J190">
        <v>2924113</v>
      </c>
      <c r="K190">
        <v>374.21</v>
      </c>
      <c r="L190">
        <v>286015</v>
      </c>
      <c r="M190">
        <v>36.6</v>
      </c>
      <c r="N190">
        <v>133660</v>
      </c>
      <c r="O190">
        <v>17.100000000000001</v>
      </c>
      <c r="P190">
        <v>59066</v>
      </c>
      <c r="Q190">
        <v>7.56</v>
      </c>
      <c r="R190">
        <v>874469</v>
      </c>
      <c r="S190">
        <v>111.91</v>
      </c>
      <c r="T190">
        <v>354275</v>
      </c>
      <c r="U190">
        <v>45.34</v>
      </c>
      <c r="V190">
        <v>161951</v>
      </c>
      <c r="W190">
        <v>20.73</v>
      </c>
      <c r="X190">
        <v>542084</v>
      </c>
      <c r="Y190">
        <v>69.37</v>
      </c>
      <c r="Z190">
        <v>650213</v>
      </c>
      <c r="AA190">
        <v>83.21</v>
      </c>
      <c r="AB190">
        <v>58502</v>
      </c>
      <c r="AC190">
        <v>7.49</v>
      </c>
      <c r="AD190">
        <v>571342</v>
      </c>
      <c r="AE190">
        <v>73.12</v>
      </c>
      <c r="AF190">
        <v>654582</v>
      </c>
      <c r="AG190">
        <v>83.77</v>
      </c>
      <c r="AH190">
        <v>447390</v>
      </c>
      <c r="AI190">
        <v>57.25</v>
      </c>
      <c r="AJ190">
        <v>125267</v>
      </c>
      <c r="AK190">
        <v>62979</v>
      </c>
      <c r="AL190">
        <v>19411</v>
      </c>
      <c r="AM190">
        <v>42877</v>
      </c>
      <c r="AN190">
        <v>781410</v>
      </c>
    </row>
    <row r="191" spans="1:40" x14ac:dyDescent="0.2">
      <c r="A191" t="s">
        <v>436</v>
      </c>
      <c r="B191">
        <v>3710799</v>
      </c>
      <c r="C191">
        <v>479.82</v>
      </c>
      <c r="D191">
        <v>4180538</v>
      </c>
      <c r="E191">
        <v>540.54999999999995</v>
      </c>
      <c r="F191">
        <v>469739</v>
      </c>
      <c r="G191">
        <v>60.74</v>
      </c>
      <c r="H191">
        <v>1362730</v>
      </c>
      <c r="I191">
        <v>176.2</v>
      </c>
      <c r="J191">
        <v>2817808</v>
      </c>
      <c r="K191">
        <v>364.35</v>
      </c>
      <c r="L191">
        <v>282347</v>
      </c>
      <c r="M191">
        <v>36.51</v>
      </c>
      <c r="N191">
        <v>131424</v>
      </c>
      <c r="O191">
        <v>16.989999999999998</v>
      </c>
      <c r="P191">
        <v>55968</v>
      </c>
      <c r="Q191">
        <v>7.24</v>
      </c>
      <c r="R191">
        <v>859007</v>
      </c>
      <c r="S191">
        <v>111.07</v>
      </c>
      <c r="T191">
        <v>345977</v>
      </c>
      <c r="U191">
        <v>44.74</v>
      </c>
      <c r="V191">
        <v>157746</v>
      </c>
      <c r="W191">
        <v>20.399999999999999</v>
      </c>
      <c r="X191">
        <v>525371</v>
      </c>
      <c r="Y191">
        <v>67.930000000000007</v>
      </c>
      <c r="Z191">
        <v>593764</v>
      </c>
      <c r="AA191">
        <v>76.78</v>
      </c>
      <c r="AB191">
        <v>51972</v>
      </c>
      <c r="AC191">
        <v>6.72</v>
      </c>
      <c r="AD191">
        <v>557038</v>
      </c>
      <c r="AE191">
        <v>72.03</v>
      </c>
      <c r="AF191">
        <v>644886</v>
      </c>
      <c r="AG191">
        <v>83.39</v>
      </c>
      <c r="AH191">
        <v>444777</v>
      </c>
      <c r="AI191">
        <v>57.51</v>
      </c>
      <c r="AJ191">
        <v>129384</v>
      </c>
      <c r="AK191">
        <v>91839</v>
      </c>
      <c r="AL191">
        <v>-647</v>
      </c>
      <c r="AM191">
        <v>38192</v>
      </c>
      <c r="AN191">
        <v>773379</v>
      </c>
    </row>
    <row r="192" spans="1:40" x14ac:dyDescent="0.2">
      <c r="A192" t="s">
        <v>437</v>
      </c>
      <c r="B192">
        <v>3581415</v>
      </c>
      <c r="C192">
        <v>474.91</v>
      </c>
      <c r="D192">
        <v>4044215</v>
      </c>
      <c r="E192">
        <v>536.27</v>
      </c>
      <c r="F192">
        <v>462800</v>
      </c>
      <c r="G192">
        <v>61.37</v>
      </c>
      <c r="H192">
        <v>1356672</v>
      </c>
      <c r="I192">
        <v>179.9</v>
      </c>
      <c r="J192">
        <v>2687543</v>
      </c>
      <c r="K192">
        <v>356.38</v>
      </c>
      <c r="L192">
        <v>278674</v>
      </c>
      <c r="M192">
        <v>36.950000000000003</v>
      </c>
      <c r="N192">
        <v>129421</v>
      </c>
      <c r="O192">
        <v>17.16</v>
      </c>
      <c r="P192">
        <v>54705</v>
      </c>
      <c r="Q192">
        <v>7.25</v>
      </c>
      <c r="R192">
        <v>861308</v>
      </c>
      <c r="S192">
        <v>114.21</v>
      </c>
      <c r="T192">
        <v>339519</v>
      </c>
      <c r="U192">
        <v>45.02</v>
      </c>
      <c r="V192">
        <v>155845</v>
      </c>
      <c r="W192">
        <v>20.67</v>
      </c>
      <c r="X192">
        <v>503670</v>
      </c>
      <c r="Y192">
        <v>66.790000000000006</v>
      </c>
      <c r="Z192">
        <v>509525</v>
      </c>
      <c r="AA192">
        <v>67.56</v>
      </c>
      <c r="AB192">
        <v>44372</v>
      </c>
      <c r="AC192">
        <v>5.88</v>
      </c>
      <c r="AD192">
        <v>542856</v>
      </c>
      <c r="AE192">
        <v>71.98</v>
      </c>
      <c r="AF192">
        <v>649554</v>
      </c>
      <c r="AG192">
        <v>86.13</v>
      </c>
      <c r="AH192">
        <v>437566</v>
      </c>
      <c r="AI192">
        <v>58.02</v>
      </c>
      <c r="AJ192">
        <v>-70928</v>
      </c>
      <c r="AK192">
        <v>-146990</v>
      </c>
      <c r="AL192">
        <v>32896</v>
      </c>
      <c r="AM192">
        <v>43166</v>
      </c>
      <c r="AN192">
        <v>754131</v>
      </c>
    </row>
    <row r="193" spans="1:40" x14ac:dyDescent="0.2">
      <c r="A193" t="s">
        <v>438</v>
      </c>
      <c r="B193">
        <v>3652343</v>
      </c>
      <c r="C193">
        <v>495.44</v>
      </c>
      <c r="D193">
        <v>4108584</v>
      </c>
      <c r="E193">
        <v>557.33000000000004</v>
      </c>
      <c r="F193">
        <v>456241</v>
      </c>
      <c r="G193">
        <v>61.89</v>
      </c>
      <c r="H193">
        <v>1318187</v>
      </c>
      <c r="I193">
        <v>178.81</v>
      </c>
      <c r="J193">
        <v>2790397</v>
      </c>
      <c r="K193">
        <v>378.52</v>
      </c>
      <c r="L193">
        <v>275814</v>
      </c>
      <c r="M193">
        <v>37.409999999999997</v>
      </c>
      <c r="N193">
        <v>126663</v>
      </c>
      <c r="O193">
        <v>17.18</v>
      </c>
      <c r="P193">
        <v>53764</v>
      </c>
      <c r="Q193">
        <v>7.29</v>
      </c>
      <c r="R193">
        <v>834315</v>
      </c>
      <c r="S193">
        <v>113.18</v>
      </c>
      <c r="T193">
        <v>334194</v>
      </c>
      <c r="U193">
        <v>45.33</v>
      </c>
      <c r="V193">
        <v>149678</v>
      </c>
      <c r="W193">
        <v>20.3</v>
      </c>
      <c r="X193">
        <v>489126</v>
      </c>
      <c r="Y193">
        <v>66.349999999999994</v>
      </c>
      <c r="Z193">
        <v>643541</v>
      </c>
      <c r="AA193">
        <v>87.3</v>
      </c>
      <c r="AB193">
        <v>57346</v>
      </c>
      <c r="AC193">
        <v>7.78</v>
      </c>
      <c r="AD193">
        <v>528154</v>
      </c>
      <c r="AE193">
        <v>71.64</v>
      </c>
      <c r="AF193">
        <v>632072</v>
      </c>
      <c r="AG193">
        <v>85.74</v>
      </c>
      <c r="AH193">
        <v>440158</v>
      </c>
      <c r="AI193">
        <v>59.71</v>
      </c>
      <c r="AJ193">
        <v>24527</v>
      </c>
      <c r="AK193">
        <v>-20660</v>
      </c>
      <c r="AL193">
        <v>4870</v>
      </c>
      <c r="AM193">
        <v>40317</v>
      </c>
      <c r="AN193">
        <v>737189</v>
      </c>
    </row>
    <row r="194" spans="1:40" x14ac:dyDescent="0.2">
      <c r="A194" t="s">
        <v>439</v>
      </c>
      <c r="B194">
        <v>3627816</v>
      </c>
      <c r="C194">
        <v>502.69</v>
      </c>
      <c r="D194">
        <v>4091596</v>
      </c>
      <c r="E194">
        <v>566.96</v>
      </c>
      <c r="F194">
        <v>463780</v>
      </c>
      <c r="G194">
        <v>64.260000000000005</v>
      </c>
      <c r="H194">
        <v>1308560</v>
      </c>
      <c r="I194">
        <v>181.32</v>
      </c>
      <c r="J194">
        <v>2783036</v>
      </c>
      <c r="K194">
        <v>385.64</v>
      </c>
      <c r="L194">
        <v>278689</v>
      </c>
      <c r="M194">
        <v>38.619999999999997</v>
      </c>
      <c r="N194">
        <v>129231</v>
      </c>
      <c r="O194">
        <v>17.91</v>
      </c>
      <c r="P194">
        <v>55860</v>
      </c>
      <c r="Q194">
        <v>7.74</v>
      </c>
      <c r="R194">
        <v>832441</v>
      </c>
      <c r="S194">
        <v>115.35</v>
      </c>
      <c r="T194">
        <v>329713</v>
      </c>
      <c r="U194">
        <v>45.69</v>
      </c>
      <c r="V194">
        <v>146406</v>
      </c>
      <c r="W194">
        <v>20.29</v>
      </c>
      <c r="X194">
        <v>492217</v>
      </c>
      <c r="Y194">
        <v>68.2</v>
      </c>
      <c r="Z194">
        <v>667356</v>
      </c>
      <c r="AA194">
        <v>92.47</v>
      </c>
      <c r="AB194">
        <v>54190</v>
      </c>
      <c r="AC194">
        <v>7.51</v>
      </c>
      <c r="AD194">
        <v>514446</v>
      </c>
      <c r="AE194">
        <v>71.28</v>
      </c>
      <c r="AF194">
        <v>623262</v>
      </c>
      <c r="AG194">
        <v>86.36</v>
      </c>
      <c r="AH194">
        <v>431565</v>
      </c>
      <c r="AI194">
        <v>59.8</v>
      </c>
      <c r="AJ194">
        <v>17509</v>
      </c>
      <c r="AK194">
        <v>-44679</v>
      </c>
      <c r="AL194">
        <v>23657</v>
      </c>
      <c r="AM194">
        <v>38532</v>
      </c>
      <c r="AN194">
        <v>721675</v>
      </c>
    </row>
    <row r="195" spans="1:40" x14ac:dyDescent="0.2">
      <c r="A195" t="s">
        <v>440</v>
      </c>
      <c r="B195">
        <v>3610307</v>
      </c>
      <c r="C195">
        <v>510.04</v>
      </c>
      <c r="D195">
        <v>4062488</v>
      </c>
      <c r="E195">
        <v>573.91999999999996</v>
      </c>
      <c r="F195">
        <v>452181</v>
      </c>
      <c r="G195">
        <v>63.88</v>
      </c>
      <c r="H195">
        <v>1278065</v>
      </c>
      <c r="I195">
        <v>180.56</v>
      </c>
      <c r="J195">
        <v>2784423</v>
      </c>
      <c r="K195">
        <v>393.36</v>
      </c>
      <c r="L195">
        <v>274512</v>
      </c>
      <c r="M195">
        <v>38.78</v>
      </c>
      <c r="N195">
        <v>125813</v>
      </c>
      <c r="O195">
        <v>17.77</v>
      </c>
      <c r="P195">
        <v>51856</v>
      </c>
      <c r="Q195">
        <v>7.33</v>
      </c>
      <c r="R195">
        <v>812973</v>
      </c>
      <c r="S195">
        <v>114.85</v>
      </c>
      <c r="T195">
        <v>323148</v>
      </c>
      <c r="U195">
        <v>45.65</v>
      </c>
      <c r="V195">
        <v>141944</v>
      </c>
      <c r="W195">
        <v>20.05</v>
      </c>
      <c r="X195">
        <v>486346</v>
      </c>
      <c r="Y195">
        <v>68.709999999999994</v>
      </c>
      <c r="Z195">
        <v>713075</v>
      </c>
      <c r="AA195">
        <v>100.74</v>
      </c>
      <c r="AB195">
        <v>53151</v>
      </c>
      <c r="AC195">
        <v>7.51</v>
      </c>
      <c r="AD195">
        <v>501524</v>
      </c>
      <c r="AE195">
        <v>70.849999999999994</v>
      </c>
      <c r="AF195">
        <v>612359</v>
      </c>
      <c r="AG195">
        <v>86.51</v>
      </c>
      <c r="AH195">
        <v>417968</v>
      </c>
      <c r="AI195">
        <v>59.05</v>
      </c>
      <c r="AJ195">
        <v>20259</v>
      </c>
      <c r="AK195">
        <v>-21985</v>
      </c>
      <c r="AL195">
        <v>12136</v>
      </c>
      <c r="AM195">
        <v>30108</v>
      </c>
      <c r="AN195">
        <v>707850</v>
      </c>
    </row>
    <row r="196" spans="1:40" x14ac:dyDescent="0.2">
      <c r="A196" t="s">
        <v>441</v>
      </c>
      <c r="B196">
        <v>3590048</v>
      </c>
      <c r="C196">
        <v>524.27</v>
      </c>
      <c r="D196">
        <v>4036380</v>
      </c>
      <c r="E196">
        <v>589.45000000000005</v>
      </c>
      <c r="F196">
        <v>446332</v>
      </c>
      <c r="G196">
        <v>65.180000000000007</v>
      </c>
      <c r="H196">
        <v>1259294</v>
      </c>
      <c r="I196">
        <v>183.9</v>
      </c>
      <c r="J196">
        <v>2777086</v>
      </c>
      <c r="K196">
        <v>405.55</v>
      </c>
      <c r="L196">
        <v>269738</v>
      </c>
      <c r="M196">
        <v>39.39</v>
      </c>
      <c r="N196">
        <v>123675</v>
      </c>
      <c r="O196">
        <v>18.059999999999999</v>
      </c>
      <c r="P196">
        <v>52919</v>
      </c>
      <c r="Q196">
        <v>7.73</v>
      </c>
      <c r="R196">
        <v>804195</v>
      </c>
      <c r="S196">
        <v>117.44</v>
      </c>
      <c r="T196">
        <v>316788</v>
      </c>
      <c r="U196">
        <v>46.26</v>
      </c>
      <c r="V196">
        <v>138311</v>
      </c>
      <c r="W196">
        <v>20.2</v>
      </c>
      <c r="X196">
        <v>489073</v>
      </c>
      <c r="Y196">
        <v>71.42</v>
      </c>
      <c r="Z196">
        <v>733883</v>
      </c>
      <c r="AA196">
        <v>107.17</v>
      </c>
      <c r="AB196">
        <v>54328</v>
      </c>
      <c r="AC196">
        <v>7.93</v>
      </c>
      <c r="AD196">
        <v>488784</v>
      </c>
      <c r="AE196">
        <v>71.38</v>
      </c>
      <c r="AF196">
        <v>608469</v>
      </c>
      <c r="AG196">
        <v>88.86</v>
      </c>
      <c r="AH196">
        <v>402549</v>
      </c>
      <c r="AI196">
        <v>58.79</v>
      </c>
      <c r="AJ196">
        <v>5938</v>
      </c>
      <c r="AK196">
        <v>-38661</v>
      </c>
      <c r="AL196">
        <v>18299</v>
      </c>
      <c r="AM196">
        <v>26300</v>
      </c>
      <c r="AN196">
        <v>684766</v>
      </c>
    </row>
    <row r="197" spans="1:40" x14ac:dyDescent="0.2">
      <c r="A197" t="s">
        <v>442</v>
      </c>
      <c r="B197">
        <v>3584111</v>
      </c>
      <c r="C197">
        <v>535.97</v>
      </c>
      <c r="D197">
        <v>4019031</v>
      </c>
      <c r="E197">
        <v>601</v>
      </c>
      <c r="F197">
        <v>434920</v>
      </c>
      <c r="G197">
        <v>65.040000000000006</v>
      </c>
      <c r="H197">
        <v>1233242</v>
      </c>
      <c r="I197">
        <v>184.42</v>
      </c>
      <c r="J197">
        <v>2785789</v>
      </c>
      <c r="K197">
        <v>416.58</v>
      </c>
      <c r="L197">
        <v>264857</v>
      </c>
      <c r="M197">
        <v>39.61</v>
      </c>
      <c r="N197">
        <v>118884</v>
      </c>
      <c r="O197">
        <v>17.78</v>
      </c>
      <c r="P197">
        <v>51179</v>
      </c>
      <c r="Q197">
        <v>7.65</v>
      </c>
      <c r="R197">
        <v>789668</v>
      </c>
      <c r="S197">
        <v>118.09</v>
      </c>
      <c r="T197">
        <v>309279</v>
      </c>
      <c r="U197">
        <v>46.25</v>
      </c>
      <c r="V197">
        <v>134295</v>
      </c>
      <c r="W197">
        <v>20.079999999999998</v>
      </c>
      <c r="X197">
        <v>482823</v>
      </c>
      <c r="Y197">
        <v>72.2</v>
      </c>
      <c r="Z197">
        <v>770526</v>
      </c>
      <c r="AA197">
        <v>115.22</v>
      </c>
      <c r="AB197">
        <v>56346</v>
      </c>
      <c r="AC197">
        <v>8.43</v>
      </c>
      <c r="AD197">
        <v>476155</v>
      </c>
      <c r="AE197">
        <v>71.2</v>
      </c>
      <c r="AF197">
        <v>599620</v>
      </c>
      <c r="AG197">
        <v>89.67</v>
      </c>
      <c r="AH197">
        <v>400319</v>
      </c>
      <c r="AI197">
        <v>59.86</v>
      </c>
      <c r="AJ197">
        <v>16426</v>
      </c>
      <c r="AK197">
        <v>-47249</v>
      </c>
      <c r="AL197">
        <v>24977</v>
      </c>
      <c r="AM197">
        <v>38698</v>
      </c>
      <c r="AN197">
        <v>668721</v>
      </c>
    </row>
    <row r="198" spans="1:40" x14ac:dyDescent="0.2">
      <c r="A198" t="s">
        <v>443</v>
      </c>
      <c r="B198">
        <v>3567685</v>
      </c>
      <c r="C198">
        <v>539.87</v>
      </c>
      <c r="D198">
        <v>4003829</v>
      </c>
      <c r="E198">
        <v>605.87</v>
      </c>
      <c r="F198">
        <v>436144</v>
      </c>
      <c r="G198">
        <v>66</v>
      </c>
      <c r="H198">
        <v>1200813</v>
      </c>
      <c r="I198">
        <v>181.71</v>
      </c>
      <c r="J198">
        <v>2803016</v>
      </c>
      <c r="K198">
        <v>424.16</v>
      </c>
      <c r="L198">
        <v>262934</v>
      </c>
      <c r="M198">
        <v>39.79</v>
      </c>
      <c r="N198">
        <v>119324</v>
      </c>
      <c r="O198">
        <v>18.059999999999999</v>
      </c>
      <c r="P198">
        <v>53886</v>
      </c>
      <c r="Q198">
        <v>8.15</v>
      </c>
      <c r="R198">
        <v>768164</v>
      </c>
      <c r="S198">
        <v>116.24</v>
      </c>
      <c r="T198">
        <v>302058</v>
      </c>
      <c r="U198">
        <v>45.71</v>
      </c>
      <c r="V198">
        <v>130591</v>
      </c>
      <c r="W198">
        <v>19.760000000000002</v>
      </c>
      <c r="X198">
        <v>485278</v>
      </c>
      <c r="Y198">
        <v>73.430000000000007</v>
      </c>
      <c r="Z198">
        <v>815334</v>
      </c>
      <c r="AA198">
        <v>123.38</v>
      </c>
      <c r="AB198">
        <v>58787</v>
      </c>
      <c r="AC198">
        <v>8.9</v>
      </c>
      <c r="AD198">
        <v>464826</v>
      </c>
      <c r="AE198">
        <v>70.34</v>
      </c>
      <c r="AF198">
        <v>588302</v>
      </c>
      <c r="AG198">
        <v>89.02</v>
      </c>
      <c r="AH198">
        <v>390489</v>
      </c>
      <c r="AI198">
        <v>59.09</v>
      </c>
      <c r="AJ198">
        <v>168539</v>
      </c>
      <c r="AK198">
        <v>90584</v>
      </c>
      <c r="AL198">
        <v>40126</v>
      </c>
      <c r="AM198">
        <v>37829</v>
      </c>
      <c r="AN198">
        <v>660843</v>
      </c>
    </row>
    <row r="199" spans="1:40" x14ac:dyDescent="0.2">
      <c r="A199" t="s">
        <v>444</v>
      </c>
      <c r="B199">
        <v>3399146</v>
      </c>
      <c r="C199">
        <v>523.64</v>
      </c>
      <c r="D199">
        <v>3821927</v>
      </c>
      <c r="E199">
        <v>588.77</v>
      </c>
      <c r="F199">
        <v>422781</v>
      </c>
      <c r="G199">
        <v>65.13</v>
      </c>
      <c r="H199">
        <v>1152242</v>
      </c>
      <c r="I199">
        <v>177.5</v>
      </c>
      <c r="J199">
        <v>2669685</v>
      </c>
      <c r="K199">
        <v>411.26</v>
      </c>
      <c r="L199">
        <v>258183</v>
      </c>
      <c r="M199">
        <v>39.770000000000003</v>
      </c>
      <c r="N199">
        <v>114160</v>
      </c>
      <c r="O199">
        <v>17.59</v>
      </c>
      <c r="P199">
        <v>50438</v>
      </c>
      <c r="Q199">
        <v>7.77</v>
      </c>
      <c r="R199">
        <v>732574</v>
      </c>
      <c r="S199">
        <v>112.85</v>
      </c>
      <c r="T199">
        <v>293854</v>
      </c>
      <c r="U199">
        <v>45.27</v>
      </c>
      <c r="V199">
        <v>125814</v>
      </c>
      <c r="W199">
        <v>19.38</v>
      </c>
      <c r="X199">
        <v>470535</v>
      </c>
      <c r="Y199">
        <v>72.489999999999995</v>
      </c>
      <c r="Z199">
        <v>727875</v>
      </c>
      <c r="AA199">
        <v>112.13</v>
      </c>
      <c r="AB199">
        <v>55662</v>
      </c>
      <c r="AC199">
        <v>8.57</v>
      </c>
      <c r="AD199">
        <v>453470</v>
      </c>
      <c r="AE199">
        <v>69.86</v>
      </c>
      <c r="AF199">
        <v>571784</v>
      </c>
      <c r="AG199">
        <v>88.08</v>
      </c>
      <c r="AH199">
        <v>390359</v>
      </c>
      <c r="AI199">
        <v>60.13</v>
      </c>
      <c r="AJ199">
        <v>61828</v>
      </c>
      <c r="AK199">
        <v>11802</v>
      </c>
      <c r="AL199">
        <v>13357</v>
      </c>
      <c r="AM199">
        <v>36669</v>
      </c>
      <c r="AN199">
        <v>649143</v>
      </c>
    </row>
    <row r="200" spans="1:40" x14ac:dyDescent="0.2">
      <c r="A200" t="s">
        <v>445</v>
      </c>
      <c r="B200">
        <v>3337318</v>
      </c>
      <c r="C200">
        <v>520.69000000000005</v>
      </c>
      <c r="D200">
        <v>3752500</v>
      </c>
      <c r="E200">
        <v>585.47</v>
      </c>
      <c r="F200">
        <v>415182</v>
      </c>
      <c r="G200">
        <v>64.78</v>
      </c>
      <c r="H200">
        <v>1130406</v>
      </c>
      <c r="I200">
        <v>176.37</v>
      </c>
      <c r="J200">
        <v>2622094</v>
      </c>
      <c r="K200">
        <v>409.1</v>
      </c>
      <c r="L200">
        <v>253675</v>
      </c>
      <c r="M200">
        <v>39.58</v>
      </c>
      <c r="N200">
        <v>111404</v>
      </c>
      <c r="O200">
        <v>17.38</v>
      </c>
      <c r="P200">
        <v>50103</v>
      </c>
      <c r="Q200">
        <v>7.82</v>
      </c>
      <c r="R200">
        <v>721691</v>
      </c>
      <c r="S200">
        <v>112.6</v>
      </c>
      <c r="T200">
        <v>285591</v>
      </c>
      <c r="U200">
        <v>44.56</v>
      </c>
      <c r="V200">
        <v>123124</v>
      </c>
      <c r="W200">
        <v>19.21</v>
      </c>
      <c r="X200">
        <v>458357</v>
      </c>
      <c r="Y200">
        <v>71.510000000000005</v>
      </c>
      <c r="Z200">
        <v>718675</v>
      </c>
      <c r="AA200">
        <v>112.13</v>
      </c>
      <c r="AB200">
        <v>53060</v>
      </c>
      <c r="AC200">
        <v>8.2799999999999994</v>
      </c>
      <c r="AD200">
        <v>442806</v>
      </c>
      <c r="AE200">
        <v>69.09</v>
      </c>
      <c r="AF200">
        <v>564614</v>
      </c>
      <c r="AG200">
        <v>88.09</v>
      </c>
      <c r="AH200">
        <v>384582</v>
      </c>
      <c r="AI200">
        <v>60</v>
      </c>
      <c r="AJ200">
        <v>139028</v>
      </c>
      <c r="AK200">
        <v>93809</v>
      </c>
      <c r="AL200">
        <v>18369</v>
      </c>
      <c r="AM200">
        <v>26849</v>
      </c>
      <c r="AN200">
        <v>640936</v>
      </c>
    </row>
    <row r="201" spans="1:40" x14ac:dyDescent="0.2">
      <c r="A201" t="s">
        <v>446</v>
      </c>
      <c r="B201">
        <v>3198291</v>
      </c>
      <c r="C201">
        <v>512.49</v>
      </c>
      <c r="D201">
        <v>3600759</v>
      </c>
      <c r="E201">
        <v>576.98</v>
      </c>
      <c r="F201">
        <v>402468</v>
      </c>
      <c r="G201">
        <v>64.489999999999995</v>
      </c>
      <c r="H201">
        <v>1104938</v>
      </c>
      <c r="I201">
        <v>177.05</v>
      </c>
      <c r="J201">
        <v>2495821</v>
      </c>
      <c r="K201">
        <v>399.92</v>
      </c>
      <c r="L201">
        <v>249378</v>
      </c>
      <c r="M201">
        <v>39.96</v>
      </c>
      <c r="N201">
        <v>107272</v>
      </c>
      <c r="O201">
        <v>17.190000000000001</v>
      </c>
      <c r="P201">
        <v>45818</v>
      </c>
      <c r="Q201">
        <v>7.34</v>
      </c>
      <c r="R201">
        <v>706181</v>
      </c>
      <c r="S201">
        <v>113.16</v>
      </c>
      <c r="T201">
        <v>278700</v>
      </c>
      <c r="U201">
        <v>44.66</v>
      </c>
      <c r="V201">
        <v>120057</v>
      </c>
      <c r="W201">
        <v>19.239999999999998</v>
      </c>
      <c r="X201">
        <v>450905</v>
      </c>
      <c r="Y201">
        <v>72.25</v>
      </c>
      <c r="Z201">
        <v>632831</v>
      </c>
      <c r="AA201">
        <v>101.4</v>
      </c>
      <c r="AB201">
        <v>45095</v>
      </c>
      <c r="AC201">
        <v>7.23</v>
      </c>
      <c r="AD201">
        <v>432048</v>
      </c>
      <c r="AE201">
        <v>69.23</v>
      </c>
      <c r="AF201">
        <v>556094</v>
      </c>
      <c r="AG201">
        <v>89.11</v>
      </c>
      <c r="AH201">
        <v>378848</v>
      </c>
      <c r="AI201">
        <v>60.71</v>
      </c>
      <c r="AJ201">
        <v>19786</v>
      </c>
      <c r="AK201">
        <v>-53477</v>
      </c>
      <c r="AL201">
        <v>23532</v>
      </c>
      <c r="AM201">
        <v>49731</v>
      </c>
      <c r="AN201">
        <v>624074</v>
      </c>
    </row>
    <row r="202" spans="1:40" x14ac:dyDescent="0.2">
      <c r="A202" t="s">
        <v>447</v>
      </c>
      <c r="B202">
        <v>3178505</v>
      </c>
      <c r="C202">
        <v>523.48</v>
      </c>
      <c r="D202">
        <v>3589374</v>
      </c>
      <c r="E202">
        <v>591.14</v>
      </c>
      <c r="F202">
        <v>410869</v>
      </c>
      <c r="G202">
        <v>67.67</v>
      </c>
      <c r="H202">
        <v>1074443</v>
      </c>
      <c r="I202">
        <v>176.95</v>
      </c>
      <c r="J202">
        <v>2514931</v>
      </c>
      <c r="K202">
        <v>414.19</v>
      </c>
      <c r="L202">
        <v>245974</v>
      </c>
      <c r="M202">
        <v>40.51</v>
      </c>
      <c r="N202">
        <v>108567</v>
      </c>
      <c r="O202">
        <v>17.88</v>
      </c>
      <c r="P202">
        <v>56328</v>
      </c>
      <c r="Q202">
        <v>9.2799999999999994</v>
      </c>
      <c r="R202">
        <v>685689</v>
      </c>
      <c r="S202">
        <v>112.93</v>
      </c>
      <c r="T202">
        <v>271921</v>
      </c>
      <c r="U202">
        <v>44.78</v>
      </c>
      <c r="V202">
        <v>116833</v>
      </c>
      <c r="W202">
        <v>19.239999999999998</v>
      </c>
      <c r="X202">
        <v>446058</v>
      </c>
      <c r="Y202">
        <v>73.459999999999994</v>
      </c>
      <c r="Z202">
        <v>682128</v>
      </c>
      <c r="AA202">
        <v>112.34</v>
      </c>
      <c r="AB202">
        <v>49275</v>
      </c>
      <c r="AC202">
        <v>8.1199999999999992</v>
      </c>
      <c r="AD202">
        <v>422360</v>
      </c>
      <c r="AE202">
        <v>69.56</v>
      </c>
      <c r="AF202">
        <v>543205</v>
      </c>
      <c r="AG202">
        <v>89.46</v>
      </c>
      <c r="AH202">
        <v>371905</v>
      </c>
      <c r="AI202">
        <v>61.25</v>
      </c>
      <c r="AJ202">
        <v>65742</v>
      </c>
      <c r="AK202">
        <v>23453</v>
      </c>
      <c r="AL202">
        <v>19738</v>
      </c>
      <c r="AM202">
        <v>22550</v>
      </c>
      <c r="AN202">
        <v>607193</v>
      </c>
    </row>
    <row r="203" spans="1:40" x14ac:dyDescent="0.2">
      <c r="A203" t="s">
        <v>448</v>
      </c>
      <c r="B203">
        <v>3112763</v>
      </c>
      <c r="C203">
        <v>520.76</v>
      </c>
      <c r="D203">
        <v>3501972</v>
      </c>
      <c r="E203">
        <v>585.88</v>
      </c>
      <c r="F203">
        <v>389209</v>
      </c>
      <c r="G203">
        <v>65.11</v>
      </c>
      <c r="H203">
        <v>1047814</v>
      </c>
      <c r="I203">
        <v>175.3</v>
      </c>
      <c r="J203">
        <v>2454158</v>
      </c>
      <c r="K203">
        <v>410.58</v>
      </c>
      <c r="L203">
        <v>241547</v>
      </c>
      <c r="M203">
        <v>40.409999999999997</v>
      </c>
      <c r="N203">
        <v>105544</v>
      </c>
      <c r="O203">
        <v>17.66</v>
      </c>
      <c r="P203">
        <v>42118</v>
      </c>
      <c r="Q203">
        <v>7.05</v>
      </c>
      <c r="R203">
        <v>668871</v>
      </c>
      <c r="S203">
        <v>111.9</v>
      </c>
      <c r="T203">
        <v>265239</v>
      </c>
      <c r="U203">
        <v>44.37</v>
      </c>
      <c r="V203">
        <v>113704</v>
      </c>
      <c r="W203">
        <v>19.02</v>
      </c>
      <c r="X203">
        <v>433419</v>
      </c>
      <c r="Y203">
        <v>72.510000000000005</v>
      </c>
      <c r="Z203">
        <v>659985</v>
      </c>
      <c r="AA203">
        <v>110.42</v>
      </c>
      <c r="AB203">
        <v>47964</v>
      </c>
      <c r="AC203">
        <v>8.02</v>
      </c>
      <c r="AD203">
        <v>414027</v>
      </c>
      <c r="AE203">
        <v>69.27</v>
      </c>
      <c r="AF203">
        <v>533661</v>
      </c>
      <c r="AG203">
        <v>89.28</v>
      </c>
      <c r="AH203">
        <v>365102</v>
      </c>
      <c r="AI203">
        <v>61.08</v>
      </c>
      <c r="AJ203">
        <v>86261</v>
      </c>
      <c r="AK203">
        <v>40742</v>
      </c>
      <c r="AL203">
        <v>11718</v>
      </c>
      <c r="AM203">
        <v>33800</v>
      </c>
      <c r="AN203">
        <v>597730</v>
      </c>
    </row>
    <row r="204" spans="1:40" x14ac:dyDescent="0.2">
      <c r="A204" t="s">
        <v>449</v>
      </c>
      <c r="B204">
        <v>3026502</v>
      </c>
      <c r="C204">
        <v>515.80999999999995</v>
      </c>
      <c r="D204">
        <v>3409649</v>
      </c>
      <c r="E204">
        <v>581.12</v>
      </c>
      <c r="F204">
        <v>383147</v>
      </c>
      <c r="G204">
        <v>65.3</v>
      </c>
      <c r="H204">
        <v>1028913</v>
      </c>
      <c r="I204">
        <v>175.36</v>
      </c>
      <c r="J204">
        <v>2380736</v>
      </c>
      <c r="K204">
        <v>405.76</v>
      </c>
      <c r="L204">
        <v>237076</v>
      </c>
      <c r="M204">
        <v>40.409999999999997</v>
      </c>
      <c r="N204">
        <v>104131</v>
      </c>
      <c r="O204">
        <v>17.75</v>
      </c>
      <c r="P204">
        <v>41940</v>
      </c>
      <c r="Q204">
        <v>7.15</v>
      </c>
      <c r="R204">
        <v>659242</v>
      </c>
      <c r="S204">
        <v>112.36</v>
      </c>
      <c r="T204">
        <v>258248</v>
      </c>
      <c r="U204">
        <v>44.01</v>
      </c>
      <c r="V204">
        <v>111423</v>
      </c>
      <c r="W204">
        <v>18.989999999999998</v>
      </c>
      <c r="X204">
        <v>421951</v>
      </c>
      <c r="Y204">
        <v>71.91</v>
      </c>
      <c r="Z204">
        <v>622982</v>
      </c>
      <c r="AA204">
        <v>106.18</v>
      </c>
      <c r="AB204">
        <v>44225</v>
      </c>
      <c r="AC204">
        <v>7.54</v>
      </c>
      <c r="AD204">
        <v>405943</v>
      </c>
      <c r="AE204">
        <v>69.19</v>
      </c>
      <c r="AF204">
        <v>528075</v>
      </c>
      <c r="AG204">
        <v>90</v>
      </c>
      <c r="AH204">
        <v>357560</v>
      </c>
      <c r="AI204">
        <v>60.94</v>
      </c>
      <c r="AJ204">
        <v>39208</v>
      </c>
      <c r="AK204">
        <v>7206</v>
      </c>
      <c r="AL204">
        <v>9445</v>
      </c>
      <c r="AM204">
        <v>22557</v>
      </c>
      <c r="AN204">
        <v>586742</v>
      </c>
    </row>
    <row r="205" spans="1:40" x14ac:dyDescent="0.2">
      <c r="A205" t="s">
        <v>450</v>
      </c>
      <c r="B205">
        <v>2987295</v>
      </c>
      <c r="C205">
        <v>515.52</v>
      </c>
      <c r="D205">
        <v>3363107</v>
      </c>
      <c r="E205">
        <v>580.37</v>
      </c>
      <c r="F205">
        <v>375812</v>
      </c>
      <c r="G205">
        <v>64.849999999999994</v>
      </c>
      <c r="H205">
        <v>1013794</v>
      </c>
      <c r="I205">
        <v>174.95</v>
      </c>
      <c r="J205">
        <v>2349313</v>
      </c>
      <c r="K205">
        <v>405.42</v>
      </c>
      <c r="L205">
        <v>234221</v>
      </c>
      <c r="M205">
        <v>40.42</v>
      </c>
      <c r="N205">
        <v>101348</v>
      </c>
      <c r="O205">
        <v>17.489999999999998</v>
      </c>
      <c r="P205">
        <v>40243</v>
      </c>
      <c r="Q205">
        <v>6.94</v>
      </c>
      <c r="R205">
        <v>651709</v>
      </c>
      <c r="S205">
        <v>112.47</v>
      </c>
      <c r="T205">
        <v>252759</v>
      </c>
      <c r="U205">
        <v>43.62</v>
      </c>
      <c r="V205">
        <v>109326</v>
      </c>
      <c r="W205">
        <v>18.87</v>
      </c>
      <c r="X205">
        <v>410252</v>
      </c>
      <c r="Y205">
        <v>70.8</v>
      </c>
      <c r="Z205">
        <v>617507</v>
      </c>
      <c r="AA205">
        <v>106.56</v>
      </c>
      <c r="AB205">
        <v>42494</v>
      </c>
      <c r="AC205">
        <v>7.33</v>
      </c>
      <c r="AD205">
        <v>397419</v>
      </c>
      <c r="AE205">
        <v>68.58</v>
      </c>
      <c r="AF205">
        <v>522659</v>
      </c>
      <c r="AG205">
        <v>90.2</v>
      </c>
      <c r="AH205">
        <v>358982</v>
      </c>
      <c r="AI205">
        <v>61.95</v>
      </c>
      <c r="AJ205">
        <v>106264</v>
      </c>
      <c r="AK205">
        <v>75199</v>
      </c>
      <c r="AL205">
        <v>4385</v>
      </c>
      <c r="AM205">
        <v>26680</v>
      </c>
      <c r="AN205">
        <v>579473</v>
      </c>
    </row>
    <row r="206" spans="1:40" x14ac:dyDescent="0.2">
      <c r="A206" t="s">
        <v>451</v>
      </c>
      <c r="B206">
        <v>2881031</v>
      </c>
      <c r="C206">
        <v>506.09</v>
      </c>
      <c r="D206">
        <v>3257053</v>
      </c>
      <c r="E206">
        <v>572.14</v>
      </c>
      <c r="F206">
        <v>376022</v>
      </c>
      <c r="G206">
        <v>66.05</v>
      </c>
      <c r="H206">
        <v>1005984</v>
      </c>
      <c r="I206">
        <v>176.71</v>
      </c>
      <c r="J206">
        <v>2251069</v>
      </c>
      <c r="K206">
        <v>395.43</v>
      </c>
      <c r="L206">
        <v>232742</v>
      </c>
      <c r="M206">
        <v>40.880000000000003</v>
      </c>
      <c r="N206">
        <v>103422</v>
      </c>
      <c r="O206">
        <v>18.170000000000002</v>
      </c>
      <c r="P206">
        <v>39858</v>
      </c>
      <c r="Q206">
        <v>7</v>
      </c>
      <c r="R206">
        <v>648979</v>
      </c>
      <c r="S206">
        <v>114</v>
      </c>
      <c r="T206">
        <v>249516</v>
      </c>
      <c r="U206">
        <v>43.83</v>
      </c>
      <c r="V206">
        <v>107489</v>
      </c>
      <c r="W206">
        <v>18.88</v>
      </c>
      <c r="X206">
        <v>400590</v>
      </c>
      <c r="Y206">
        <v>70.37</v>
      </c>
      <c r="Z206">
        <v>548264</v>
      </c>
      <c r="AA206">
        <v>96.31</v>
      </c>
      <c r="AB206">
        <v>36538</v>
      </c>
      <c r="AC206">
        <v>6.42</v>
      </c>
      <c r="AD206">
        <v>389783</v>
      </c>
      <c r="AE206">
        <v>68.47</v>
      </c>
      <c r="AF206">
        <v>518538</v>
      </c>
      <c r="AG206">
        <v>91.09</v>
      </c>
      <c r="AH206">
        <v>357356</v>
      </c>
      <c r="AI206">
        <v>62.77</v>
      </c>
      <c r="AJ206">
        <v>89792</v>
      </c>
      <c r="AK206">
        <v>38786</v>
      </c>
      <c r="AL206">
        <v>20365</v>
      </c>
      <c r="AM206">
        <v>30641</v>
      </c>
      <c r="AN206">
        <v>569276</v>
      </c>
    </row>
    <row r="207" spans="1:40" x14ac:dyDescent="0.2">
      <c r="A207" t="s">
        <v>452</v>
      </c>
      <c r="B207">
        <v>2791239</v>
      </c>
      <c r="C207">
        <v>499.86</v>
      </c>
      <c r="D207">
        <v>3160790</v>
      </c>
      <c r="E207">
        <v>566.04</v>
      </c>
      <c r="F207">
        <v>369551</v>
      </c>
      <c r="G207">
        <v>66.180000000000007</v>
      </c>
      <c r="H207">
        <v>979812</v>
      </c>
      <c r="I207">
        <v>175.47</v>
      </c>
      <c r="J207">
        <v>2180978</v>
      </c>
      <c r="K207">
        <v>390.57</v>
      </c>
      <c r="L207">
        <v>230272</v>
      </c>
      <c r="M207">
        <v>41.24</v>
      </c>
      <c r="N207">
        <v>100989</v>
      </c>
      <c r="O207">
        <v>18.09</v>
      </c>
      <c r="P207">
        <v>38290</v>
      </c>
      <c r="Q207">
        <v>6.86</v>
      </c>
      <c r="R207">
        <v>631432</v>
      </c>
      <c r="S207">
        <v>113.08</v>
      </c>
      <c r="T207">
        <v>243925</v>
      </c>
      <c r="U207">
        <v>43.68</v>
      </c>
      <c r="V207">
        <v>104455</v>
      </c>
      <c r="W207">
        <v>18.71</v>
      </c>
      <c r="X207">
        <v>393446</v>
      </c>
      <c r="Y207">
        <v>70.459999999999994</v>
      </c>
      <c r="Z207">
        <v>512747</v>
      </c>
      <c r="AA207">
        <v>91.82</v>
      </c>
      <c r="AB207">
        <v>33270</v>
      </c>
      <c r="AC207">
        <v>5.96</v>
      </c>
      <c r="AD207">
        <v>381269</v>
      </c>
      <c r="AE207">
        <v>68.28</v>
      </c>
      <c r="AF207">
        <v>507680</v>
      </c>
      <c r="AG207">
        <v>90.92</v>
      </c>
      <c r="AH207">
        <v>352566</v>
      </c>
      <c r="AI207">
        <v>63.14</v>
      </c>
      <c r="AJ207">
        <v>-29914</v>
      </c>
      <c r="AK207">
        <v>-62824</v>
      </c>
      <c r="AL207">
        <v>2554</v>
      </c>
      <c r="AM207">
        <v>30356</v>
      </c>
      <c r="AN207">
        <v>558405</v>
      </c>
    </row>
    <row r="208" spans="1:40" x14ac:dyDescent="0.2">
      <c r="A208" t="s">
        <v>453</v>
      </c>
      <c r="B208">
        <v>2821153</v>
      </c>
      <c r="C208">
        <v>515.29999999999995</v>
      </c>
      <c r="D208">
        <v>3186813</v>
      </c>
      <c r="E208">
        <v>582.09</v>
      </c>
      <c r="F208">
        <v>365660</v>
      </c>
      <c r="G208">
        <v>66.790000000000006</v>
      </c>
      <c r="H208">
        <v>971316</v>
      </c>
      <c r="I208">
        <v>177.42</v>
      </c>
      <c r="J208">
        <v>2215497</v>
      </c>
      <c r="K208">
        <v>404.67</v>
      </c>
      <c r="L208">
        <v>227232</v>
      </c>
      <c r="M208">
        <v>41.5</v>
      </c>
      <c r="N208">
        <v>100205</v>
      </c>
      <c r="O208">
        <v>18.3</v>
      </c>
      <c r="P208">
        <v>38223</v>
      </c>
      <c r="Q208">
        <v>6.98</v>
      </c>
      <c r="R208">
        <v>630518</v>
      </c>
      <c r="S208">
        <v>115.17</v>
      </c>
      <c r="T208">
        <v>238173</v>
      </c>
      <c r="U208">
        <v>43.5</v>
      </c>
      <c r="V208">
        <v>102625</v>
      </c>
      <c r="W208">
        <v>18.739999999999998</v>
      </c>
      <c r="X208">
        <v>388507</v>
      </c>
      <c r="Y208">
        <v>70.959999999999994</v>
      </c>
      <c r="Z208">
        <v>571128</v>
      </c>
      <c r="AA208">
        <v>104.32</v>
      </c>
      <c r="AB208">
        <v>37712</v>
      </c>
      <c r="AC208">
        <v>6.89</v>
      </c>
      <c r="AD208">
        <v>372992</v>
      </c>
      <c r="AE208">
        <v>68.13</v>
      </c>
      <c r="AF208">
        <v>501666</v>
      </c>
      <c r="AG208">
        <v>91.63</v>
      </c>
      <c r="AH208">
        <v>343492</v>
      </c>
      <c r="AI208">
        <v>62.74</v>
      </c>
      <c r="AJ208">
        <v>31284</v>
      </c>
      <c r="AK208">
        <v>-26739</v>
      </c>
      <c r="AL208">
        <v>29937</v>
      </c>
      <c r="AM208">
        <v>28086</v>
      </c>
      <c r="AN208">
        <v>547482</v>
      </c>
    </row>
    <row r="209" spans="1:40" x14ac:dyDescent="0.2">
      <c r="A209" t="s">
        <v>454</v>
      </c>
      <c r="B209">
        <v>2789869</v>
      </c>
      <c r="C209">
        <v>515.11</v>
      </c>
      <c r="D209">
        <v>3145833</v>
      </c>
      <c r="E209">
        <v>580.83000000000004</v>
      </c>
      <c r="F209">
        <v>355964</v>
      </c>
      <c r="G209">
        <v>65.72</v>
      </c>
      <c r="H209">
        <v>935815</v>
      </c>
      <c r="I209">
        <v>172.78</v>
      </c>
      <c r="J209">
        <v>2210018</v>
      </c>
      <c r="K209">
        <v>408.05</v>
      </c>
      <c r="L209">
        <v>223358</v>
      </c>
      <c r="M209">
        <v>41.24</v>
      </c>
      <c r="N209">
        <v>97096</v>
      </c>
      <c r="O209">
        <v>17.93</v>
      </c>
      <c r="P209">
        <v>35510</v>
      </c>
      <c r="Q209">
        <v>6.56</v>
      </c>
      <c r="R209">
        <v>604127</v>
      </c>
      <c r="S209">
        <v>111.54</v>
      </c>
      <c r="T209">
        <v>232797</v>
      </c>
      <c r="U209">
        <v>42.98</v>
      </c>
      <c r="V209">
        <v>98891</v>
      </c>
      <c r="W209">
        <v>18.260000000000002</v>
      </c>
      <c r="X209">
        <v>384123</v>
      </c>
      <c r="Y209">
        <v>70.92</v>
      </c>
      <c r="Z209">
        <v>596561</v>
      </c>
      <c r="AA209">
        <v>110.15</v>
      </c>
      <c r="AB209">
        <v>39018</v>
      </c>
      <c r="AC209">
        <v>7.2</v>
      </c>
      <c r="AD209">
        <v>364464</v>
      </c>
      <c r="AE209">
        <v>67.290000000000006</v>
      </c>
      <c r="AF209">
        <v>487835</v>
      </c>
      <c r="AG209">
        <v>90.07</v>
      </c>
      <c r="AH209">
        <v>338017</v>
      </c>
      <c r="AI209">
        <v>62.41</v>
      </c>
      <c r="AJ209">
        <v>6256</v>
      </c>
      <c r="AK209">
        <v>-19050</v>
      </c>
      <c r="AL209">
        <v>-207</v>
      </c>
      <c r="AM209">
        <v>25513</v>
      </c>
      <c r="AN209">
        <v>541610</v>
      </c>
    </row>
    <row r="210" spans="1:40" x14ac:dyDescent="0.2">
      <c r="A210" t="s">
        <v>455</v>
      </c>
      <c r="B210">
        <v>2783612</v>
      </c>
      <c r="C210">
        <v>523.08000000000004</v>
      </c>
      <c r="D210">
        <v>3136398</v>
      </c>
      <c r="E210">
        <v>589.37</v>
      </c>
      <c r="F210">
        <v>352786</v>
      </c>
      <c r="G210">
        <v>66.290000000000006</v>
      </c>
      <c r="H210">
        <v>930935</v>
      </c>
      <c r="I210">
        <v>174.94</v>
      </c>
      <c r="J210">
        <v>2205463</v>
      </c>
      <c r="K210">
        <v>414.44</v>
      </c>
      <c r="L210">
        <v>219449</v>
      </c>
      <c r="M210">
        <v>41.24</v>
      </c>
      <c r="N210">
        <v>97489</v>
      </c>
      <c r="O210">
        <v>18.32</v>
      </c>
      <c r="P210">
        <v>35848</v>
      </c>
      <c r="Q210">
        <v>6.74</v>
      </c>
      <c r="R210">
        <v>605593</v>
      </c>
      <c r="S210">
        <v>113.8</v>
      </c>
      <c r="T210">
        <v>227870</v>
      </c>
      <c r="U210">
        <v>42.82</v>
      </c>
      <c r="V210">
        <v>97472</v>
      </c>
      <c r="W210">
        <v>18.32</v>
      </c>
      <c r="X210">
        <v>380095</v>
      </c>
      <c r="Y210">
        <v>71.430000000000007</v>
      </c>
      <c r="Z210">
        <v>616096</v>
      </c>
      <c r="AA210">
        <v>115.77</v>
      </c>
      <c r="AB210">
        <v>38533</v>
      </c>
      <c r="AC210">
        <v>7.24</v>
      </c>
      <c r="AD210">
        <v>356947</v>
      </c>
      <c r="AE210">
        <v>67.08</v>
      </c>
      <c r="AF210">
        <v>485043</v>
      </c>
      <c r="AG210">
        <v>91.15</v>
      </c>
      <c r="AH210">
        <v>328749</v>
      </c>
      <c r="AI210">
        <v>61.78</v>
      </c>
      <c r="AJ210">
        <v>79568</v>
      </c>
      <c r="AK210">
        <v>37845</v>
      </c>
      <c r="AL210">
        <v>15250</v>
      </c>
      <c r="AM210">
        <v>26474</v>
      </c>
      <c r="AN210">
        <v>532157</v>
      </c>
    </row>
    <row r="211" spans="1:40" x14ac:dyDescent="0.2">
      <c r="A211" t="s">
        <v>456</v>
      </c>
      <c r="B211">
        <v>2704044</v>
      </c>
      <c r="C211">
        <v>519.95000000000005</v>
      </c>
      <c r="D211">
        <v>3047429</v>
      </c>
      <c r="E211">
        <v>585.97</v>
      </c>
      <c r="F211">
        <v>343385</v>
      </c>
      <c r="G211">
        <v>66.03</v>
      </c>
      <c r="H211">
        <v>912539</v>
      </c>
      <c r="I211">
        <v>175.47</v>
      </c>
      <c r="J211">
        <v>2134890</v>
      </c>
      <c r="K211">
        <v>410.51</v>
      </c>
      <c r="L211">
        <v>215042</v>
      </c>
      <c r="M211">
        <v>41.35</v>
      </c>
      <c r="N211">
        <v>94391</v>
      </c>
      <c r="O211">
        <v>18.149999999999999</v>
      </c>
      <c r="P211">
        <v>33952</v>
      </c>
      <c r="Q211">
        <v>6.53</v>
      </c>
      <c r="R211">
        <v>593543</v>
      </c>
      <c r="S211">
        <v>114.13</v>
      </c>
      <c r="T211">
        <v>224865</v>
      </c>
      <c r="U211">
        <v>43.24</v>
      </c>
      <c r="V211">
        <v>94131</v>
      </c>
      <c r="W211">
        <v>18.100000000000001</v>
      </c>
      <c r="X211">
        <v>369423</v>
      </c>
      <c r="Y211">
        <v>71.03</v>
      </c>
      <c r="Z211">
        <v>581085</v>
      </c>
      <c r="AA211">
        <v>111.73</v>
      </c>
      <c r="AB211">
        <v>35700</v>
      </c>
      <c r="AC211">
        <v>6.86</v>
      </c>
      <c r="AD211">
        <v>349875</v>
      </c>
      <c r="AE211">
        <v>67.28</v>
      </c>
      <c r="AF211">
        <v>472429</v>
      </c>
      <c r="AG211">
        <v>90.84</v>
      </c>
      <c r="AH211">
        <v>326378</v>
      </c>
      <c r="AI211">
        <v>62.76</v>
      </c>
      <c r="AJ211">
        <v>77842</v>
      </c>
      <c r="AK211">
        <v>49693</v>
      </c>
      <c r="AL211">
        <v>5943</v>
      </c>
      <c r="AM211">
        <v>22206</v>
      </c>
      <c r="AN211">
        <v>520063</v>
      </c>
    </row>
    <row r="212" spans="1:40" x14ac:dyDescent="0.2">
      <c r="A212" t="s">
        <v>457</v>
      </c>
      <c r="B212">
        <v>2626202</v>
      </c>
      <c r="C212">
        <v>520.74</v>
      </c>
      <c r="D212">
        <v>2962671</v>
      </c>
      <c r="E212">
        <v>587.46</v>
      </c>
      <c r="F212">
        <v>336469</v>
      </c>
      <c r="G212">
        <v>66.72</v>
      </c>
      <c r="H212">
        <v>903700</v>
      </c>
      <c r="I212">
        <v>179.19</v>
      </c>
      <c r="J212">
        <v>2058971</v>
      </c>
      <c r="K212">
        <v>408.26</v>
      </c>
      <c r="L212">
        <v>210329</v>
      </c>
      <c r="M212">
        <v>41.71</v>
      </c>
      <c r="N212">
        <v>92243</v>
      </c>
      <c r="O212">
        <v>18.29</v>
      </c>
      <c r="P212">
        <v>33897</v>
      </c>
      <c r="Q212">
        <v>6.72</v>
      </c>
      <c r="R212">
        <v>589142</v>
      </c>
      <c r="S212">
        <v>116.82</v>
      </c>
      <c r="T212">
        <v>222132</v>
      </c>
      <c r="U212">
        <v>44.05</v>
      </c>
      <c r="V212">
        <v>92426</v>
      </c>
      <c r="W212">
        <v>18.329999999999998</v>
      </c>
      <c r="X212">
        <v>357846</v>
      </c>
      <c r="Y212">
        <v>70.959999999999994</v>
      </c>
      <c r="Z212">
        <v>534567</v>
      </c>
      <c r="AA212">
        <v>106</v>
      </c>
      <c r="AB212">
        <v>32525</v>
      </c>
      <c r="AC212">
        <v>6.45</v>
      </c>
      <c r="AD212">
        <v>343129</v>
      </c>
      <c r="AE212">
        <v>68.040000000000006</v>
      </c>
      <c r="AF212">
        <v>468733</v>
      </c>
      <c r="AG212">
        <v>92.94</v>
      </c>
      <c r="AH212">
        <v>322171</v>
      </c>
      <c r="AI212">
        <v>63.88</v>
      </c>
      <c r="AJ212">
        <v>-3876</v>
      </c>
      <c r="AK212">
        <v>-23720</v>
      </c>
      <c r="AL212">
        <v>5479</v>
      </c>
      <c r="AM212">
        <v>14365</v>
      </c>
      <c r="AN212">
        <v>504323</v>
      </c>
    </row>
    <row r="213" spans="1:40" x14ac:dyDescent="0.2">
      <c r="A213" t="s">
        <v>458</v>
      </c>
      <c r="B213">
        <v>2630078</v>
      </c>
      <c r="C213">
        <v>530.07000000000005</v>
      </c>
      <c r="D213">
        <v>2956942</v>
      </c>
      <c r="E213">
        <v>595.94000000000005</v>
      </c>
      <c r="F213">
        <v>326864</v>
      </c>
      <c r="G213">
        <v>65.88</v>
      </c>
      <c r="H213">
        <v>895205</v>
      </c>
      <c r="I213">
        <v>180.42</v>
      </c>
      <c r="J213">
        <v>2061737</v>
      </c>
      <c r="K213">
        <v>415.52</v>
      </c>
      <c r="L213">
        <v>205891</v>
      </c>
      <c r="M213">
        <v>41.5</v>
      </c>
      <c r="N213">
        <v>87645</v>
      </c>
      <c r="O213">
        <v>17.66</v>
      </c>
      <c r="P213">
        <v>33328</v>
      </c>
      <c r="Q213">
        <v>6.72</v>
      </c>
      <c r="R213">
        <v>585435</v>
      </c>
      <c r="S213">
        <v>117.99</v>
      </c>
      <c r="T213">
        <v>219247</v>
      </c>
      <c r="U213">
        <v>44.19</v>
      </c>
      <c r="V213">
        <v>90523</v>
      </c>
      <c r="W213">
        <v>18.239999999999998</v>
      </c>
      <c r="X213">
        <v>351297</v>
      </c>
      <c r="Y213">
        <v>70.8</v>
      </c>
      <c r="Z213">
        <v>557830</v>
      </c>
      <c r="AA213">
        <v>112.43</v>
      </c>
      <c r="AB213">
        <v>32982</v>
      </c>
      <c r="AC213">
        <v>6.65</v>
      </c>
      <c r="AD213">
        <v>336231</v>
      </c>
      <c r="AE213">
        <v>67.760000000000005</v>
      </c>
      <c r="AF213">
        <v>463552</v>
      </c>
      <c r="AG213">
        <v>93.42</v>
      </c>
      <c r="AH213">
        <v>319845</v>
      </c>
      <c r="AI213">
        <v>64.459999999999994</v>
      </c>
      <c r="AJ213">
        <v>43549</v>
      </c>
      <c r="AK213">
        <v>14816</v>
      </c>
      <c r="AL213">
        <v>7115</v>
      </c>
      <c r="AM213">
        <v>21617</v>
      </c>
      <c r="AN213">
        <v>496179</v>
      </c>
    </row>
    <row r="214" spans="1:40" x14ac:dyDescent="0.2">
      <c r="A214" t="s">
        <v>459</v>
      </c>
      <c r="B214">
        <v>2586529</v>
      </c>
      <c r="C214">
        <v>529.11</v>
      </c>
      <c r="D214">
        <v>2909898</v>
      </c>
      <c r="E214">
        <v>595.26</v>
      </c>
      <c r="F214">
        <v>323369</v>
      </c>
      <c r="G214">
        <v>66.150000000000006</v>
      </c>
      <c r="H214">
        <v>884106</v>
      </c>
      <c r="I214">
        <v>180.85</v>
      </c>
      <c r="J214">
        <v>2025792</v>
      </c>
      <c r="K214">
        <v>414.4</v>
      </c>
      <c r="L214">
        <v>202335</v>
      </c>
      <c r="M214">
        <v>41.39</v>
      </c>
      <c r="N214">
        <v>87352</v>
      </c>
      <c r="O214">
        <v>17.87</v>
      </c>
      <c r="P214">
        <v>33682</v>
      </c>
      <c r="Q214">
        <v>6.89</v>
      </c>
      <c r="R214">
        <v>579830</v>
      </c>
      <c r="S214">
        <v>118.61</v>
      </c>
      <c r="T214">
        <v>215400</v>
      </c>
      <c r="U214">
        <v>44.06</v>
      </c>
      <c r="V214">
        <v>88876</v>
      </c>
      <c r="W214">
        <v>18.18</v>
      </c>
      <c r="X214">
        <v>345895</v>
      </c>
      <c r="Y214">
        <v>70.760000000000005</v>
      </c>
      <c r="Z214">
        <v>544127</v>
      </c>
      <c r="AA214">
        <v>111.31</v>
      </c>
      <c r="AB214">
        <v>31869</v>
      </c>
      <c r="AC214">
        <v>6.52</v>
      </c>
      <c r="AD214">
        <v>330256</v>
      </c>
      <c r="AE214">
        <v>67.56</v>
      </c>
      <c r="AF214">
        <v>458152</v>
      </c>
      <c r="AG214">
        <v>93.72</v>
      </c>
      <c r="AH214">
        <v>315493</v>
      </c>
      <c r="AI214">
        <v>64.540000000000006</v>
      </c>
      <c r="AJ214">
        <v>43297</v>
      </c>
      <c r="AK214">
        <v>11988</v>
      </c>
      <c r="AL214">
        <v>12685</v>
      </c>
      <c r="AM214">
        <v>18624</v>
      </c>
      <c r="AN214">
        <v>488849</v>
      </c>
    </row>
    <row r="215" spans="1:40" x14ac:dyDescent="0.2">
      <c r="A215" t="s">
        <v>460</v>
      </c>
      <c r="B215">
        <v>2543232</v>
      </c>
      <c r="C215">
        <v>527.91999999999996</v>
      </c>
      <c r="D215">
        <v>2857610</v>
      </c>
      <c r="E215">
        <v>593.17999999999995</v>
      </c>
      <c r="F215">
        <v>314378</v>
      </c>
      <c r="G215">
        <v>65.260000000000005</v>
      </c>
      <c r="H215">
        <v>869243</v>
      </c>
      <c r="I215">
        <v>180.44</v>
      </c>
      <c r="J215">
        <v>1988367</v>
      </c>
      <c r="K215">
        <v>412.74</v>
      </c>
      <c r="L215">
        <v>198076</v>
      </c>
      <c r="M215">
        <v>41.12</v>
      </c>
      <c r="N215">
        <v>84142</v>
      </c>
      <c r="O215">
        <v>17.47</v>
      </c>
      <c r="P215">
        <v>32160</v>
      </c>
      <c r="Q215">
        <v>6.68</v>
      </c>
      <c r="R215">
        <v>569664</v>
      </c>
      <c r="S215">
        <v>118.25</v>
      </c>
      <c r="T215">
        <v>213350</v>
      </c>
      <c r="U215">
        <v>44.29</v>
      </c>
      <c r="V215">
        <v>86229</v>
      </c>
      <c r="W215">
        <v>17.899999999999999</v>
      </c>
      <c r="X215">
        <v>338278</v>
      </c>
      <c r="Y215">
        <v>70.22</v>
      </c>
      <c r="Z215">
        <v>532323</v>
      </c>
      <c r="AA215">
        <v>110.5</v>
      </c>
      <c r="AB215">
        <v>31685</v>
      </c>
      <c r="AC215">
        <v>6.58</v>
      </c>
      <c r="AD215">
        <v>324431</v>
      </c>
      <c r="AE215">
        <v>67.34</v>
      </c>
      <c r="AF215">
        <v>449319</v>
      </c>
      <c r="AG215">
        <v>93.27</v>
      </c>
      <c r="AH215">
        <v>312331</v>
      </c>
      <c r="AI215">
        <v>64.83</v>
      </c>
      <c r="AJ215">
        <v>46002</v>
      </c>
      <c r="AK215">
        <v>18905</v>
      </c>
      <c r="AL215">
        <v>6065</v>
      </c>
      <c r="AM215">
        <v>21032</v>
      </c>
      <c r="AN215">
        <v>481748</v>
      </c>
    </row>
    <row r="216" spans="1:40" x14ac:dyDescent="0.2">
      <c r="A216" t="s">
        <v>461</v>
      </c>
      <c r="B216">
        <v>2497230</v>
      </c>
      <c r="C216">
        <v>526.84</v>
      </c>
      <c r="D216">
        <v>2804796</v>
      </c>
      <c r="E216">
        <v>591.72</v>
      </c>
      <c r="F216">
        <v>307566</v>
      </c>
      <c r="G216">
        <v>64.89</v>
      </c>
      <c r="H216">
        <v>860175</v>
      </c>
      <c r="I216">
        <v>181.47</v>
      </c>
      <c r="J216">
        <v>1944621</v>
      </c>
      <c r="K216">
        <v>410.25</v>
      </c>
      <c r="L216">
        <v>193368</v>
      </c>
      <c r="M216">
        <v>40.79</v>
      </c>
      <c r="N216">
        <v>81812</v>
      </c>
      <c r="O216">
        <v>17.260000000000002</v>
      </c>
      <c r="P216">
        <v>32386</v>
      </c>
      <c r="Q216">
        <v>6.83</v>
      </c>
      <c r="R216">
        <v>565045</v>
      </c>
      <c r="S216">
        <v>119.21</v>
      </c>
      <c r="T216">
        <v>210477</v>
      </c>
      <c r="U216">
        <v>44.4</v>
      </c>
      <c r="V216">
        <v>84653</v>
      </c>
      <c r="W216">
        <v>17.86</v>
      </c>
      <c r="X216">
        <v>327892</v>
      </c>
      <c r="Y216">
        <v>69.17</v>
      </c>
      <c r="Z216">
        <v>515081</v>
      </c>
      <c r="AA216">
        <v>108.67</v>
      </c>
      <c r="AB216">
        <v>30022</v>
      </c>
      <c r="AC216">
        <v>6.33</v>
      </c>
      <c r="AD216">
        <v>318789</v>
      </c>
      <c r="AE216">
        <v>67.25</v>
      </c>
      <c r="AF216">
        <v>445036</v>
      </c>
      <c r="AG216">
        <v>93.89</v>
      </c>
      <c r="AH216">
        <v>307801</v>
      </c>
      <c r="AI216">
        <v>64.94</v>
      </c>
      <c r="AJ216">
        <v>44049</v>
      </c>
      <c r="AK216">
        <v>16421</v>
      </c>
      <c r="AL216">
        <v>13475</v>
      </c>
      <c r="AM216">
        <v>14152</v>
      </c>
      <c r="AN216">
        <v>474004</v>
      </c>
    </row>
    <row r="217" spans="1:40" x14ac:dyDescent="0.2">
      <c r="A217" t="s">
        <v>462</v>
      </c>
      <c r="B217">
        <v>2453182</v>
      </c>
      <c r="C217">
        <v>532.66</v>
      </c>
      <c r="D217">
        <v>2751151</v>
      </c>
      <c r="E217">
        <v>597.36</v>
      </c>
      <c r="F217">
        <v>297969</v>
      </c>
      <c r="G217">
        <v>64.7</v>
      </c>
      <c r="H217">
        <v>843876</v>
      </c>
      <c r="I217">
        <v>183.23</v>
      </c>
      <c r="J217">
        <v>1907275</v>
      </c>
      <c r="K217">
        <v>414.13</v>
      </c>
      <c r="L217">
        <v>188776</v>
      </c>
      <c r="M217">
        <v>40.99</v>
      </c>
      <c r="N217">
        <v>78041</v>
      </c>
      <c r="O217">
        <v>16.95</v>
      </c>
      <c r="P217">
        <v>31152</v>
      </c>
      <c r="Q217">
        <v>6.76</v>
      </c>
      <c r="R217">
        <v>553844</v>
      </c>
      <c r="S217">
        <v>120.26</v>
      </c>
      <c r="T217">
        <v>207780</v>
      </c>
      <c r="U217">
        <v>45.12</v>
      </c>
      <c r="V217">
        <v>82252</v>
      </c>
      <c r="W217">
        <v>17.86</v>
      </c>
      <c r="X217">
        <v>320095</v>
      </c>
      <c r="Y217">
        <v>69.5</v>
      </c>
      <c r="Z217">
        <v>499442</v>
      </c>
      <c r="AA217">
        <v>108.44</v>
      </c>
      <c r="AB217">
        <v>29240</v>
      </c>
      <c r="AC217">
        <v>6.35</v>
      </c>
      <c r="AD217">
        <v>312910</v>
      </c>
      <c r="AE217">
        <v>67.94</v>
      </c>
      <c r="AF217">
        <v>439582</v>
      </c>
      <c r="AG217">
        <v>95.45</v>
      </c>
      <c r="AH217">
        <v>306006</v>
      </c>
      <c r="AI217">
        <v>66.44</v>
      </c>
      <c r="AJ217">
        <v>46645</v>
      </c>
      <c r="AK217">
        <v>31515</v>
      </c>
      <c r="AL217">
        <v>1652</v>
      </c>
      <c r="AM217">
        <v>13478</v>
      </c>
      <c r="AN217">
        <v>460550</v>
      </c>
    </row>
    <row r="218" spans="1:40" x14ac:dyDescent="0.2">
      <c r="A218" t="s">
        <v>463</v>
      </c>
      <c r="B218">
        <v>2406537</v>
      </c>
      <c r="C218">
        <v>535.36</v>
      </c>
      <c r="D218">
        <v>2700541</v>
      </c>
      <c r="E218">
        <v>600.76</v>
      </c>
      <c r="F218">
        <v>294004</v>
      </c>
      <c r="G218">
        <v>65.400000000000006</v>
      </c>
      <c r="H218">
        <v>839163</v>
      </c>
      <c r="I218">
        <v>186.68</v>
      </c>
      <c r="J218">
        <v>1861378</v>
      </c>
      <c r="K218">
        <v>414.08</v>
      </c>
      <c r="L218">
        <v>185106</v>
      </c>
      <c r="M218">
        <v>41.18</v>
      </c>
      <c r="N218">
        <v>77870</v>
      </c>
      <c r="O218">
        <v>17.32</v>
      </c>
      <c r="P218">
        <v>31028</v>
      </c>
      <c r="Q218">
        <v>6.9</v>
      </c>
      <c r="R218">
        <v>553248</v>
      </c>
      <c r="S218">
        <v>123.08</v>
      </c>
      <c r="T218">
        <v>204844</v>
      </c>
      <c r="U218">
        <v>45.57</v>
      </c>
      <c r="V218">
        <v>81071</v>
      </c>
      <c r="W218">
        <v>18.04</v>
      </c>
      <c r="X218">
        <v>316999</v>
      </c>
      <c r="Y218">
        <v>70.52</v>
      </c>
      <c r="Z218">
        <v>469895</v>
      </c>
      <c r="AA218">
        <v>104.53</v>
      </c>
      <c r="AB218">
        <v>27272</v>
      </c>
      <c r="AC218">
        <v>6.07</v>
      </c>
      <c r="AD218">
        <v>307690</v>
      </c>
      <c r="AE218">
        <v>68.45</v>
      </c>
      <c r="AF218">
        <v>438467</v>
      </c>
      <c r="AG218">
        <v>97.54</v>
      </c>
      <c r="AH218">
        <v>301055</v>
      </c>
      <c r="AI218">
        <v>66.97</v>
      </c>
      <c r="AJ218">
        <v>-5611</v>
      </c>
      <c r="AK218">
        <v>-26657</v>
      </c>
      <c r="AL218">
        <v>5316</v>
      </c>
      <c r="AM218">
        <v>15730</v>
      </c>
      <c r="AN218">
        <v>449518</v>
      </c>
    </row>
    <row r="219" spans="1:40" x14ac:dyDescent="0.2">
      <c r="A219" t="s">
        <v>464</v>
      </c>
      <c r="B219">
        <v>2412148</v>
      </c>
      <c r="C219">
        <v>547.39</v>
      </c>
      <c r="D219">
        <v>2697141</v>
      </c>
      <c r="E219">
        <v>612.05999999999995</v>
      </c>
      <c r="F219">
        <v>284993</v>
      </c>
      <c r="G219">
        <v>64.67</v>
      </c>
      <c r="H219">
        <v>830883</v>
      </c>
      <c r="I219">
        <v>188.55</v>
      </c>
      <c r="J219">
        <v>1866258</v>
      </c>
      <c r="K219">
        <v>423.51</v>
      </c>
      <c r="L219">
        <v>180662</v>
      </c>
      <c r="M219">
        <v>41</v>
      </c>
      <c r="N219">
        <v>74362</v>
      </c>
      <c r="O219">
        <v>16.88</v>
      </c>
      <c r="P219">
        <v>29969</v>
      </c>
      <c r="Q219">
        <v>6.8</v>
      </c>
      <c r="R219">
        <v>549322</v>
      </c>
      <c r="S219">
        <v>124.66</v>
      </c>
      <c r="T219">
        <v>202004</v>
      </c>
      <c r="U219">
        <v>45.84</v>
      </c>
      <c r="V219">
        <v>79557</v>
      </c>
      <c r="W219">
        <v>18.05</v>
      </c>
      <c r="X219">
        <v>307763</v>
      </c>
      <c r="Y219">
        <v>69.84</v>
      </c>
      <c r="Z219">
        <v>497411</v>
      </c>
      <c r="AA219">
        <v>112.88</v>
      </c>
      <c r="AB219">
        <v>26413</v>
      </c>
      <c r="AC219">
        <v>5.99</v>
      </c>
      <c r="AD219">
        <v>302613</v>
      </c>
      <c r="AE219">
        <v>68.67</v>
      </c>
      <c r="AF219">
        <v>435270</v>
      </c>
      <c r="AG219">
        <v>98.78</v>
      </c>
      <c r="AH219">
        <v>296788</v>
      </c>
      <c r="AI219">
        <v>67.349999999999994</v>
      </c>
      <c r="AJ219">
        <v>41452</v>
      </c>
      <c r="AK219">
        <v>20957</v>
      </c>
      <c r="AL219">
        <v>10453</v>
      </c>
      <c r="AM219">
        <v>10042</v>
      </c>
      <c r="AN219">
        <v>440663</v>
      </c>
    </row>
    <row r="220" spans="1:40" x14ac:dyDescent="0.2">
      <c r="A220" t="s">
        <v>465</v>
      </c>
      <c r="B220">
        <v>2370697</v>
      </c>
      <c r="C220">
        <v>546.5</v>
      </c>
      <c r="D220">
        <v>2648173</v>
      </c>
      <c r="E220">
        <v>610.47</v>
      </c>
      <c r="F220">
        <v>277476</v>
      </c>
      <c r="G220">
        <v>63.96</v>
      </c>
      <c r="H220">
        <v>817640</v>
      </c>
      <c r="I220">
        <v>188.49</v>
      </c>
      <c r="J220">
        <v>1830533</v>
      </c>
      <c r="K220">
        <v>421.98</v>
      </c>
      <c r="L220">
        <v>175801</v>
      </c>
      <c r="M220">
        <v>40.53</v>
      </c>
      <c r="N220">
        <v>72217</v>
      </c>
      <c r="O220">
        <v>16.649999999999999</v>
      </c>
      <c r="P220">
        <v>29458</v>
      </c>
      <c r="Q220">
        <v>6.79</v>
      </c>
      <c r="R220">
        <v>540004</v>
      </c>
      <c r="S220">
        <v>124.48</v>
      </c>
      <c r="T220">
        <v>199330</v>
      </c>
      <c r="U220">
        <v>45.95</v>
      </c>
      <c r="V220">
        <v>78306</v>
      </c>
      <c r="W220">
        <v>18.05</v>
      </c>
      <c r="X220">
        <v>300331</v>
      </c>
      <c r="Y220">
        <v>69.23</v>
      </c>
      <c r="Z220">
        <v>477302</v>
      </c>
      <c r="AA220">
        <v>110.03</v>
      </c>
      <c r="AB220">
        <v>25565</v>
      </c>
      <c r="AC220">
        <v>5.89</v>
      </c>
      <c r="AD220">
        <v>297723</v>
      </c>
      <c r="AE220">
        <v>68.63</v>
      </c>
      <c r="AF220">
        <v>435407</v>
      </c>
      <c r="AG220">
        <v>100.37</v>
      </c>
      <c r="AH220">
        <v>294205</v>
      </c>
      <c r="AI220">
        <v>67.819999999999993</v>
      </c>
      <c r="AJ220">
        <v>32138</v>
      </c>
      <c r="AK220">
        <v>23279</v>
      </c>
      <c r="AL220">
        <v>1426</v>
      </c>
      <c r="AM220">
        <v>7433</v>
      </c>
      <c r="AN220">
        <v>433795</v>
      </c>
    </row>
    <row r="221" spans="1:40" x14ac:dyDescent="0.2">
      <c r="A221" t="s">
        <v>466</v>
      </c>
      <c r="B221">
        <v>2338559</v>
      </c>
      <c r="C221">
        <v>544.9</v>
      </c>
      <c r="D221">
        <v>2606518</v>
      </c>
      <c r="E221">
        <v>607.34</v>
      </c>
      <c r="F221">
        <v>267959</v>
      </c>
      <c r="G221">
        <v>62.44</v>
      </c>
      <c r="H221">
        <v>813437</v>
      </c>
      <c r="I221">
        <v>189.54</v>
      </c>
      <c r="J221">
        <v>1793081</v>
      </c>
      <c r="K221">
        <v>417.8</v>
      </c>
      <c r="L221">
        <v>171352</v>
      </c>
      <c r="M221">
        <v>39.93</v>
      </c>
      <c r="N221">
        <v>68935</v>
      </c>
      <c r="O221">
        <v>16.059999999999999</v>
      </c>
      <c r="P221">
        <v>27672</v>
      </c>
      <c r="Q221">
        <v>6.45</v>
      </c>
      <c r="R221">
        <v>539625</v>
      </c>
      <c r="S221">
        <v>125.74</v>
      </c>
      <c r="T221">
        <v>196655</v>
      </c>
      <c r="U221">
        <v>45.82</v>
      </c>
      <c r="V221">
        <v>77157</v>
      </c>
      <c r="W221">
        <v>17.98</v>
      </c>
      <c r="X221">
        <v>294203</v>
      </c>
      <c r="Y221">
        <v>68.55</v>
      </c>
      <c r="Z221">
        <v>455641</v>
      </c>
      <c r="AA221">
        <v>106.17</v>
      </c>
      <c r="AB221">
        <v>23948</v>
      </c>
      <c r="AC221">
        <v>5.58</v>
      </c>
      <c r="AD221">
        <v>292543</v>
      </c>
      <c r="AE221">
        <v>68.16</v>
      </c>
      <c r="AF221">
        <v>435115</v>
      </c>
      <c r="AG221">
        <v>101.38</v>
      </c>
      <c r="AH221">
        <v>291631</v>
      </c>
      <c r="AI221">
        <v>67.95</v>
      </c>
      <c r="AJ221">
        <v>45773</v>
      </c>
      <c r="AK221">
        <v>25955</v>
      </c>
      <c r="AL221">
        <v>7823</v>
      </c>
      <c r="AM221">
        <v>11995</v>
      </c>
      <c r="AN221">
        <v>429172</v>
      </c>
    </row>
    <row r="222" spans="1:40" x14ac:dyDescent="0.2">
      <c r="A222" t="s">
        <v>467</v>
      </c>
      <c r="B222">
        <v>2292786</v>
      </c>
      <c r="C222">
        <v>540.33000000000004</v>
      </c>
      <c r="D222">
        <v>2557835</v>
      </c>
      <c r="E222">
        <v>602.79999999999995</v>
      </c>
      <c r="F222">
        <v>265049</v>
      </c>
      <c r="G222">
        <v>62.46</v>
      </c>
      <c r="H222">
        <v>803569</v>
      </c>
      <c r="I222">
        <v>189.37</v>
      </c>
      <c r="J222">
        <v>1754266</v>
      </c>
      <c r="K222">
        <v>413.42</v>
      </c>
      <c r="L222">
        <v>168307</v>
      </c>
      <c r="M222">
        <v>39.659999999999997</v>
      </c>
      <c r="N222">
        <v>69344</v>
      </c>
      <c r="O222">
        <v>16.34</v>
      </c>
      <c r="P222">
        <v>27398</v>
      </c>
      <c r="Q222">
        <v>6.46</v>
      </c>
      <c r="R222">
        <v>533162</v>
      </c>
      <c r="S222">
        <v>125.65</v>
      </c>
      <c r="T222">
        <v>194709</v>
      </c>
      <c r="U222">
        <v>45.89</v>
      </c>
      <c r="V222">
        <v>75698</v>
      </c>
      <c r="W222">
        <v>17.84</v>
      </c>
      <c r="X222">
        <v>286061</v>
      </c>
      <c r="Y222">
        <v>67.42</v>
      </c>
      <c r="Z222">
        <v>431230</v>
      </c>
      <c r="AA222">
        <v>101.63</v>
      </c>
      <c r="AB222">
        <v>22404</v>
      </c>
      <c r="AC222">
        <v>5.28</v>
      </c>
      <c r="AD222">
        <v>288130</v>
      </c>
      <c r="AE222">
        <v>67.900000000000006</v>
      </c>
      <c r="AF222">
        <v>432851</v>
      </c>
      <c r="AG222">
        <v>102.01</v>
      </c>
      <c r="AH222">
        <v>293590</v>
      </c>
      <c r="AI222">
        <v>69.19</v>
      </c>
      <c r="AJ222">
        <v>103943</v>
      </c>
      <c r="AK222">
        <v>85409</v>
      </c>
      <c r="AL222">
        <v>8684</v>
      </c>
      <c r="AM222">
        <v>9850</v>
      </c>
      <c r="AN222">
        <v>424328</v>
      </c>
    </row>
    <row r="223" spans="1:40" x14ac:dyDescent="0.2">
      <c r="A223" t="s">
        <v>468</v>
      </c>
      <c r="B223">
        <v>2188843</v>
      </c>
      <c r="C223">
        <v>521.94000000000005</v>
      </c>
      <c r="D223">
        <v>2446397</v>
      </c>
      <c r="E223">
        <v>583.36</v>
      </c>
      <c r="F223">
        <v>257554</v>
      </c>
      <c r="G223">
        <v>61.42</v>
      </c>
      <c r="H223">
        <v>793692</v>
      </c>
      <c r="I223">
        <v>189.26</v>
      </c>
      <c r="J223">
        <v>1652705</v>
      </c>
      <c r="K223">
        <v>394.1</v>
      </c>
      <c r="L223">
        <v>164345</v>
      </c>
      <c r="M223">
        <v>39.19</v>
      </c>
      <c r="N223">
        <v>66626</v>
      </c>
      <c r="O223">
        <v>15.89</v>
      </c>
      <c r="P223">
        <v>26583</v>
      </c>
      <c r="Q223">
        <v>6.34</v>
      </c>
      <c r="R223">
        <v>525874</v>
      </c>
      <c r="S223">
        <v>125.4</v>
      </c>
      <c r="T223">
        <v>193602</v>
      </c>
      <c r="U223">
        <v>46.17</v>
      </c>
      <c r="V223">
        <v>74216</v>
      </c>
      <c r="W223">
        <v>17.7</v>
      </c>
      <c r="X223">
        <v>276907</v>
      </c>
      <c r="Y223">
        <v>66.03</v>
      </c>
      <c r="Z223">
        <v>348408</v>
      </c>
      <c r="AA223">
        <v>83.08</v>
      </c>
      <c r="AB223">
        <v>19817</v>
      </c>
      <c r="AC223">
        <v>4.7300000000000004</v>
      </c>
      <c r="AD223">
        <v>285927</v>
      </c>
      <c r="AE223">
        <v>68.180000000000007</v>
      </c>
      <c r="AF223">
        <v>428807</v>
      </c>
      <c r="AG223">
        <v>102.25</v>
      </c>
      <c r="AH223">
        <v>292839</v>
      </c>
      <c r="AI223">
        <v>69.83</v>
      </c>
      <c r="AJ223">
        <v>38384</v>
      </c>
      <c r="AK223">
        <v>19197</v>
      </c>
      <c r="AL223">
        <v>4909</v>
      </c>
      <c r="AM223">
        <v>14278</v>
      </c>
      <c r="AN223">
        <v>419364</v>
      </c>
    </row>
    <row r="224" spans="1:40" x14ac:dyDescent="0.2">
      <c r="A224" t="s">
        <v>469</v>
      </c>
      <c r="B224">
        <v>2150459</v>
      </c>
      <c r="C224">
        <v>516.79999999999995</v>
      </c>
      <c r="D224">
        <v>2401798</v>
      </c>
      <c r="E224">
        <v>577.20000000000005</v>
      </c>
      <c r="F224">
        <v>251339</v>
      </c>
      <c r="G224">
        <v>60.4</v>
      </c>
      <c r="H224">
        <v>786520</v>
      </c>
      <c r="I224">
        <v>189.02</v>
      </c>
      <c r="J224">
        <v>1615278</v>
      </c>
      <c r="K224">
        <v>388.18</v>
      </c>
      <c r="L224">
        <v>160237</v>
      </c>
      <c r="M224">
        <v>38.51</v>
      </c>
      <c r="N224">
        <v>65435</v>
      </c>
      <c r="O224">
        <v>15.73</v>
      </c>
      <c r="P224">
        <v>25667</v>
      </c>
      <c r="Q224">
        <v>6.17</v>
      </c>
      <c r="R224">
        <v>522112</v>
      </c>
      <c r="S224">
        <v>125.47</v>
      </c>
      <c r="T224">
        <v>191441</v>
      </c>
      <c r="U224">
        <v>46.01</v>
      </c>
      <c r="V224">
        <v>72967</v>
      </c>
      <c r="W224">
        <v>17.54</v>
      </c>
      <c r="X224">
        <v>269203</v>
      </c>
      <c r="Y224">
        <v>64.69</v>
      </c>
      <c r="Z224">
        <v>329789</v>
      </c>
      <c r="AA224">
        <v>79.260000000000005</v>
      </c>
      <c r="AB224">
        <v>19239</v>
      </c>
      <c r="AC224">
        <v>4.62</v>
      </c>
      <c r="AD224">
        <v>283881</v>
      </c>
      <c r="AE224">
        <v>68.22</v>
      </c>
      <c r="AF224">
        <v>423966</v>
      </c>
      <c r="AG224">
        <v>101.89</v>
      </c>
      <c r="AH224">
        <v>289200</v>
      </c>
      <c r="AI224">
        <v>69.5</v>
      </c>
      <c r="AJ224">
        <v>-95869</v>
      </c>
      <c r="AK224">
        <v>-108848</v>
      </c>
      <c r="AL224">
        <v>5252</v>
      </c>
      <c r="AM224">
        <v>7727</v>
      </c>
      <c r="AN224">
        <v>416111</v>
      </c>
    </row>
    <row r="225" spans="1:40" x14ac:dyDescent="0.2">
      <c r="A225" t="s">
        <v>470</v>
      </c>
      <c r="B225">
        <v>2246328</v>
      </c>
      <c r="C225">
        <v>547.45000000000005</v>
      </c>
      <c r="D225">
        <v>2490568</v>
      </c>
      <c r="E225">
        <v>606.97</v>
      </c>
      <c r="F225">
        <v>244240</v>
      </c>
      <c r="G225">
        <v>59.52</v>
      </c>
      <c r="H225">
        <v>779408</v>
      </c>
      <c r="I225">
        <v>189.95</v>
      </c>
      <c r="J225">
        <v>1711160</v>
      </c>
      <c r="K225">
        <v>417.02</v>
      </c>
      <c r="L225">
        <v>156488</v>
      </c>
      <c r="M225">
        <v>38.14</v>
      </c>
      <c r="N225">
        <v>62038</v>
      </c>
      <c r="O225">
        <v>15.12</v>
      </c>
      <c r="P225">
        <v>25714</v>
      </c>
      <c r="Q225">
        <v>6.27</v>
      </c>
      <c r="R225">
        <v>518133</v>
      </c>
      <c r="S225">
        <v>126.27</v>
      </c>
      <c r="T225">
        <v>189682</v>
      </c>
      <c r="U225">
        <v>46.23</v>
      </c>
      <c r="V225">
        <v>71593</v>
      </c>
      <c r="W225">
        <v>17.45</v>
      </c>
      <c r="X225">
        <v>264453</v>
      </c>
      <c r="Y225">
        <v>64.45</v>
      </c>
      <c r="Z225">
        <v>433050</v>
      </c>
      <c r="AA225">
        <v>105.54</v>
      </c>
      <c r="AB225">
        <v>24826</v>
      </c>
      <c r="AC225">
        <v>6.05</v>
      </c>
      <c r="AD225">
        <v>281432</v>
      </c>
      <c r="AE225">
        <v>68.59</v>
      </c>
      <c r="AF225">
        <v>420786</v>
      </c>
      <c r="AG225">
        <v>102.55</v>
      </c>
      <c r="AH225">
        <v>286613</v>
      </c>
      <c r="AI225">
        <v>69.849999999999994</v>
      </c>
      <c r="AJ225">
        <v>12037</v>
      </c>
      <c r="AK225">
        <v>-10164</v>
      </c>
      <c r="AL225">
        <v>8391</v>
      </c>
      <c r="AM225">
        <v>13810</v>
      </c>
      <c r="AN225">
        <v>410327</v>
      </c>
    </row>
    <row r="226" spans="1:40" x14ac:dyDescent="0.2">
      <c r="A226" t="s">
        <v>471</v>
      </c>
      <c r="B226">
        <v>2234291</v>
      </c>
      <c r="C226">
        <v>552.13</v>
      </c>
      <c r="D226">
        <v>2477204</v>
      </c>
      <c r="E226">
        <v>612.15</v>
      </c>
      <c r="F226">
        <v>242913</v>
      </c>
      <c r="G226">
        <v>60.03</v>
      </c>
      <c r="H226">
        <v>769615</v>
      </c>
      <c r="I226">
        <v>190.18</v>
      </c>
      <c r="J226">
        <v>1707589</v>
      </c>
      <c r="K226">
        <v>421.97</v>
      </c>
      <c r="L226">
        <v>154027</v>
      </c>
      <c r="M226">
        <v>38.06</v>
      </c>
      <c r="N226">
        <v>63435</v>
      </c>
      <c r="O226">
        <v>15.68</v>
      </c>
      <c r="P226">
        <v>25451</v>
      </c>
      <c r="Q226">
        <v>6.29</v>
      </c>
      <c r="R226">
        <v>511054</v>
      </c>
      <c r="S226">
        <v>126.29</v>
      </c>
      <c r="T226">
        <v>188376</v>
      </c>
      <c r="U226">
        <v>46.55</v>
      </c>
      <c r="V226">
        <v>70185</v>
      </c>
      <c r="W226">
        <v>17.34</v>
      </c>
      <c r="X226">
        <v>259837</v>
      </c>
      <c r="Y226">
        <v>64.209999999999994</v>
      </c>
      <c r="Z226">
        <v>443217</v>
      </c>
      <c r="AA226">
        <v>109.53</v>
      </c>
      <c r="AB226">
        <v>24823</v>
      </c>
      <c r="AC226">
        <v>6.13</v>
      </c>
      <c r="AD226">
        <v>279475</v>
      </c>
      <c r="AE226">
        <v>69.06</v>
      </c>
      <c r="AF226">
        <v>415782</v>
      </c>
      <c r="AG226">
        <v>102.75</v>
      </c>
      <c r="AH226">
        <v>284455</v>
      </c>
      <c r="AI226">
        <v>70.290000000000006</v>
      </c>
      <c r="AJ226">
        <v>54828</v>
      </c>
      <c r="AK226">
        <v>32689</v>
      </c>
      <c r="AL226">
        <v>9358</v>
      </c>
      <c r="AM226">
        <v>12781</v>
      </c>
      <c r="AN226">
        <v>404670</v>
      </c>
    </row>
    <row r="227" spans="1:40" x14ac:dyDescent="0.2">
      <c r="A227" t="s">
        <v>472</v>
      </c>
      <c r="B227">
        <v>2179463</v>
      </c>
      <c r="C227">
        <v>549.58000000000004</v>
      </c>
      <c r="D227">
        <v>2415250</v>
      </c>
      <c r="E227">
        <v>609.04</v>
      </c>
      <c r="F227">
        <v>235787</v>
      </c>
      <c r="G227">
        <v>59.46</v>
      </c>
      <c r="H227">
        <v>759553</v>
      </c>
      <c r="I227">
        <v>191.53</v>
      </c>
      <c r="J227">
        <v>1655697</v>
      </c>
      <c r="K227">
        <v>417.51</v>
      </c>
      <c r="L227">
        <v>150179</v>
      </c>
      <c r="M227">
        <v>37.869999999999997</v>
      </c>
      <c r="N227">
        <v>61082</v>
      </c>
      <c r="O227">
        <v>15.4</v>
      </c>
      <c r="P227">
        <v>24526</v>
      </c>
      <c r="Q227">
        <v>6.18</v>
      </c>
      <c r="R227">
        <v>502979</v>
      </c>
      <c r="S227">
        <v>126.83</v>
      </c>
      <c r="T227">
        <v>187769</v>
      </c>
      <c r="U227">
        <v>47.35</v>
      </c>
      <c r="V227">
        <v>68805</v>
      </c>
      <c r="W227">
        <v>17.350000000000001</v>
      </c>
      <c r="X227">
        <v>254539</v>
      </c>
      <c r="Y227">
        <v>64.19</v>
      </c>
      <c r="Z227">
        <v>412628</v>
      </c>
      <c r="AA227">
        <v>104.05</v>
      </c>
      <c r="AB227">
        <v>22723</v>
      </c>
      <c r="AC227">
        <v>5.73</v>
      </c>
      <c r="AD227">
        <v>274919</v>
      </c>
      <c r="AE227">
        <v>69.319999999999993</v>
      </c>
      <c r="AF227">
        <v>410146</v>
      </c>
      <c r="AG227">
        <v>103.42</v>
      </c>
      <c r="AH227">
        <v>280742</v>
      </c>
      <c r="AI227">
        <v>70.790000000000006</v>
      </c>
      <c r="AJ227">
        <v>35778</v>
      </c>
      <c r="AK227">
        <v>10639</v>
      </c>
      <c r="AL227">
        <v>10060</v>
      </c>
      <c r="AM227">
        <v>15079</v>
      </c>
      <c r="AN227">
        <v>396568</v>
      </c>
    </row>
    <row r="228" spans="1:40" x14ac:dyDescent="0.2">
      <c r="A228" t="s">
        <v>473</v>
      </c>
      <c r="B228">
        <v>2143685</v>
      </c>
      <c r="C228">
        <v>549.73</v>
      </c>
      <c r="D228">
        <v>2375197</v>
      </c>
      <c r="E228">
        <v>609.1</v>
      </c>
      <c r="F228">
        <v>231512</v>
      </c>
      <c r="G228">
        <v>59.37</v>
      </c>
      <c r="H228">
        <v>748135</v>
      </c>
      <c r="I228">
        <v>191.85</v>
      </c>
      <c r="J228">
        <v>1627062</v>
      </c>
      <c r="K228">
        <v>417.24</v>
      </c>
      <c r="L228">
        <v>146603</v>
      </c>
      <c r="M228">
        <v>37.590000000000003</v>
      </c>
      <c r="N228">
        <v>60597</v>
      </c>
      <c r="O228">
        <v>15.54</v>
      </c>
      <c r="P228">
        <v>24312</v>
      </c>
      <c r="Q228">
        <v>6.23</v>
      </c>
      <c r="R228">
        <v>494136</v>
      </c>
      <c r="S228">
        <v>126.72</v>
      </c>
      <c r="T228">
        <v>186492</v>
      </c>
      <c r="U228">
        <v>47.82</v>
      </c>
      <c r="V228">
        <v>67507</v>
      </c>
      <c r="W228">
        <v>17.309999999999999</v>
      </c>
      <c r="X228">
        <v>248973</v>
      </c>
      <c r="Y228">
        <v>63.85</v>
      </c>
      <c r="Z228">
        <v>403029</v>
      </c>
      <c r="AA228">
        <v>103.35</v>
      </c>
      <c r="AB228">
        <v>21683</v>
      </c>
      <c r="AC228">
        <v>5.56</v>
      </c>
      <c r="AD228">
        <v>270229</v>
      </c>
      <c r="AE228">
        <v>69.3</v>
      </c>
      <c r="AF228">
        <v>404952</v>
      </c>
      <c r="AG228">
        <v>103.85</v>
      </c>
      <c r="AH228">
        <v>278196</v>
      </c>
      <c r="AI228">
        <v>71.34</v>
      </c>
      <c r="AJ228">
        <v>22102</v>
      </c>
      <c r="AK228">
        <v>627</v>
      </c>
      <c r="AL228">
        <v>10970</v>
      </c>
      <c r="AM228">
        <v>10505</v>
      </c>
      <c r="AN228">
        <v>389955</v>
      </c>
    </row>
    <row r="229" spans="1:40" x14ac:dyDescent="0.2">
      <c r="A229" t="s">
        <v>474</v>
      </c>
      <c r="B229">
        <v>2121582</v>
      </c>
      <c r="C229">
        <v>552.29999999999995</v>
      </c>
      <c r="D229">
        <v>2346893</v>
      </c>
      <c r="E229">
        <v>610.95000000000005</v>
      </c>
      <c r="F229">
        <v>225311</v>
      </c>
      <c r="G229">
        <v>58.65</v>
      </c>
      <c r="H229">
        <v>736009</v>
      </c>
      <c r="I229">
        <v>191.6</v>
      </c>
      <c r="J229">
        <v>1610884</v>
      </c>
      <c r="K229">
        <v>419.35</v>
      </c>
      <c r="L229">
        <v>143645</v>
      </c>
      <c r="M229">
        <v>37.39</v>
      </c>
      <c r="N229">
        <v>59339</v>
      </c>
      <c r="O229">
        <v>15.45</v>
      </c>
      <c r="P229">
        <v>22327</v>
      </c>
      <c r="Q229">
        <v>5.81</v>
      </c>
      <c r="R229">
        <v>484488</v>
      </c>
      <c r="S229">
        <v>126.12</v>
      </c>
      <c r="T229">
        <v>185413</v>
      </c>
      <c r="U229">
        <v>48.27</v>
      </c>
      <c r="V229">
        <v>66108</v>
      </c>
      <c r="W229">
        <v>17.21</v>
      </c>
      <c r="X229">
        <v>245235</v>
      </c>
      <c r="Y229">
        <v>63.84</v>
      </c>
      <c r="Z229">
        <v>403160</v>
      </c>
      <c r="AA229">
        <v>104.95</v>
      </c>
      <c r="AB229">
        <v>20925</v>
      </c>
      <c r="AC229">
        <v>5.45</v>
      </c>
      <c r="AD229">
        <v>265126</v>
      </c>
      <c r="AE229">
        <v>69.02</v>
      </c>
      <c r="AF229">
        <v>401247</v>
      </c>
      <c r="AG229">
        <v>104.45</v>
      </c>
      <c r="AH229">
        <v>275191</v>
      </c>
      <c r="AI229">
        <v>71.64</v>
      </c>
      <c r="AJ229">
        <v>50186</v>
      </c>
      <c r="AK229">
        <v>41417</v>
      </c>
      <c r="AL229">
        <v>-1609</v>
      </c>
      <c r="AM229">
        <v>10378</v>
      </c>
      <c r="AN229">
        <v>384139</v>
      </c>
    </row>
    <row r="230" spans="1:40" x14ac:dyDescent="0.2">
      <c r="A230" t="s">
        <v>475</v>
      </c>
      <c r="B230">
        <v>2071396</v>
      </c>
      <c r="C230">
        <v>545.47</v>
      </c>
      <c r="D230">
        <v>2295946</v>
      </c>
      <c r="E230">
        <v>604.61</v>
      </c>
      <c r="F230">
        <v>224550</v>
      </c>
      <c r="G230">
        <v>59.13</v>
      </c>
      <c r="H230">
        <v>737552</v>
      </c>
      <c r="I230">
        <v>194.22</v>
      </c>
      <c r="J230">
        <v>1558394</v>
      </c>
      <c r="K230">
        <v>410.38</v>
      </c>
      <c r="L230">
        <v>141378</v>
      </c>
      <c r="M230">
        <v>37.229999999999997</v>
      </c>
      <c r="N230">
        <v>61248</v>
      </c>
      <c r="O230">
        <v>16.13</v>
      </c>
      <c r="P230">
        <v>21924</v>
      </c>
      <c r="Q230">
        <v>5.77</v>
      </c>
      <c r="R230">
        <v>486897</v>
      </c>
      <c r="S230">
        <v>128.22</v>
      </c>
      <c r="T230">
        <v>185419</v>
      </c>
      <c r="U230">
        <v>48.83</v>
      </c>
      <c r="V230">
        <v>65236</v>
      </c>
      <c r="W230">
        <v>17.18</v>
      </c>
      <c r="X230">
        <v>242043</v>
      </c>
      <c r="Y230">
        <v>63.74</v>
      </c>
      <c r="Z230">
        <v>364553</v>
      </c>
      <c r="AA230">
        <v>96</v>
      </c>
      <c r="AB230">
        <v>18115</v>
      </c>
      <c r="AC230">
        <v>4.7699999999999996</v>
      </c>
      <c r="AD230">
        <v>260506</v>
      </c>
      <c r="AE230">
        <v>68.599999999999994</v>
      </c>
      <c r="AF230">
        <v>398556</v>
      </c>
      <c r="AG230">
        <v>104.95</v>
      </c>
      <c r="AH230">
        <v>274621</v>
      </c>
      <c r="AI230">
        <v>72.319999999999993</v>
      </c>
      <c r="AJ230">
        <v>52990</v>
      </c>
      <c r="AK230">
        <v>40447</v>
      </c>
      <c r="AL230">
        <v>1771</v>
      </c>
      <c r="AM230">
        <v>10772</v>
      </c>
      <c r="AN230">
        <v>379743</v>
      </c>
    </row>
    <row r="231" spans="1:40" x14ac:dyDescent="0.2">
      <c r="A231" t="s">
        <v>476</v>
      </c>
      <c r="B231">
        <v>2018406</v>
      </c>
      <c r="C231">
        <v>533.66999999999996</v>
      </c>
      <c r="D231">
        <v>2237473</v>
      </c>
      <c r="E231">
        <v>591.59</v>
      </c>
      <c r="F231">
        <v>219067</v>
      </c>
      <c r="G231">
        <v>57.92</v>
      </c>
      <c r="H231">
        <v>734741</v>
      </c>
      <c r="I231">
        <v>194.27</v>
      </c>
      <c r="J231">
        <v>1502732</v>
      </c>
      <c r="K231">
        <v>397.33</v>
      </c>
      <c r="L231">
        <v>138582</v>
      </c>
      <c r="M231">
        <v>36.64</v>
      </c>
      <c r="N231">
        <v>59590</v>
      </c>
      <c r="O231">
        <v>15.76</v>
      </c>
      <c r="P231">
        <v>20895</v>
      </c>
      <c r="Q231">
        <v>5.52</v>
      </c>
      <c r="R231">
        <v>485654</v>
      </c>
      <c r="S231">
        <v>128.41</v>
      </c>
      <c r="T231">
        <v>184431</v>
      </c>
      <c r="U231">
        <v>48.76</v>
      </c>
      <c r="V231">
        <v>64656</v>
      </c>
      <c r="W231">
        <v>17.100000000000001</v>
      </c>
      <c r="X231">
        <v>236987</v>
      </c>
      <c r="Y231">
        <v>62.66</v>
      </c>
      <c r="Z231">
        <v>325875</v>
      </c>
      <c r="AA231">
        <v>86.16</v>
      </c>
      <c r="AB231">
        <v>16346</v>
      </c>
      <c r="AC231">
        <v>4.32</v>
      </c>
      <c r="AD231">
        <v>255669</v>
      </c>
      <c r="AE231">
        <v>67.599999999999994</v>
      </c>
      <c r="AF231">
        <v>395209</v>
      </c>
      <c r="AG231">
        <v>104.49</v>
      </c>
      <c r="AH231">
        <v>272646</v>
      </c>
      <c r="AI231">
        <v>72.09</v>
      </c>
      <c r="AJ231">
        <v>-5144</v>
      </c>
      <c r="AK231">
        <v>-24862</v>
      </c>
      <c r="AL231">
        <v>6633</v>
      </c>
      <c r="AM231">
        <v>13085</v>
      </c>
      <c r="AN231">
        <v>378212</v>
      </c>
    </row>
    <row r="232" spans="1:40" x14ac:dyDescent="0.2">
      <c r="A232" t="s">
        <v>477</v>
      </c>
      <c r="B232">
        <v>2023550</v>
      </c>
      <c r="C232">
        <v>538.04</v>
      </c>
      <c r="D232">
        <v>2238035</v>
      </c>
      <c r="E232">
        <v>595.07000000000005</v>
      </c>
      <c r="F232">
        <v>214485</v>
      </c>
      <c r="G232">
        <v>57.03</v>
      </c>
      <c r="H232">
        <v>726935</v>
      </c>
      <c r="I232">
        <v>193.28</v>
      </c>
      <c r="J232">
        <v>1511100</v>
      </c>
      <c r="K232">
        <v>401.78</v>
      </c>
      <c r="L232">
        <v>135366</v>
      </c>
      <c r="M232">
        <v>35.99</v>
      </c>
      <c r="N232">
        <v>58622</v>
      </c>
      <c r="O232">
        <v>15.59</v>
      </c>
      <c r="P232">
        <v>20497</v>
      </c>
      <c r="Q232">
        <v>5.45</v>
      </c>
      <c r="R232">
        <v>479638</v>
      </c>
      <c r="S232">
        <v>127.53</v>
      </c>
      <c r="T232">
        <v>183331</v>
      </c>
      <c r="U232">
        <v>48.75</v>
      </c>
      <c r="V232">
        <v>63966</v>
      </c>
      <c r="W232">
        <v>17.010000000000002</v>
      </c>
      <c r="X232">
        <v>230226</v>
      </c>
      <c r="Y232">
        <v>61.21</v>
      </c>
      <c r="Z232">
        <v>350070</v>
      </c>
      <c r="AA232">
        <v>93.08</v>
      </c>
      <c r="AB232">
        <v>17013</v>
      </c>
      <c r="AC232">
        <v>4.5199999999999996</v>
      </c>
      <c r="AD232">
        <v>250767</v>
      </c>
      <c r="AE232">
        <v>66.680000000000007</v>
      </c>
      <c r="AF232">
        <v>392196</v>
      </c>
      <c r="AG232">
        <v>104.28</v>
      </c>
      <c r="AH232">
        <v>270828</v>
      </c>
      <c r="AI232">
        <v>72.010000000000005</v>
      </c>
      <c r="AJ232">
        <v>17155</v>
      </c>
      <c r="AK232">
        <v>6883</v>
      </c>
      <c r="AL232">
        <v>4658</v>
      </c>
      <c r="AM232">
        <v>5614</v>
      </c>
      <c r="AN232">
        <v>376097</v>
      </c>
    </row>
    <row r="233" spans="1:40" x14ac:dyDescent="0.2">
      <c r="A233" t="s">
        <v>478</v>
      </c>
      <c r="B233">
        <v>2006396</v>
      </c>
      <c r="C233">
        <v>539.63</v>
      </c>
      <c r="D233">
        <v>2214022</v>
      </c>
      <c r="E233">
        <v>595.47</v>
      </c>
      <c r="F233">
        <v>207626</v>
      </c>
      <c r="G233">
        <v>55.84</v>
      </c>
      <c r="H233">
        <v>720530</v>
      </c>
      <c r="I233">
        <v>193.79</v>
      </c>
      <c r="J233">
        <v>1493492</v>
      </c>
      <c r="K233">
        <v>401.68</v>
      </c>
      <c r="L233">
        <v>132580</v>
      </c>
      <c r="M233">
        <v>35.659999999999997</v>
      </c>
      <c r="N233">
        <v>55757</v>
      </c>
      <c r="O233">
        <v>15</v>
      </c>
      <c r="P233">
        <v>19289</v>
      </c>
      <c r="Q233">
        <v>5.19</v>
      </c>
      <c r="R233">
        <v>475580</v>
      </c>
      <c r="S233">
        <v>127.91</v>
      </c>
      <c r="T233">
        <v>181676</v>
      </c>
      <c r="U233">
        <v>48.86</v>
      </c>
      <c r="V233">
        <v>63274</v>
      </c>
      <c r="W233">
        <v>17.02</v>
      </c>
      <c r="X233">
        <v>228305</v>
      </c>
      <c r="Y233">
        <v>61.4</v>
      </c>
      <c r="Z233">
        <v>344090</v>
      </c>
      <c r="AA233">
        <v>92.54</v>
      </c>
      <c r="AB233">
        <v>16110</v>
      </c>
      <c r="AC233">
        <v>4.33</v>
      </c>
      <c r="AD233">
        <v>245423</v>
      </c>
      <c r="AE233">
        <v>66.010000000000005</v>
      </c>
      <c r="AF233">
        <v>391395</v>
      </c>
      <c r="AG233">
        <v>105.27</v>
      </c>
      <c r="AH233">
        <v>268169</v>
      </c>
      <c r="AI233">
        <v>72.13</v>
      </c>
      <c r="AJ233">
        <v>7603</v>
      </c>
      <c r="AK233">
        <v>-21014</v>
      </c>
      <c r="AL233">
        <v>12983</v>
      </c>
      <c r="AM233">
        <v>15634</v>
      </c>
      <c r="AN233">
        <v>371809</v>
      </c>
    </row>
    <row r="234" spans="1:40" x14ac:dyDescent="0.2">
      <c r="A234" t="s">
        <v>479</v>
      </c>
      <c r="B234">
        <v>1998792</v>
      </c>
      <c r="C234">
        <v>544.73</v>
      </c>
      <c r="D234">
        <v>2205494</v>
      </c>
      <c r="E234">
        <v>601.05999999999995</v>
      </c>
      <c r="F234">
        <v>206702</v>
      </c>
      <c r="G234">
        <v>56.33</v>
      </c>
      <c r="H234">
        <v>706020</v>
      </c>
      <c r="I234">
        <v>192.41</v>
      </c>
      <c r="J234">
        <v>1499474</v>
      </c>
      <c r="K234">
        <v>408.65</v>
      </c>
      <c r="L234">
        <v>130099</v>
      </c>
      <c r="M234">
        <v>35.46</v>
      </c>
      <c r="N234">
        <v>57213</v>
      </c>
      <c r="O234">
        <v>15.59</v>
      </c>
      <c r="P234">
        <v>19390</v>
      </c>
      <c r="Q234">
        <v>5.28</v>
      </c>
      <c r="R234">
        <v>463647</v>
      </c>
      <c r="S234">
        <v>126.36</v>
      </c>
      <c r="T234">
        <v>180216</v>
      </c>
      <c r="U234">
        <v>49.11</v>
      </c>
      <c r="V234">
        <v>62157</v>
      </c>
      <c r="W234">
        <v>16.940000000000001</v>
      </c>
      <c r="X234">
        <v>228096</v>
      </c>
      <c r="Y234">
        <v>62.16</v>
      </c>
      <c r="Z234">
        <v>364442</v>
      </c>
      <c r="AA234">
        <v>99.32</v>
      </c>
      <c r="AB234">
        <v>16772</v>
      </c>
      <c r="AC234">
        <v>4.57</v>
      </c>
      <c r="AD234">
        <v>240377</v>
      </c>
      <c r="AE234">
        <v>65.510000000000005</v>
      </c>
      <c r="AF234">
        <v>388619</v>
      </c>
      <c r="AG234">
        <v>105.91</v>
      </c>
      <c r="AH234">
        <v>261168</v>
      </c>
      <c r="AI234">
        <v>71.180000000000007</v>
      </c>
      <c r="AJ234">
        <v>33049</v>
      </c>
      <c r="AK234">
        <v>20270</v>
      </c>
      <c r="AL234">
        <v>7946</v>
      </c>
      <c r="AM234">
        <v>4833</v>
      </c>
      <c r="AN234">
        <v>366933</v>
      </c>
    </row>
    <row r="235" spans="1:40" x14ac:dyDescent="0.2">
      <c r="A235" t="s">
        <v>480</v>
      </c>
      <c r="B235">
        <v>1965743</v>
      </c>
      <c r="C235">
        <v>542.5</v>
      </c>
      <c r="D235">
        <v>2165637</v>
      </c>
      <c r="E235">
        <v>597.66</v>
      </c>
      <c r="F235">
        <v>199894</v>
      </c>
      <c r="G235">
        <v>55.17</v>
      </c>
      <c r="H235">
        <v>697396</v>
      </c>
      <c r="I235">
        <v>192.46</v>
      </c>
      <c r="J235">
        <v>1468241</v>
      </c>
      <c r="K235">
        <v>405.2</v>
      </c>
      <c r="L235">
        <v>127007</v>
      </c>
      <c r="M235">
        <v>35.049999999999997</v>
      </c>
      <c r="N235">
        <v>53918</v>
      </c>
      <c r="O235">
        <v>14.88</v>
      </c>
      <c r="P235">
        <v>18969</v>
      </c>
      <c r="Q235">
        <v>5.23</v>
      </c>
      <c r="R235">
        <v>456362</v>
      </c>
      <c r="S235">
        <v>125.94</v>
      </c>
      <c r="T235">
        <v>179622</v>
      </c>
      <c r="U235">
        <v>49.57</v>
      </c>
      <c r="V235">
        <v>61412</v>
      </c>
      <c r="W235">
        <v>16.95</v>
      </c>
      <c r="X235">
        <v>225959</v>
      </c>
      <c r="Y235">
        <v>62.36</v>
      </c>
      <c r="Z235">
        <v>345399</v>
      </c>
      <c r="AA235">
        <v>95.32</v>
      </c>
      <c r="AB235">
        <v>15545</v>
      </c>
      <c r="AC235">
        <v>4.29</v>
      </c>
      <c r="AD235">
        <v>236444</v>
      </c>
      <c r="AE235">
        <v>65.25</v>
      </c>
      <c r="AF235">
        <v>387354</v>
      </c>
      <c r="AG235">
        <v>106.9</v>
      </c>
      <c r="AH235">
        <v>257540</v>
      </c>
      <c r="AI235">
        <v>71.069999999999993</v>
      </c>
      <c r="AJ235">
        <v>12574</v>
      </c>
      <c r="AK235">
        <v>-6255</v>
      </c>
      <c r="AL235">
        <v>9471</v>
      </c>
      <c r="AM235">
        <v>9358</v>
      </c>
      <c r="AN235">
        <v>362351</v>
      </c>
    </row>
    <row r="236" spans="1:40" x14ac:dyDescent="0.2">
      <c r="A236" t="s">
        <v>481</v>
      </c>
      <c r="B236">
        <v>1953169</v>
      </c>
      <c r="C236">
        <v>541.49</v>
      </c>
      <c r="D236">
        <v>2146848</v>
      </c>
      <c r="E236">
        <v>595.17999999999995</v>
      </c>
      <c r="F236">
        <v>193679</v>
      </c>
      <c r="G236">
        <v>53.69</v>
      </c>
      <c r="H236">
        <v>686599</v>
      </c>
      <c r="I236">
        <v>190.35</v>
      </c>
      <c r="J236">
        <v>1460249</v>
      </c>
      <c r="K236">
        <v>404.83</v>
      </c>
      <c r="L236">
        <v>123346</v>
      </c>
      <c r="M236">
        <v>34.200000000000003</v>
      </c>
      <c r="N236">
        <v>51878</v>
      </c>
      <c r="O236">
        <v>14.38</v>
      </c>
      <c r="P236">
        <v>18455</v>
      </c>
      <c r="Q236">
        <v>5.12</v>
      </c>
      <c r="R236">
        <v>447672</v>
      </c>
      <c r="S236">
        <v>124.11</v>
      </c>
      <c r="T236">
        <v>178389</v>
      </c>
      <c r="U236">
        <v>49.46</v>
      </c>
      <c r="V236">
        <v>60538</v>
      </c>
      <c r="W236">
        <v>16.78</v>
      </c>
      <c r="X236">
        <v>220137</v>
      </c>
      <c r="Y236">
        <v>61.03</v>
      </c>
      <c r="Z236">
        <v>351283</v>
      </c>
      <c r="AA236">
        <v>97.39</v>
      </c>
      <c r="AB236">
        <v>15916</v>
      </c>
      <c r="AC236">
        <v>4.41</v>
      </c>
      <c r="AD236">
        <v>232206</v>
      </c>
      <c r="AE236">
        <v>64.38</v>
      </c>
      <c r="AF236">
        <v>387796</v>
      </c>
      <c r="AG236">
        <v>107.51</v>
      </c>
      <c r="AH236">
        <v>252911</v>
      </c>
      <c r="AI236">
        <v>70.12</v>
      </c>
      <c r="AJ236">
        <v>27228</v>
      </c>
      <c r="AK236">
        <v>12625</v>
      </c>
      <c r="AL236">
        <v>10449</v>
      </c>
      <c r="AM236">
        <v>4154</v>
      </c>
      <c r="AN236">
        <v>360706</v>
      </c>
    </row>
    <row r="237" spans="1:40" x14ac:dyDescent="0.2">
      <c r="A237" t="s">
        <v>482</v>
      </c>
      <c r="B237">
        <v>1925941</v>
      </c>
      <c r="C237">
        <v>544.61</v>
      </c>
      <c r="D237">
        <v>2112585</v>
      </c>
      <c r="E237">
        <v>597.39</v>
      </c>
      <c r="F237">
        <v>186644</v>
      </c>
      <c r="G237">
        <v>52.78</v>
      </c>
      <c r="H237">
        <v>674223</v>
      </c>
      <c r="I237">
        <v>190.66</v>
      </c>
      <c r="J237">
        <v>1438362</v>
      </c>
      <c r="K237">
        <v>406.74</v>
      </c>
      <c r="L237">
        <v>119935</v>
      </c>
      <c r="M237">
        <v>33.92</v>
      </c>
      <c r="N237">
        <v>48991</v>
      </c>
      <c r="O237">
        <v>13.85</v>
      </c>
      <c r="P237">
        <v>17718</v>
      </c>
      <c r="Q237">
        <v>5.01</v>
      </c>
      <c r="R237">
        <v>438052</v>
      </c>
      <c r="S237">
        <v>123.87</v>
      </c>
      <c r="T237">
        <v>176556</v>
      </c>
      <c r="U237">
        <v>49.93</v>
      </c>
      <c r="V237">
        <v>59615</v>
      </c>
      <c r="W237">
        <v>16.86</v>
      </c>
      <c r="X237">
        <v>217114</v>
      </c>
      <c r="Y237">
        <v>61.4</v>
      </c>
      <c r="Z237">
        <v>339692</v>
      </c>
      <c r="AA237">
        <v>96.06</v>
      </c>
      <c r="AB237">
        <v>14882</v>
      </c>
      <c r="AC237">
        <v>4.21</v>
      </c>
      <c r="AD237">
        <v>228246</v>
      </c>
      <c r="AE237">
        <v>64.540000000000006</v>
      </c>
      <c r="AF237">
        <v>388193</v>
      </c>
      <c r="AG237">
        <v>109.77</v>
      </c>
      <c r="AH237">
        <v>250235</v>
      </c>
      <c r="AI237">
        <v>70.760000000000005</v>
      </c>
      <c r="AJ237">
        <v>20007</v>
      </c>
      <c r="AK237">
        <v>7189</v>
      </c>
      <c r="AL237">
        <v>-141</v>
      </c>
      <c r="AM237">
        <v>12959</v>
      </c>
      <c r="AN237">
        <v>353634</v>
      </c>
    </row>
    <row r="238" spans="1:40" x14ac:dyDescent="0.2">
      <c r="A238" t="s">
        <v>483</v>
      </c>
      <c r="B238">
        <v>1905935</v>
      </c>
      <c r="C238">
        <v>547.32000000000005</v>
      </c>
      <c r="D238">
        <v>2090084</v>
      </c>
      <c r="E238">
        <v>600.20000000000005</v>
      </c>
      <c r="F238">
        <v>184149</v>
      </c>
      <c r="G238">
        <v>52.88</v>
      </c>
      <c r="H238">
        <v>670313</v>
      </c>
      <c r="I238">
        <v>192.49</v>
      </c>
      <c r="J238">
        <v>1419771</v>
      </c>
      <c r="K238">
        <v>407.71</v>
      </c>
      <c r="L238">
        <v>117177</v>
      </c>
      <c r="M238">
        <v>33.65</v>
      </c>
      <c r="N238">
        <v>49490</v>
      </c>
      <c r="O238">
        <v>14.21</v>
      </c>
      <c r="P238">
        <v>17482</v>
      </c>
      <c r="Q238">
        <v>5.0199999999999996</v>
      </c>
      <c r="R238">
        <v>438440</v>
      </c>
      <c r="S238">
        <v>125.9</v>
      </c>
      <c r="T238">
        <v>172603</v>
      </c>
      <c r="U238">
        <v>49.57</v>
      </c>
      <c r="V238">
        <v>59270</v>
      </c>
      <c r="W238">
        <v>17.02</v>
      </c>
      <c r="X238">
        <v>215004</v>
      </c>
      <c r="Y238">
        <v>61.74</v>
      </c>
      <c r="Z238">
        <v>333401</v>
      </c>
      <c r="AA238">
        <v>95.74</v>
      </c>
      <c r="AB238">
        <v>13984</v>
      </c>
      <c r="AC238">
        <v>4.0199999999999996</v>
      </c>
      <c r="AD238">
        <v>224609</v>
      </c>
      <c r="AE238">
        <v>64.5</v>
      </c>
      <c r="AF238">
        <v>387268</v>
      </c>
      <c r="AG238">
        <v>111.21</v>
      </c>
      <c r="AH238">
        <v>245505</v>
      </c>
      <c r="AI238">
        <v>70.5</v>
      </c>
      <c r="AJ238">
        <v>29692</v>
      </c>
      <c r="AK238">
        <v>11615</v>
      </c>
      <c r="AL238">
        <v>9557</v>
      </c>
      <c r="AM238">
        <v>8520</v>
      </c>
      <c r="AN238">
        <v>348233</v>
      </c>
    </row>
    <row r="239" spans="1:40" x14ac:dyDescent="0.2">
      <c r="A239" t="s">
        <v>484</v>
      </c>
      <c r="B239">
        <v>1876243</v>
      </c>
      <c r="C239">
        <v>545.20000000000005</v>
      </c>
      <c r="D239">
        <v>2054602</v>
      </c>
      <c r="E239">
        <v>597.02</v>
      </c>
      <c r="F239">
        <v>178359</v>
      </c>
      <c r="G239">
        <v>51.83</v>
      </c>
      <c r="H239">
        <v>660432</v>
      </c>
      <c r="I239">
        <v>191.91</v>
      </c>
      <c r="J239">
        <v>1394170</v>
      </c>
      <c r="K239">
        <v>405.12</v>
      </c>
      <c r="L239">
        <v>114035</v>
      </c>
      <c r="M239">
        <v>33.14</v>
      </c>
      <c r="N239">
        <v>47940</v>
      </c>
      <c r="O239">
        <v>13.93</v>
      </c>
      <c r="P239">
        <v>16384</v>
      </c>
      <c r="Q239">
        <v>4.76</v>
      </c>
      <c r="R239">
        <v>429327</v>
      </c>
      <c r="S239">
        <v>124.75</v>
      </c>
      <c r="T239">
        <v>172357</v>
      </c>
      <c r="U239">
        <v>50.08</v>
      </c>
      <c r="V239">
        <v>58748</v>
      </c>
      <c r="W239">
        <v>17.07</v>
      </c>
      <c r="X239">
        <v>210539</v>
      </c>
      <c r="Y239">
        <v>61.18</v>
      </c>
      <c r="Z239">
        <v>323591</v>
      </c>
      <c r="AA239">
        <v>94.03</v>
      </c>
      <c r="AB239">
        <v>12179</v>
      </c>
      <c r="AC239">
        <v>3.54</v>
      </c>
      <c r="AD239">
        <v>219749</v>
      </c>
      <c r="AE239">
        <v>63.85</v>
      </c>
      <c r="AF239">
        <v>385686</v>
      </c>
      <c r="AG239">
        <v>112.07</v>
      </c>
      <c r="AH239">
        <v>242426</v>
      </c>
      <c r="AI239">
        <v>70.44</v>
      </c>
      <c r="AJ239">
        <v>53917</v>
      </c>
      <c r="AK239">
        <v>30237</v>
      </c>
      <c r="AL239">
        <v>9913</v>
      </c>
      <c r="AM239">
        <v>13767</v>
      </c>
      <c r="AN239">
        <v>344140</v>
      </c>
    </row>
    <row r="240" spans="1:40" x14ac:dyDescent="0.2">
      <c r="A240" t="s">
        <v>485</v>
      </c>
      <c r="B240">
        <v>1822326</v>
      </c>
      <c r="C240">
        <v>540.61</v>
      </c>
      <c r="D240">
        <v>1997109</v>
      </c>
      <c r="E240">
        <v>592.46</v>
      </c>
      <c r="F240">
        <v>174783</v>
      </c>
      <c r="G240">
        <v>51.85</v>
      </c>
      <c r="H240">
        <v>650042</v>
      </c>
      <c r="I240">
        <v>192.84</v>
      </c>
      <c r="J240">
        <v>1347067</v>
      </c>
      <c r="K240">
        <v>399.62</v>
      </c>
      <c r="L240">
        <v>111142</v>
      </c>
      <c r="M240">
        <v>32.97</v>
      </c>
      <c r="N240">
        <v>47704</v>
      </c>
      <c r="O240">
        <v>14.15</v>
      </c>
      <c r="P240">
        <v>15937</v>
      </c>
      <c r="Q240">
        <v>4.7300000000000004</v>
      </c>
      <c r="R240">
        <v>419841</v>
      </c>
      <c r="S240">
        <v>124.55</v>
      </c>
      <c r="T240">
        <v>171949</v>
      </c>
      <c r="U240">
        <v>51.01</v>
      </c>
      <c r="V240">
        <v>58252</v>
      </c>
      <c r="W240">
        <v>17.28</v>
      </c>
      <c r="X240">
        <v>202186</v>
      </c>
      <c r="Y240">
        <v>59.98</v>
      </c>
      <c r="Z240">
        <v>294788</v>
      </c>
      <c r="AA240">
        <v>87.45</v>
      </c>
      <c r="AB240">
        <v>10745</v>
      </c>
      <c r="AC240">
        <v>3.19</v>
      </c>
      <c r="AD240">
        <v>214899</v>
      </c>
      <c r="AE240">
        <v>63.75</v>
      </c>
      <c r="AF240">
        <v>382457</v>
      </c>
      <c r="AG240">
        <v>113.46</v>
      </c>
      <c r="AH240">
        <v>241992</v>
      </c>
      <c r="AI240">
        <v>71.790000000000006</v>
      </c>
      <c r="AJ240">
        <v>26936</v>
      </c>
      <c r="AK240">
        <v>15523</v>
      </c>
      <c r="AL240">
        <v>5922</v>
      </c>
      <c r="AM240">
        <v>5491</v>
      </c>
      <c r="AN240">
        <v>337089</v>
      </c>
    </row>
    <row r="241" spans="1:40" x14ac:dyDescent="0.2">
      <c r="A241" t="s">
        <v>486</v>
      </c>
      <c r="B241">
        <v>1795389</v>
      </c>
      <c r="C241">
        <v>537.15</v>
      </c>
      <c r="D241">
        <v>1966601</v>
      </c>
      <c r="E241">
        <v>588.37</v>
      </c>
      <c r="F241">
        <v>171212</v>
      </c>
      <c r="G241">
        <v>51.22</v>
      </c>
      <c r="H241">
        <v>644343</v>
      </c>
      <c r="I241">
        <v>192.78</v>
      </c>
      <c r="J241">
        <v>1322258</v>
      </c>
      <c r="K241">
        <v>395.6</v>
      </c>
      <c r="L241">
        <v>108975</v>
      </c>
      <c r="M241">
        <v>32.6</v>
      </c>
      <c r="N241">
        <v>46775</v>
      </c>
      <c r="O241">
        <v>13.99</v>
      </c>
      <c r="P241">
        <v>15462</v>
      </c>
      <c r="Q241">
        <v>4.63</v>
      </c>
      <c r="R241">
        <v>414465</v>
      </c>
      <c r="S241">
        <v>124</v>
      </c>
      <c r="T241">
        <v>172253</v>
      </c>
      <c r="U241">
        <v>51.54</v>
      </c>
      <c r="V241">
        <v>57625</v>
      </c>
      <c r="W241">
        <v>17.239999999999998</v>
      </c>
      <c r="X241">
        <v>201589</v>
      </c>
      <c r="Y241">
        <v>60.31</v>
      </c>
      <c r="Z241">
        <v>280386</v>
      </c>
      <c r="AA241">
        <v>83.89</v>
      </c>
      <c r="AB241">
        <v>9624</v>
      </c>
      <c r="AC241">
        <v>2.88</v>
      </c>
      <c r="AD241">
        <v>210116</v>
      </c>
      <c r="AE241">
        <v>62.86</v>
      </c>
      <c r="AF241">
        <v>378990</v>
      </c>
      <c r="AG241">
        <v>113.39</v>
      </c>
      <c r="AH241">
        <v>241553</v>
      </c>
      <c r="AI241">
        <v>72.27</v>
      </c>
      <c r="AJ241">
        <v>32827</v>
      </c>
      <c r="AK241">
        <v>14867</v>
      </c>
      <c r="AL241">
        <v>-3247</v>
      </c>
      <c r="AM241">
        <v>21207</v>
      </c>
      <c r="AN241">
        <v>334244</v>
      </c>
    </row>
    <row r="242" spans="1:40" x14ac:dyDescent="0.2">
      <c r="A242" t="s">
        <v>487</v>
      </c>
      <c r="B242">
        <v>1762562</v>
      </c>
      <c r="C242">
        <v>529.77</v>
      </c>
      <c r="D242">
        <v>1934638</v>
      </c>
      <c r="E242">
        <v>581.49</v>
      </c>
      <c r="F242">
        <v>172076</v>
      </c>
      <c r="G242">
        <v>51.72</v>
      </c>
      <c r="H242">
        <v>643776</v>
      </c>
      <c r="I242">
        <v>193.5</v>
      </c>
      <c r="J242">
        <v>1290862</v>
      </c>
      <c r="K242">
        <v>387.99</v>
      </c>
      <c r="L242">
        <v>107374</v>
      </c>
      <c r="M242">
        <v>32.270000000000003</v>
      </c>
      <c r="N242">
        <v>49217</v>
      </c>
      <c r="O242">
        <v>14.79</v>
      </c>
      <c r="P242">
        <v>15485</v>
      </c>
      <c r="Q242">
        <v>4.6500000000000004</v>
      </c>
      <c r="R242">
        <v>417162</v>
      </c>
      <c r="S242">
        <v>125.39</v>
      </c>
      <c r="T242">
        <v>168497</v>
      </c>
      <c r="U242">
        <v>50.64</v>
      </c>
      <c r="V242">
        <v>58117</v>
      </c>
      <c r="W242">
        <v>17.47</v>
      </c>
      <c r="X242">
        <v>198191</v>
      </c>
      <c r="Y242">
        <v>59.57</v>
      </c>
      <c r="Z242">
        <v>266234</v>
      </c>
      <c r="AA242">
        <v>80.02</v>
      </c>
      <c r="AB242">
        <v>8909</v>
      </c>
      <c r="AC242">
        <v>2.68</v>
      </c>
      <c r="AD242">
        <v>205299</v>
      </c>
      <c r="AE242">
        <v>61.71</v>
      </c>
      <c r="AF242">
        <v>373182</v>
      </c>
      <c r="AG242">
        <v>112.17</v>
      </c>
      <c r="AH242">
        <v>239047</v>
      </c>
      <c r="AI242">
        <v>71.849999999999994</v>
      </c>
      <c r="AJ242">
        <v>16678</v>
      </c>
      <c r="AK242">
        <v>1106</v>
      </c>
      <c r="AL242">
        <v>2882</v>
      </c>
      <c r="AM242">
        <v>12690</v>
      </c>
      <c r="AN242">
        <v>332703</v>
      </c>
    </row>
    <row r="243" spans="1:40" x14ac:dyDescent="0.2">
      <c r="A243" t="s">
        <v>488</v>
      </c>
      <c r="B243">
        <v>1745884</v>
      </c>
      <c r="C243">
        <v>524.32000000000005</v>
      </c>
      <c r="D243">
        <v>1914855</v>
      </c>
      <c r="E243">
        <v>575.05999999999995</v>
      </c>
      <c r="F243">
        <v>168971</v>
      </c>
      <c r="G243">
        <v>50.74</v>
      </c>
      <c r="H243">
        <v>639377</v>
      </c>
      <c r="I243">
        <v>192.01</v>
      </c>
      <c r="J243">
        <v>1275478</v>
      </c>
      <c r="K243">
        <v>383.05</v>
      </c>
      <c r="L243">
        <v>105397</v>
      </c>
      <c r="M243">
        <v>31.65</v>
      </c>
      <c r="N243">
        <v>47971</v>
      </c>
      <c r="O243">
        <v>14.41</v>
      </c>
      <c r="P243">
        <v>15603</v>
      </c>
      <c r="Q243">
        <v>4.6900000000000004</v>
      </c>
      <c r="R243">
        <v>414670</v>
      </c>
      <c r="S243">
        <v>124.53</v>
      </c>
      <c r="T243">
        <v>167091</v>
      </c>
      <c r="U243">
        <v>50.18</v>
      </c>
      <c r="V243">
        <v>57616</v>
      </c>
      <c r="W243">
        <v>17.3</v>
      </c>
      <c r="X243">
        <v>195233</v>
      </c>
      <c r="Y243">
        <v>58.63</v>
      </c>
      <c r="Z243">
        <v>264793</v>
      </c>
      <c r="AA243">
        <v>79.52</v>
      </c>
      <c r="AB243">
        <v>9244</v>
      </c>
      <c r="AC243">
        <v>2.78</v>
      </c>
      <c r="AD243">
        <v>198471</v>
      </c>
      <c r="AE243">
        <v>59.6</v>
      </c>
      <c r="AF243">
        <v>370840</v>
      </c>
      <c r="AG243">
        <v>111.37</v>
      </c>
      <c r="AH243">
        <v>236897</v>
      </c>
      <c r="AI243">
        <v>71.14</v>
      </c>
      <c r="AJ243">
        <v>-1963</v>
      </c>
      <c r="AK243">
        <v>-26296</v>
      </c>
      <c r="AL243">
        <v>7434</v>
      </c>
      <c r="AM243">
        <v>16899</v>
      </c>
      <c r="AN243">
        <v>332983</v>
      </c>
    </row>
    <row r="244" spans="1:40" x14ac:dyDescent="0.2">
      <c r="A244" t="s">
        <v>489</v>
      </c>
      <c r="B244">
        <v>1747847</v>
      </c>
      <c r="C244">
        <v>532</v>
      </c>
      <c r="D244">
        <v>1913675</v>
      </c>
      <c r="E244">
        <v>582.48</v>
      </c>
      <c r="F244">
        <v>165828</v>
      </c>
      <c r="G244">
        <v>50.47</v>
      </c>
      <c r="H244">
        <v>630623</v>
      </c>
      <c r="I244">
        <v>191.95</v>
      </c>
      <c r="J244">
        <v>1283052</v>
      </c>
      <c r="K244">
        <v>390.53</v>
      </c>
      <c r="L244">
        <v>103039</v>
      </c>
      <c r="M244">
        <v>31.36</v>
      </c>
      <c r="N244">
        <v>47223</v>
      </c>
      <c r="O244">
        <v>14.37</v>
      </c>
      <c r="P244">
        <v>15566</v>
      </c>
      <c r="Q244">
        <v>4.74</v>
      </c>
      <c r="R244">
        <v>408017</v>
      </c>
      <c r="S244">
        <v>124.19</v>
      </c>
      <c r="T244">
        <v>165863</v>
      </c>
      <c r="U244">
        <v>50.48</v>
      </c>
      <c r="V244">
        <v>56743</v>
      </c>
      <c r="W244">
        <v>17.27</v>
      </c>
      <c r="X244">
        <v>190694</v>
      </c>
      <c r="Y244">
        <v>58.04</v>
      </c>
      <c r="Z244">
        <v>290373</v>
      </c>
      <c r="AA244">
        <v>88.38</v>
      </c>
      <c r="AB244">
        <v>9960</v>
      </c>
      <c r="AC244">
        <v>3.03</v>
      </c>
      <c r="AD244">
        <v>191522</v>
      </c>
      <c r="AE244">
        <v>58.29</v>
      </c>
      <c r="AF244">
        <v>367235</v>
      </c>
      <c r="AG244">
        <v>111.78</v>
      </c>
      <c r="AH244">
        <v>233268</v>
      </c>
      <c r="AI244">
        <v>71</v>
      </c>
      <c r="AJ244">
        <v>36927</v>
      </c>
      <c r="AK244">
        <v>16966</v>
      </c>
      <c r="AL244">
        <v>7762</v>
      </c>
      <c r="AM244">
        <v>12199</v>
      </c>
      <c r="AN244">
        <v>328541</v>
      </c>
    </row>
    <row r="245" spans="1:40" x14ac:dyDescent="0.2">
      <c r="A245" t="s">
        <v>490</v>
      </c>
      <c r="B245">
        <v>1710920</v>
      </c>
      <c r="C245">
        <v>527.77</v>
      </c>
      <c r="D245">
        <v>1871681</v>
      </c>
      <c r="E245">
        <v>577.36</v>
      </c>
      <c r="F245">
        <v>160761</v>
      </c>
      <c r="G245">
        <v>49.59</v>
      </c>
      <c r="H245">
        <v>619054</v>
      </c>
      <c r="I245">
        <v>190.96</v>
      </c>
      <c r="J245">
        <v>1252627</v>
      </c>
      <c r="K245">
        <v>386.4</v>
      </c>
      <c r="L245">
        <v>100851</v>
      </c>
      <c r="M245">
        <v>31.11</v>
      </c>
      <c r="N245">
        <v>45242</v>
      </c>
      <c r="O245">
        <v>13.96</v>
      </c>
      <c r="P245">
        <v>14668</v>
      </c>
      <c r="Q245">
        <v>4.5199999999999996</v>
      </c>
      <c r="R245">
        <v>401222</v>
      </c>
      <c r="S245">
        <v>123.77</v>
      </c>
      <c r="T245">
        <v>162117</v>
      </c>
      <c r="U245">
        <v>50.01</v>
      </c>
      <c r="V245">
        <v>55715</v>
      </c>
      <c r="W245">
        <v>17.190000000000001</v>
      </c>
      <c r="X245">
        <v>189289</v>
      </c>
      <c r="Y245">
        <v>58.39</v>
      </c>
      <c r="Z245">
        <v>274073</v>
      </c>
      <c r="AA245">
        <v>84.54</v>
      </c>
      <c r="AB245">
        <v>9294</v>
      </c>
      <c r="AC245">
        <v>2.87</v>
      </c>
      <c r="AD245">
        <v>184602</v>
      </c>
      <c r="AE245">
        <v>56.94</v>
      </c>
      <c r="AF245">
        <v>364484</v>
      </c>
      <c r="AG245">
        <v>112.43</v>
      </c>
      <c r="AH245">
        <v>230885</v>
      </c>
      <c r="AI245">
        <v>71.22</v>
      </c>
      <c r="AJ245">
        <v>12581</v>
      </c>
      <c r="AK245">
        <v>-13524</v>
      </c>
      <c r="AL245">
        <v>7823</v>
      </c>
      <c r="AM245">
        <v>18282</v>
      </c>
      <c r="AN245">
        <v>324179</v>
      </c>
    </row>
    <row r="246" spans="1:40" x14ac:dyDescent="0.2">
      <c r="A246" t="s">
        <v>491</v>
      </c>
      <c r="B246">
        <v>1698339</v>
      </c>
      <c r="C246">
        <v>530.15</v>
      </c>
      <c r="D246">
        <v>1857939</v>
      </c>
      <c r="E246">
        <v>579.98</v>
      </c>
      <c r="F246">
        <v>159600</v>
      </c>
      <c r="G246">
        <v>49.82</v>
      </c>
      <c r="H246">
        <v>608074</v>
      </c>
      <c r="I246">
        <v>189.82</v>
      </c>
      <c r="J246">
        <v>1249865</v>
      </c>
      <c r="K246">
        <v>390.16</v>
      </c>
      <c r="L246">
        <v>98745</v>
      </c>
      <c r="M246">
        <v>30.82</v>
      </c>
      <c r="N246">
        <v>46580</v>
      </c>
      <c r="O246">
        <v>14.54</v>
      </c>
      <c r="P246">
        <v>14275</v>
      </c>
      <c r="Q246">
        <v>4.46</v>
      </c>
      <c r="R246">
        <v>394263</v>
      </c>
      <c r="S246">
        <v>123.07</v>
      </c>
      <c r="T246">
        <v>159073</v>
      </c>
      <c r="U246">
        <v>49.66</v>
      </c>
      <c r="V246">
        <v>54738</v>
      </c>
      <c r="W246">
        <v>17.09</v>
      </c>
      <c r="X246">
        <v>187113</v>
      </c>
      <c r="Y246">
        <v>58.41</v>
      </c>
      <c r="Z246">
        <v>287591</v>
      </c>
      <c r="AA246">
        <v>89.77</v>
      </c>
      <c r="AB246">
        <v>9300</v>
      </c>
      <c r="AC246">
        <v>2.9</v>
      </c>
      <c r="AD246">
        <v>178059</v>
      </c>
      <c r="AE246">
        <v>55.58</v>
      </c>
      <c r="AF246">
        <v>360829</v>
      </c>
      <c r="AG246">
        <v>112.64</v>
      </c>
      <c r="AH246">
        <v>226973</v>
      </c>
      <c r="AI246">
        <v>70.849999999999994</v>
      </c>
      <c r="AJ246">
        <v>38166</v>
      </c>
      <c r="AK246">
        <v>20943</v>
      </c>
      <c r="AL246">
        <v>4827</v>
      </c>
      <c r="AM246">
        <v>12396</v>
      </c>
      <c r="AN246">
        <v>320348</v>
      </c>
    </row>
    <row r="247" spans="1:40" x14ac:dyDescent="0.2">
      <c r="A247" t="s">
        <v>492</v>
      </c>
      <c r="B247">
        <v>1660173</v>
      </c>
      <c r="C247">
        <v>529.22</v>
      </c>
      <c r="D247">
        <v>1815006</v>
      </c>
      <c r="E247">
        <v>578.58000000000004</v>
      </c>
      <c r="F247">
        <v>154833</v>
      </c>
      <c r="G247">
        <v>49.36</v>
      </c>
      <c r="H247">
        <v>599570</v>
      </c>
      <c r="I247">
        <v>191.13</v>
      </c>
      <c r="J247">
        <v>1215436</v>
      </c>
      <c r="K247">
        <v>387.45</v>
      </c>
      <c r="L247">
        <v>96174</v>
      </c>
      <c r="M247">
        <v>30.66</v>
      </c>
      <c r="N247">
        <v>44978</v>
      </c>
      <c r="O247">
        <v>14.34</v>
      </c>
      <c r="P247">
        <v>13681</v>
      </c>
      <c r="Q247">
        <v>4.3600000000000003</v>
      </c>
      <c r="R247">
        <v>390218</v>
      </c>
      <c r="S247">
        <v>124.39</v>
      </c>
      <c r="T247">
        <v>155483</v>
      </c>
      <c r="U247">
        <v>49.56</v>
      </c>
      <c r="V247">
        <v>53869</v>
      </c>
      <c r="W247">
        <v>17.170000000000002</v>
      </c>
      <c r="X247">
        <v>183165</v>
      </c>
      <c r="Y247">
        <v>58.39</v>
      </c>
      <c r="Z247">
        <v>267245</v>
      </c>
      <c r="AA247">
        <v>85.19</v>
      </c>
      <c r="AB247">
        <v>8703</v>
      </c>
      <c r="AC247">
        <v>2.77</v>
      </c>
      <c r="AD247">
        <v>173572</v>
      </c>
      <c r="AE247">
        <v>55.33</v>
      </c>
      <c r="AF247">
        <v>357913</v>
      </c>
      <c r="AG247">
        <v>114.09</v>
      </c>
      <c r="AH247">
        <v>224838</v>
      </c>
      <c r="AI247">
        <v>71.67</v>
      </c>
      <c r="AJ247">
        <v>18270</v>
      </c>
      <c r="AK247">
        <v>-5337</v>
      </c>
      <c r="AL247">
        <v>7780</v>
      </c>
      <c r="AM247">
        <v>15827</v>
      </c>
      <c r="AN247">
        <v>313701</v>
      </c>
    </row>
    <row r="248" spans="1:40" x14ac:dyDescent="0.2">
      <c r="A248" t="s">
        <v>493</v>
      </c>
      <c r="B248">
        <v>1641903</v>
      </c>
      <c r="C248">
        <v>531.19000000000005</v>
      </c>
      <c r="D248">
        <v>1793349</v>
      </c>
      <c r="E248">
        <v>580.19000000000005</v>
      </c>
      <c r="F248">
        <v>151446</v>
      </c>
      <c r="G248">
        <v>49</v>
      </c>
      <c r="H248">
        <v>588163</v>
      </c>
      <c r="I248">
        <v>190.28</v>
      </c>
      <c r="J248">
        <v>1205186</v>
      </c>
      <c r="K248">
        <v>389.9</v>
      </c>
      <c r="L248">
        <v>93327</v>
      </c>
      <c r="M248">
        <v>30.19</v>
      </c>
      <c r="N248">
        <v>44281</v>
      </c>
      <c r="O248">
        <v>14.33</v>
      </c>
      <c r="P248">
        <v>13838</v>
      </c>
      <c r="Q248">
        <v>4.4800000000000004</v>
      </c>
      <c r="R248">
        <v>383760</v>
      </c>
      <c r="S248">
        <v>124.15</v>
      </c>
      <c r="T248">
        <v>151964</v>
      </c>
      <c r="U248">
        <v>49.16</v>
      </c>
      <c r="V248">
        <v>52439</v>
      </c>
      <c r="W248">
        <v>16.97</v>
      </c>
      <c r="X248">
        <v>178865</v>
      </c>
      <c r="Y248">
        <v>57.87</v>
      </c>
      <c r="Z248">
        <v>272249</v>
      </c>
      <c r="AA248">
        <v>88.08</v>
      </c>
      <c r="AB248">
        <v>9036</v>
      </c>
      <c r="AC248">
        <v>2.92</v>
      </c>
      <c r="AD248">
        <v>169405</v>
      </c>
      <c r="AE248">
        <v>54.81</v>
      </c>
      <c r="AF248">
        <v>354374</v>
      </c>
      <c r="AG248">
        <v>114.65</v>
      </c>
      <c r="AH248">
        <v>221257</v>
      </c>
      <c r="AI248">
        <v>71.58</v>
      </c>
      <c r="AJ248">
        <v>9843</v>
      </c>
      <c r="AK248">
        <v>-8919</v>
      </c>
      <c r="AL248">
        <v>8978</v>
      </c>
      <c r="AM248">
        <v>9784</v>
      </c>
      <c r="AN248">
        <v>309099</v>
      </c>
    </row>
    <row r="249" spans="1:40" x14ac:dyDescent="0.2">
      <c r="A249" t="s">
        <v>494</v>
      </c>
      <c r="B249">
        <v>1632060</v>
      </c>
      <c r="C249">
        <v>536.62</v>
      </c>
      <c r="D249">
        <v>1778245</v>
      </c>
      <c r="E249">
        <v>584.69000000000005</v>
      </c>
      <c r="F249">
        <v>146185</v>
      </c>
      <c r="G249">
        <v>48.07</v>
      </c>
      <c r="H249">
        <v>577332</v>
      </c>
      <c r="I249">
        <v>189.83</v>
      </c>
      <c r="J249">
        <v>1200913</v>
      </c>
      <c r="K249">
        <v>394.86</v>
      </c>
      <c r="L249">
        <v>90356</v>
      </c>
      <c r="M249">
        <v>29.71</v>
      </c>
      <c r="N249">
        <v>42251</v>
      </c>
      <c r="O249">
        <v>13.89</v>
      </c>
      <c r="P249">
        <v>13578</v>
      </c>
      <c r="Q249">
        <v>4.46</v>
      </c>
      <c r="R249">
        <v>375328</v>
      </c>
      <c r="S249">
        <v>123.41</v>
      </c>
      <c r="T249">
        <v>150194</v>
      </c>
      <c r="U249">
        <v>49.38</v>
      </c>
      <c r="V249">
        <v>51810</v>
      </c>
      <c r="W249">
        <v>17.04</v>
      </c>
      <c r="X249">
        <v>177309</v>
      </c>
      <c r="Y249">
        <v>58.3</v>
      </c>
      <c r="Z249">
        <v>281337</v>
      </c>
      <c r="AA249">
        <v>92.5</v>
      </c>
      <c r="AB249">
        <v>8867</v>
      </c>
      <c r="AC249">
        <v>2.92</v>
      </c>
      <c r="AD249">
        <v>165406</v>
      </c>
      <c r="AE249">
        <v>54.39</v>
      </c>
      <c r="AF249">
        <v>349615</v>
      </c>
      <c r="AG249">
        <v>114.95</v>
      </c>
      <c r="AH249">
        <v>218379</v>
      </c>
      <c r="AI249">
        <v>71.8</v>
      </c>
      <c r="AJ249">
        <v>42449</v>
      </c>
      <c r="AK249">
        <v>16906</v>
      </c>
      <c r="AL249">
        <v>9701</v>
      </c>
      <c r="AM249">
        <v>15842</v>
      </c>
      <c r="AN249">
        <v>304135</v>
      </c>
    </row>
    <row r="250" spans="1:40" x14ac:dyDescent="0.2">
      <c r="A250" t="s">
        <v>495</v>
      </c>
      <c r="B250">
        <v>1589611</v>
      </c>
      <c r="C250">
        <v>530.22</v>
      </c>
      <c r="D250">
        <v>1734037</v>
      </c>
      <c r="E250">
        <v>578.39</v>
      </c>
      <c r="F250">
        <v>144426</v>
      </c>
      <c r="G250">
        <v>48.17</v>
      </c>
      <c r="H250">
        <v>565457</v>
      </c>
      <c r="I250">
        <v>188.61</v>
      </c>
      <c r="J250">
        <v>1168580</v>
      </c>
      <c r="K250">
        <v>389.78</v>
      </c>
      <c r="L250">
        <v>87936</v>
      </c>
      <c r="M250">
        <v>29.33</v>
      </c>
      <c r="N250">
        <v>42949</v>
      </c>
      <c r="O250">
        <v>14.33</v>
      </c>
      <c r="P250">
        <v>13541</v>
      </c>
      <c r="Q250">
        <v>4.5199999999999996</v>
      </c>
      <c r="R250">
        <v>367383</v>
      </c>
      <c r="S250">
        <v>122.54</v>
      </c>
      <c r="T250">
        <v>148103</v>
      </c>
      <c r="U250">
        <v>49.4</v>
      </c>
      <c r="V250">
        <v>49971</v>
      </c>
      <c r="W250">
        <v>16.670000000000002</v>
      </c>
      <c r="X250">
        <v>175819</v>
      </c>
      <c r="Y250">
        <v>58.64</v>
      </c>
      <c r="Z250">
        <v>265154</v>
      </c>
      <c r="AA250">
        <v>88.44</v>
      </c>
      <c r="AB250">
        <v>8144</v>
      </c>
      <c r="AC250">
        <v>2.72</v>
      </c>
      <c r="AD250">
        <v>161614</v>
      </c>
      <c r="AE250">
        <v>53.91</v>
      </c>
      <c r="AF250">
        <v>343804</v>
      </c>
      <c r="AG250">
        <v>114.68</v>
      </c>
      <c r="AH250">
        <v>214045</v>
      </c>
      <c r="AI250">
        <v>71.39</v>
      </c>
      <c r="AJ250">
        <v>19758</v>
      </c>
      <c r="AK250">
        <v>1939</v>
      </c>
      <c r="AL250">
        <v>8318</v>
      </c>
      <c r="AM250">
        <v>9501</v>
      </c>
      <c r="AN250">
        <v>299805</v>
      </c>
    </row>
    <row r="251" spans="1:40" x14ac:dyDescent="0.2">
      <c r="A251" t="s">
        <v>496</v>
      </c>
      <c r="B251">
        <v>1569854</v>
      </c>
      <c r="C251">
        <v>531.20000000000005</v>
      </c>
      <c r="D251">
        <v>1708641</v>
      </c>
      <c r="E251">
        <v>578.16</v>
      </c>
      <c r="F251">
        <v>138787</v>
      </c>
      <c r="G251">
        <v>46.96</v>
      </c>
      <c r="H251">
        <v>555204</v>
      </c>
      <c r="I251">
        <v>187.87</v>
      </c>
      <c r="J251">
        <v>1153437</v>
      </c>
      <c r="K251">
        <v>390.3</v>
      </c>
      <c r="L251">
        <v>85032</v>
      </c>
      <c r="M251">
        <v>28.77</v>
      </c>
      <c r="N251">
        <v>40543</v>
      </c>
      <c r="O251">
        <v>13.72</v>
      </c>
      <c r="P251">
        <v>13212</v>
      </c>
      <c r="Q251">
        <v>4.47</v>
      </c>
      <c r="R251">
        <v>360688</v>
      </c>
      <c r="S251">
        <v>122.05</v>
      </c>
      <c r="T251">
        <v>146279</v>
      </c>
      <c r="U251">
        <v>49.5</v>
      </c>
      <c r="V251">
        <v>48237</v>
      </c>
      <c r="W251">
        <v>16.32</v>
      </c>
      <c r="X251">
        <v>173016</v>
      </c>
      <c r="Y251">
        <v>58.54</v>
      </c>
      <c r="Z251">
        <v>263912</v>
      </c>
      <c r="AA251">
        <v>89.3</v>
      </c>
      <c r="AB251">
        <v>7447</v>
      </c>
      <c r="AC251">
        <v>2.52</v>
      </c>
      <c r="AD251">
        <v>157835</v>
      </c>
      <c r="AE251">
        <v>53.41</v>
      </c>
      <c r="AF251">
        <v>339991</v>
      </c>
      <c r="AG251">
        <v>115.04</v>
      </c>
      <c r="AH251">
        <v>211236</v>
      </c>
      <c r="AI251">
        <v>71.48</v>
      </c>
      <c r="AJ251">
        <v>38827</v>
      </c>
      <c r="AK251">
        <v>14200</v>
      </c>
      <c r="AL251">
        <v>11261</v>
      </c>
      <c r="AM251">
        <v>13366</v>
      </c>
      <c r="AN251">
        <v>295529</v>
      </c>
    </row>
    <row r="252" spans="1:40" x14ac:dyDescent="0.2">
      <c r="A252" t="s">
        <v>497</v>
      </c>
      <c r="B252">
        <v>1531026</v>
      </c>
      <c r="C252">
        <v>529.66999999999996</v>
      </c>
      <c r="D252">
        <v>1664452</v>
      </c>
      <c r="E252">
        <v>575.83000000000004</v>
      </c>
      <c r="F252">
        <v>133426</v>
      </c>
      <c r="G252">
        <v>46.16</v>
      </c>
      <c r="H252">
        <v>540621</v>
      </c>
      <c r="I252">
        <v>187.03</v>
      </c>
      <c r="J252">
        <v>1123831</v>
      </c>
      <c r="K252">
        <v>388.8</v>
      </c>
      <c r="L252">
        <v>81697</v>
      </c>
      <c r="M252">
        <v>28.26</v>
      </c>
      <c r="N252">
        <v>38755</v>
      </c>
      <c r="O252">
        <v>13.41</v>
      </c>
      <c r="P252">
        <v>12974</v>
      </c>
      <c r="Q252">
        <v>4.49</v>
      </c>
      <c r="R252">
        <v>350860</v>
      </c>
      <c r="S252">
        <v>121.38</v>
      </c>
      <c r="T252">
        <v>143054</v>
      </c>
      <c r="U252">
        <v>49.49</v>
      </c>
      <c r="V252">
        <v>46707</v>
      </c>
      <c r="W252">
        <v>16.16</v>
      </c>
      <c r="X252">
        <v>168037</v>
      </c>
      <c r="Y252">
        <v>58.13</v>
      </c>
      <c r="Z252">
        <v>249889</v>
      </c>
      <c r="AA252">
        <v>86.45</v>
      </c>
      <c r="AB252">
        <v>7270</v>
      </c>
      <c r="AC252">
        <v>2.52</v>
      </c>
      <c r="AD252">
        <v>154061</v>
      </c>
      <c r="AE252">
        <v>53.3</v>
      </c>
      <c r="AF252">
        <v>337045</v>
      </c>
      <c r="AG252">
        <v>116.6</v>
      </c>
      <c r="AH252">
        <v>207529</v>
      </c>
      <c r="AI252">
        <v>71.8</v>
      </c>
      <c r="AJ252">
        <v>34874</v>
      </c>
      <c r="AK252">
        <v>21484</v>
      </c>
      <c r="AL252">
        <v>10441</v>
      </c>
      <c r="AM252">
        <v>2949</v>
      </c>
      <c r="AN252">
        <v>289051</v>
      </c>
    </row>
    <row r="253" spans="1:40" x14ac:dyDescent="0.2">
      <c r="A253" t="s">
        <v>498</v>
      </c>
      <c r="B253">
        <v>1496153</v>
      </c>
      <c r="C253">
        <v>529.57000000000005</v>
      </c>
      <c r="D253">
        <v>1622468</v>
      </c>
      <c r="E253">
        <v>574.28</v>
      </c>
      <c r="F253">
        <v>126315</v>
      </c>
      <c r="G253">
        <v>44.71</v>
      </c>
      <c r="H253">
        <v>527833</v>
      </c>
      <c r="I253">
        <v>186.83</v>
      </c>
      <c r="J253">
        <v>1094635</v>
      </c>
      <c r="K253">
        <v>387.45</v>
      </c>
      <c r="L253">
        <v>78237</v>
      </c>
      <c r="M253">
        <v>27.69</v>
      </c>
      <c r="N253">
        <v>35702</v>
      </c>
      <c r="O253">
        <v>12.64</v>
      </c>
      <c r="P253">
        <v>12376</v>
      </c>
      <c r="Q253">
        <v>4.38</v>
      </c>
      <c r="R253">
        <v>341601</v>
      </c>
      <c r="S253">
        <v>120.91</v>
      </c>
      <c r="T253">
        <v>140766</v>
      </c>
      <c r="U253">
        <v>49.83</v>
      </c>
      <c r="V253">
        <v>45466</v>
      </c>
      <c r="W253">
        <v>16.09</v>
      </c>
      <c r="X253">
        <v>167846</v>
      </c>
      <c r="Y253">
        <v>59.41</v>
      </c>
      <c r="Z253">
        <v>229212</v>
      </c>
      <c r="AA253">
        <v>81.13</v>
      </c>
      <c r="AB253">
        <v>6463</v>
      </c>
      <c r="AC253">
        <v>2.29</v>
      </c>
      <c r="AD253">
        <v>150260</v>
      </c>
      <c r="AE253">
        <v>53.19</v>
      </c>
      <c r="AF253">
        <v>336329</v>
      </c>
      <c r="AG253">
        <v>119.05</v>
      </c>
      <c r="AH253">
        <v>204525</v>
      </c>
      <c r="AI253">
        <v>72.39</v>
      </c>
      <c r="AJ253">
        <v>21883</v>
      </c>
      <c r="AK253">
        <v>6788</v>
      </c>
      <c r="AL253">
        <v>4868</v>
      </c>
      <c r="AM253">
        <v>10227</v>
      </c>
      <c r="AN253">
        <v>282520</v>
      </c>
    </row>
    <row r="254" spans="1:40" x14ac:dyDescent="0.2">
      <c r="A254" t="s">
        <v>499</v>
      </c>
      <c r="B254">
        <v>1474269</v>
      </c>
      <c r="C254">
        <v>532.04999999999995</v>
      </c>
      <c r="D254">
        <v>1597361</v>
      </c>
      <c r="E254">
        <v>576.48</v>
      </c>
      <c r="F254">
        <v>123092</v>
      </c>
      <c r="G254">
        <v>44.42</v>
      </c>
      <c r="H254">
        <v>520897</v>
      </c>
      <c r="I254">
        <v>187.99</v>
      </c>
      <c r="J254">
        <v>1076464</v>
      </c>
      <c r="K254">
        <v>388.49</v>
      </c>
      <c r="L254">
        <v>75356</v>
      </c>
      <c r="M254">
        <v>27.2</v>
      </c>
      <c r="N254">
        <v>35963</v>
      </c>
      <c r="O254">
        <v>12.98</v>
      </c>
      <c r="P254">
        <v>11773</v>
      </c>
      <c r="Q254">
        <v>4.25</v>
      </c>
      <c r="R254">
        <v>337554</v>
      </c>
      <c r="S254">
        <v>121.82</v>
      </c>
      <c r="T254">
        <v>138721</v>
      </c>
      <c r="U254">
        <v>50.06</v>
      </c>
      <c r="V254">
        <v>44622</v>
      </c>
      <c r="W254">
        <v>16.100000000000001</v>
      </c>
      <c r="X254">
        <v>166077</v>
      </c>
      <c r="Y254">
        <v>59.94</v>
      </c>
      <c r="Z254">
        <v>222895</v>
      </c>
      <c r="AA254">
        <v>80.44</v>
      </c>
      <c r="AB254">
        <v>5992</v>
      </c>
      <c r="AC254">
        <v>2.16</v>
      </c>
      <c r="AD254">
        <v>146665</v>
      </c>
      <c r="AE254">
        <v>52.93</v>
      </c>
      <c r="AF254">
        <v>333826</v>
      </c>
      <c r="AG254">
        <v>120.48</v>
      </c>
      <c r="AH254">
        <v>201009</v>
      </c>
      <c r="AI254">
        <v>72.540000000000006</v>
      </c>
      <c r="AJ254">
        <v>16883</v>
      </c>
      <c r="AK254">
        <v>1751</v>
      </c>
      <c r="AL254">
        <v>8214</v>
      </c>
      <c r="AM254">
        <v>6918</v>
      </c>
      <c r="AN254">
        <v>277090</v>
      </c>
    </row>
    <row r="255" spans="1:40" x14ac:dyDescent="0.2">
      <c r="A255" t="s">
        <v>500</v>
      </c>
      <c r="B255">
        <v>1457386</v>
      </c>
      <c r="C255">
        <v>535.49</v>
      </c>
      <c r="D255">
        <v>1575149</v>
      </c>
      <c r="E255">
        <v>578.76</v>
      </c>
      <c r="F255">
        <v>117763</v>
      </c>
      <c r="G255">
        <v>43.27</v>
      </c>
      <c r="H255">
        <v>510861</v>
      </c>
      <c r="I255">
        <v>187.71</v>
      </c>
      <c r="J255">
        <v>1064288</v>
      </c>
      <c r="K255">
        <v>391.06</v>
      </c>
      <c r="L255">
        <v>72336</v>
      </c>
      <c r="M255">
        <v>26.58</v>
      </c>
      <c r="N255">
        <v>34242</v>
      </c>
      <c r="O255">
        <v>12.58</v>
      </c>
      <c r="P255">
        <v>11185</v>
      </c>
      <c r="Q255">
        <v>4.1100000000000003</v>
      </c>
      <c r="R255">
        <v>329781</v>
      </c>
      <c r="S255">
        <v>121.17</v>
      </c>
      <c r="T255">
        <v>136945</v>
      </c>
      <c r="U255">
        <v>50.32</v>
      </c>
      <c r="V255">
        <v>44135</v>
      </c>
      <c r="W255">
        <v>16.22</v>
      </c>
      <c r="X255">
        <v>162931</v>
      </c>
      <c r="Y255">
        <v>59.87</v>
      </c>
      <c r="Z255">
        <v>221823</v>
      </c>
      <c r="AA255">
        <v>81.510000000000005</v>
      </c>
      <c r="AB255">
        <v>5313</v>
      </c>
      <c r="AC255">
        <v>1.95</v>
      </c>
      <c r="AD255">
        <v>143023</v>
      </c>
      <c r="AE255">
        <v>52.55</v>
      </c>
      <c r="AF255">
        <v>331774</v>
      </c>
      <c r="AG255">
        <v>121.91</v>
      </c>
      <c r="AH255">
        <v>199424</v>
      </c>
      <c r="AI255">
        <v>73.28</v>
      </c>
      <c r="AJ255">
        <v>35913</v>
      </c>
      <c r="AK255">
        <v>18599</v>
      </c>
      <c r="AL255">
        <v>9571</v>
      </c>
      <c r="AM255">
        <v>7743</v>
      </c>
      <c r="AN255">
        <v>272157</v>
      </c>
    </row>
    <row r="256" spans="1:40" x14ac:dyDescent="0.2">
      <c r="A256" t="s">
        <v>501</v>
      </c>
      <c r="B256">
        <v>1421473</v>
      </c>
      <c r="C256">
        <v>526.1</v>
      </c>
      <c r="D256">
        <v>1535785</v>
      </c>
      <c r="E256">
        <v>568.4</v>
      </c>
      <c r="F256">
        <v>114312</v>
      </c>
      <c r="G256">
        <v>42.31</v>
      </c>
      <c r="H256">
        <v>501397</v>
      </c>
      <c r="I256">
        <v>185.57</v>
      </c>
      <c r="J256">
        <v>1034388</v>
      </c>
      <c r="K256">
        <v>382.83</v>
      </c>
      <c r="L256">
        <v>69614</v>
      </c>
      <c r="M256">
        <v>25.76</v>
      </c>
      <c r="N256">
        <v>34006</v>
      </c>
      <c r="O256">
        <v>12.59</v>
      </c>
      <c r="P256">
        <v>10692</v>
      </c>
      <c r="Q256">
        <v>3.96</v>
      </c>
      <c r="R256">
        <v>320732</v>
      </c>
      <c r="S256">
        <v>118.71</v>
      </c>
      <c r="T256">
        <v>137070</v>
      </c>
      <c r="U256">
        <v>50.73</v>
      </c>
      <c r="V256">
        <v>43595</v>
      </c>
      <c r="W256">
        <v>16.13</v>
      </c>
      <c r="X256">
        <v>157093</v>
      </c>
      <c r="Y256">
        <v>58.14</v>
      </c>
      <c r="Z256">
        <v>203782</v>
      </c>
      <c r="AA256">
        <v>75.42</v>
      </c>
      <c r="AB256">
        <v>4755</v>
      </c>
      <c r="AC256">
        <v>1.76</v>
      </c>
      <c r="AD256">
        <v>139477</v>
      </c>
      <c r="AE256">
        <v>51.62</v>
      </c>
      <c r="AF256">
        <v>330484</v>
      </c>
      <c r="AG256">
        <v>122.31</v>
      </c>
      <c r="AH256">
        <v>198797</v>
      </c>
      <c r="AI256">
        <v>73.58</v>
      </c>
      <c r="AJ256">
        <v>21577</v>
      </c>
      <c r="AK256">
        <v>15580</v>
      </c>
      <c r="AL256">
        <v>4329</v>
      </c>
      <c r="AM256">
        <v>1668</v>
      </c>
      <c r="AN256">
        <v>270192</v>
      </c>
    </row>
    <row r="257" spans="1:40" x14ac:dyDescent="0.2">
      <c r="A257" t="s">
        <v>502</v>
      </c>
      <c r="B257">
        <v>1399896</v>
      </c>
      <c r="C257">
        <v>517.91</v>
      </c>
      <c r="D257">
        <v>1510392</v>
      </c>
      <c r="E257">
        <v>558.79</v>
      </c>
      <c r="F257">
        <v>110496</v>
      </c>
      <c r="G257">
        <v>40.880000000000003</v>
      </c>
      <c r="H257">
        <v>498303</v>
      </c>
      <c r="I257">
        <v>184.35</v>
      </c>
      <c r="J257">
        <v>1012089</v>
      </c>
      <c r="K257">
        <v>374.44</v>
      </c>
      <c r="L257">
        <v>67351</v>
      </c>
      <c r="M257">
        <v>24.92</v>
      </c>
      <c r="N257">
        <v>32744</v>
      </c>
      <c r="O257">
        <v>12.11</v>
      </c>
      <c r="P257">
        <v>10401</v>
      </c>
      <c r="Q257">
        <v>3.85</v>
      </c>
      <c r="R257">
        <v>316592</v>
      </c>
      <c r="S257">
        <v>117.13</v>
      </c>
      <c r="T257">
        <v>138374</v>
      </c>
      <c r="U257">
        <v>51.19</v>
      </c>
      <c r="V257">
        <v>43337</v>
      </c>
      <c r="W257">
        <v>16.03</v>
      </c>
      <c r="X257">
        <v>155136</v>
      </c>
      <c r="Y257">
        <v>57.39</v>
      </c>
      <c r="Z257">
        <v>188593</v>
      </c>
      <c r="AA257">
        <v>69.77</v>
      </c>
      <c r="AB257">
        <v>4364</v>
      </c>
      <c r="AC257">
        <v>1.61</v>
      </c>
      <c r="AD257">
        <v>135807</v>
      </c>
      <c r="AE257">
        <v>50.24</v>
      </c>
      <c r="AF257">
        <v>330444</v>
      </c>
      <c r="AG257">
        <v>122.25</v>
      </c>
      <c r="AH257">
        <v>197745</v>
      </c>
      <c r="AI257">
        <v>73.16</v>
      </c>
      <c r="AJ257">
        <v>22569</v>
      </c>
      <c r="AK257">
        <v>11386</v>
      </c>
      <c r="AL257">
        <v>1566</v>
      </c>
      <c r="AM257">
        <v>9617</v>
      </c>
      <c r="AN257">
        <v>270296</v>
      </c>
    </row>
    <row r="258" spans="1:40" x14ac:dyDescent="0.2">
      <c r="A258" t="s">
        <v>503</v>
      </c>
      <c r="B258">
        <v>1377327</v>
      </c>
      <c r="C258">
        <v>514.75</v>
      </c>
      <c r="D258">
        <v>1487951</v>
      </c>
      <c r="E258">
        <v>556.09</v>
      </c>
      <c r="F258">
        <v>110624</v>
      </c>
      <c r="G258">
        <v>41.34</v>
      </c>
      <c r="H258">
        <v>493418</v>
      </c>
      <c r="I258">
        <v>184.41</v>
      </c>
      <c r="J258">
        <v>994533</v>
      </c>
      <c r="K258">
        <v>371.69</v>
      </c>
      <c r="L258">
        <v>65938</v>
      </c>
      <c r="M258">
        <v>24.64</v>
      </c>
      <c r="N258">
        <v>34614</v>
      </c>
      <c r="O258">
        <v>12.94</v>
      </c>
      <c r="P258">
        <v>10072</v>
      </c>
      <c r="Q258">
        <v>3.76</v>
      </c>
      <c r="R258">
        <v>315055</v>
      </c>
      <c r="S258">
        <v>117.75</v>
      </c>
      <c r="T258">
        <v>135125</v>
      </c>
      <c r="U258">
        <v>50.5</v>
      </c>
      <c r="V258">
        <v>43238</v>
      </c>
      <c r="W258">
        <v>16.16</v>
      </c>
      <c r="X258">
        <v>154703</v>
      </c>
      <c r="Y258">
        <v>57.82</v>
      </c>
      <c r="Z258">
        <v>177572</v>
      </c>
      <c r="AA258">
        <v>66.36</v>
      </c>
      <c r="AB258">
        <v>3999</v>
      </c>
      <c r="AC258">
        <v>1.49</v>
      </c>
      <c r="AD258">
        <v>132180</v>
      </c>
      <c r="AE258">
        <v>49.4</v>
      </c>
      <c r="AF258">
        <v>330216</v>
      </c>
      <c r="AG258">
        <v>123.41</v>
      </c>
      <c r="AH258">
        <v>195863</v>
      </c>
      <c r="AI258">
        <v>73.2</v>
      </c>
      <c r="AJ258">
        <v>20803</v>
      </c>
      <c r="AK258">
        <v>14119</v>
      </c>
      <c r="AL258">
        <v>-1413</v>
      </c>
      <c r="AM258">
        <v>8097</v>
      </c>
      <c r="AN258">
        <v>267572</v>
      </c>
    </row>
    <row r="259" spans="1:40" x14ac:dyDescent="0.2">
      <c r="A259" t="s">
        <v>504</v>
      </c>
      <c r="B259">
        <v>1356524</v>
      </c>
      <c r="C259">
        <v>507.47</v>
      </c>
      <c r="D259">
        <v>1463753</v>
      </c>
      <c r="E259">
        <v>547.58000000000004</v>
      </c>
      <c r="F259">
        <v>107229</v>
      </c>
      <c r="G259">
        <v>40.11</v>
      </c>
      <c r="H259">
        <v>493038</v>
      </c>
      <c r="I259">
        <v>184.44</v>
      </c>
      <c r="J259">
        <v>970715</v>
      </c>
      <c r="K259">
        <v>363.14</v>
      </c>
      <c r="L259">
        <v>64205</v>
      </c>
      <c r="M259">
        <v>24.02</v>
      </c>
      <c r="N259">
        <v>33354</v>
      </c>
      <c r="O259">
        <v>12.48</v>
      </c>
      <c r="P259">
        <v>9670</v>
      </c>
      <c r="Q259">
        <v>3.62</v>
      </c>
      <c r="R259">
        <v>316348</v>
      </c>
      <c r="S259">
        <v>118.34</v>
      </c>
      <c r="T259">
        <v>133391</v>
      </c>
      <c r="U259">
        <v>49.9</v>
      </c>
      <c r="V259">
        <v>43299</v>
      </c>
      <c r="W259">
        <v>16.2</v>
      </c>
      <c r="X259">
        <v>151424</v>
      </c>
      <c r="Y259">
        <v>56.65</v>
      </c>
      <c r="Z259">
        <v>163848</v>
      </c>
      <c r="AA259">
        <v>61.29</v>
      </c>
      <c r="AB259">
        <v>3604</v>
      </c>
      <c r="AC259">
        <v>1.35</v>
      </c>
      <c r="AD259">
        <v>128446</v>
      </c>
      <c r="AE259">
        <v>48.05</v>
      </c>
      <c r="AF259">
        <v>328513</v>
      </c>
      <c r="AG259">
        <v>122.89</v>
      </c>
      <c r="AH259">
        <v>194880</v>
      </c>
      <c r="AI259">
        <v>72.900000000000006</v>
      </c>
      <c r="AJ259">
        <v>14402</v>
      </c>
      <c r="AK259">
        <v>-4735</v>
      </c>
      <c r="AL259">
        <v>10094</v>
      </c>
      <c r="AM259">
        <v>9043</v>
      </c>
      <c r="AN259">
        <v>267312</v>
      </c>
    </row>
    <row r="260" spans="1:40" x14ac:dyDescent="0.2">
      <c r="A260" t="s">
        <v>505</v>
      </c>
      <c r="B260">
        <v>1342122</v>
      </c>
      <c r="C260">
        <v>502.42</v>
      </c>
      <c r="D260">
        <v>1446821</v>
      </c>
      <c r="E260">
        <v>541.61</v>
      </c>
      <c r="F260">
        <v>104699</v>
      </c>
      <c r="G260">
        <v>39.19</v>
      </c>
      <c r="H260">
        <v>481977</v>
      </c>
      <c r="I260">
        <v>180.43</v>
      </c>
      <c r="J260">
        <v>964844</v>
      </c>
      <c r="K260">
        <v>361.19</v>
      </c>
      <c r="L260">
        <v>62225</v>
      </c>
      <c r="M260">
        <v>23.29</v>
      </c>
      <c r="N260">
        <v>32672</v>
      </c>
      <c r="O260">
        <v>12.23</v>
      </c>
      <c r="P260">
        <v>9802</v>
      </c>
      <c r="Q260">
        <v>3.67</v>
      </c>
      <c r="R260">
        <v>306680</v>
      </c>
      <c r="S260">
        <v>114.81</v>
      </c>
      <c r="T260">
        <v>132499</v>
      </c>
      <c r="U260">
        <v>49.6</v>
      </c>
      <c r="V260">
        <v>42798</v>
      </c>
      <c r="W260">
        <v>16.02</v>
      </c>
      <c r="X260">
        <v>147207</v>
      </c>
      <c r="Y260">
        <v>55.11</v>
      </c>
      <c r="Z260">
        <v>168582</v>
      </c>
      <c r="AA260">
        <v>63.11</v>
      </c>
      <c r="AB260">
        <v>3605</v>
      </c>
      <c r="AC260">
        <v>1.35</v>
      </c>
      <c r="AD260">
        <v>124636</v>
      </c>
      <c r="AE260">
        <v>46.66</v>
      </c>
      <c r="AF260">
        <v>327660</v>
      </c>
      <c r="AG260">
        <v>122.66</v>
      </c>
      <c r="AH260">
        <v>193154</v>
      </c>
      <c r="AI260">
        <v>72.31</v>
      </c>
      <c r="AJ260">
        <v>2059</v>
      </c>
      <c r="AK260">
        <v>-9308</v>
      </c>
      <c r="AL260">
        <v>6851</v>
      </c>
      <c r="AM260">
        <v>4516</v>
      </c>
      <c r="AN260">
        <v>267131</v>
      </c>
    </row>
    <row r="261" spans="1:40" x14ac:dyDescent="0.2">
      <c r="A261" t="s">
        <v>506</v>
      </c>
      <c r="B261">
        <v>1340063</v>
      </c>
      <c r="C261">
        <v>508.98</v>
      </c>
      <c r="D261">
        <v>1440270</v>
      </c>
      <c r="E261">
        <v>547.04</v>
      </c>
      <c r="F261">
        <v>100207</v>
      </c>
      <c r="G261">
        <v>38.06</v>
      </c>
      <c r="H261">
        <v>472953</v>
      </c>
      <c r="I261">
        <v>179.63</v>
      </c>
      <c r="J261">
        <v>967317</v>
      </c>
      <c r="K261">
        <v>367.4</v>
      </c>
      <c r="L261">
        <v>60006</v>
      </c>
      <c r="M261">
        <v>22.79</v>
      </c>
      <c r="N261">
        <v>30901</v>
      </c>
      <c r="O261">
        <v>11.74</v>
      </c>
      <c r="P261">
        <v>9300</v>
      </c>
      <c r="Q261">
        <v>3.53</v>
      </c>
      <c r="R261">
        <v>300182</v>
      </c>
      <c r="S261">
        <v>114.01</v>
      </c>
      <c r="T261">
        <v>130400</v>
      </c>
      <c r="U261">
        <v>49.53</v>
      </c>
      <c r="V261">
        <v>42371</v>
      </c>
      <c r="W261">
        <v>16.09</v>
      </c>
      <c r="X261">
        <v>147804</v>
      </c>
      <c r="Y261">
        <v>56.14</v>
      </c>
      <c r="Z261">
        <v>177857</v>
      </c>
      <c r="AA261">
        <v>67.55</v>
      </c>
      <c r="AB261">
        <v>3638</v>
      </c>
      <c r="AC261">
        <v>1.38</v>
      </c>
      <c r="AD261">
        <v>120834</v>
      </c>
      <c r="AE261">
        <v>45.89</v>
      </c>
      <c r="AF261">
        <v>329029</v>
      </c>
      <c r="AG261">
        <v>124.97</v>
      </c>
      <c r="AH261">
        <v>188155</v>
      </c>
      <c r="AI261">
        <v>71.459999999999994</v>
      </c>
      <c r="AJ261">
        <v>9988</v>
      </c>
      <c r="AK261">
        <v>-3307</v>
      </c>
      <c r="AL261">
        <v>5492</v>
      </c>
      <c r="AM261">
        <v>7803</v>
      </c>
      <c r="AN261">
        <v>263286</v>
      </c>
    </row>
    <row r="262" spans="1:40" x14ac:dyDescent="0.2">
      <c r="A262" t="s">
        <v>507</v>
      </c>
      <c r="B262">
        <v>1330075</v>
      </c>
      <c r="C262">
        <v>513.30999999999995</v>
      </c>
      <c r="D262">
        <v>1427965</v>
      </c>
      <c r="E262">
        <v>551.09</v>
      </c>
      <c r="F262">
        <v>97890</v>
      </c>
      <c r="G262">
        <v>37.78</v>
      </c>
      <c r="H262">
        <v>464001</v>
      </c>
      <c r="I262">
        <v>179.07</v>
      </c>
      <c r="J262">
        <v>963964</v>
      </c>
      <c r="K262">
        <v>372.02</v>
      </c>
      <c r="L262">
        <v>58416</v>
      </c>
      <c r="M262">
        <v>22.54</v>
      </c>
      <c r="N262">
        <v>30522</v>
      </c>
      <c r="O262">
        <v>11.78</v>
      </c>
      <c r="P262">
        <v>8952</v>
      </c>
      <c r="Q262">
        <v>3.45</v>
      </c>
      <c r="R262">
        <v>294752</v>
      </c>
      <c r="S262">
        <v>113.75</v>
      </c>
      <c r="T262">
        <v>127003</v>
      </c>
      <c r="U262">
        <v>49.01</v>
      </c>
      <c r="V262">
        <v>42246</v>
      </c>
      <c r="W262">
        <v>16.3</v>
      </c>
      <c r="X262">
        <v>145156</v>
      </c>
      <c r="Y262">
        <v>56.02</v>
      </c>
      <c r="Z262">
        <v>181107</v>
      </c>
      <c r="AA262">
        <v>69.89</v>
      </c>
      <c r="AB262">
        <v>3695</v>
      </c>
      <c r="AC262">
        <v>1.43</v>
      </c>
      <c r="AD262">
        <v>117254</v>
      </c>
      <c r="AE262">
        <v>45.25</v>
      </c>
      <c r="AF262">
        <v>330662</v>
      </c>
      <c r="AG262">
        <v>127.61</v>
      </c>
      <c r="AH262">
        <v>186090</v>
      </c>
      <c r="AI262">
        <v>71.819999999999993</v>
      </c>
      <c r="AJ262">
        <v>3723</v>
      </c>
      <c r="AK262">
        <v>-10844</v>
      </c>
      <c r="AL262">
        <v>10712</v>
      </c>
      <c r="AM262">
        <v>3855</v>
      </c>
      <c r="AN262">
        <v>259116</v>
      </c>
    </row>
    <row r="263" spans="1:40" x14ac:dyDescent="0.2">
      <c r="A263" t="s">
        <v>508</v>
      </c>
      <c r="B263">
        <v>1326352</v>
      </c>
      <c r="C263">
        <v>523.74</v>
      </c>
      <c r="D263">
        <v>1419793</v>
      </c>
      <c r="E263">
        <v>560.64</v>
      </c>
      <c r="F263">
        <v>93441</v>
      </c>
      <c r="G263">
        <v>36.9</v>
      </c>
      <c r="H263">
        <v>453492</v>
      </c>
      <c r="I263">
        <v>179.07</v>
      </c>
      <c r="J263">
        <v>966301</v>
      </c>
      <c r="K263">
        <v>381.57</v>
      </c>
      <c r="L263">
        <v>56640</v>
      </c>
      <c r="M263">
        <v>22.37</v>
      </c>
      <c r="N263">
        <v>27965</v>
      </c>
      <c r="O263">
        <v>11.04</v>
      </c>
      <c r="P263">
        <v>8836</v>
      </c>
      <c r="Q263">
        <v>3.49</v>
      </c>
      <c r="R263">
        <v>284584</v>
      </c>
      <c r="S263">
        <v>112.38</v>
      </c>
      <c r="T263">
        <v>127242</v>
      </c>
      <c r="U263">
        <v>50.24</v>
      </c>
      <c r="V263">
        <v>41666</v>
      </c>
      <c r="W263">
        <v>16.45</v>
      </c>
      <c r="X263">
        <v>140790</v>
      </c>
      <c r="Y263">
        <v>55.59</v>
      </c>
      <c r="Z263">
        <v>192065</v>
      </c>
      <c r="AA263">
        <v>75.84</v>
      </c>
      <c r="AB263">
        <v>3581</v>
      </c>
      <c r="AC263">
        <v>1.41</v>
      </c>
      <c r="AD263">
        <v>113664</v>
      </c>
      <c r="AE263">
        <v>44.88</v>
      </c>
      <c r="AF263">
        <v>332879</v>
      </c>
      <c r="AG263">
        <v>131.44999999999999</v>
      </c>
      <c r="AH263">
        <v>183322</v>
      </c>
      <c r="AI263">
        <v>72.39</v>
      </c>
      <c r="AJ263">
        <v>13141</v>
      </c>
      <c r="AK263">
        <v>-342</v>
      </c>
      <c r="AL263">
        <v>1429</v>
      </c>
      <c r="AM263">
        <v>12054</v>
      </c>
      <c r="AN263">
        <v>253244</v>
      </c>
    </row>
    <row r="264" spans="1:40" x14ac:dyDescent="0.2">
      <c r="A264" t="s">
        <v>509</v>
      </c>
      <c r="B264">
        <v>1313211</v>
      </c>
      <c r="C264">
        <v>532.45000000000005</v>
      </c>
      <c r="D264">
        <v>1403622</v>
      </c>
      <c r="E264">
        <v>569.11</v>
      </c>
      <c r="F264">
        <v>90411</v>
      </c>
      <c r="G264">
        <v>36.659999999999997</v>
      </c>
      <c r="H264">
        <v>448851</v>
      </c>
      <c r="I264">
        <v>181.99</v>
      </c>
      <c r="J264">
        <v>954771</v>
      </c>
      <c r="K264">
        <v>387.12</v>
      </c>
      <c r="L264">
        <v>54798</v>
      </c>
      <c r="M264">
        <v>22.22</v>
      </c>
      <c r="N264">
        <v>26878</v>
      </c>
      <c r="O264">
        <v>10.9</v>
      </c>
      <c r="P264">
        <v>8735</v>
      </c>
      <c r="Q264">
        <v>3.54</v>
      </c>
      <c r="R264">
        <v>283505</v>
      </c>
      <c r="S264">
        <v>114.95</v>
      </c>
      <c r="T264">
        <v>124048</v>
      </c>
      <c r="U264">
        <v>50.3</v>
      </c>
      <c r="V264">
        <v>41298</v>
      </c>
      <c r="W264">
        <v>16.739999999999998</v>
      </c>
      <c r="X264">
        <v>136445</v>
      </c>
      <c r="Y264">
        <v>55.32</v>
      </c>
      <c r="Z264">
        <v>192556</v>
      </c>
      <c r="AA264">
        <v>78.069999999999993</v>
      </c>
      <c r="AB264">
        <v>3432</v>
      </c>
      <c r="AC264">
        <v>1.39</v>
      </c>
      <c r="AD264">
        <v>110139</v>
      </c>
      <c r="AE264">
        <v>44.66</v>
      </c>
      <c r="AF264">
        <v>332041</v>
      </c>
      <c r="AG264">
        <v>134.63</v>
      </c>
      <c r="AH264">
        <v>180158</v>
      </c>
      <c r="AI264">
        <v>73.05</v>
      </c>
      <c r="AJ264">
        <v>22108</v>
      </c>
      <c r="AK264">
        <v>6282</v>
      </c>
      <c r="AL264">
        <v>10848</v>
      </c>
      <c r="AM264">
        <v>4978</v>
      </c>
      <c r="AN264">
        <v>246634</v>
      </c>
    </row>
    <row r="265" spans="1:40" x14ac:dyDescent="0.2">
      <c r="A265" t="s">
        <v>510</v>
      </c>
      <c r="B265">
        <v>1291102</v>
      </c>
      <c r="C265">
        <v>530</v>
      </c>
      <c r="D265">
        <v>1377326</v>
      </c>
      <c r="E265">
        <v>565.4</v>
      </c>
      <c r="F265">
        <v>86224</v>
      </c>
      <c r="G265">
        <v>35.4</v>
      </c>
      <c r="H265">
        <v>437119</v>
      </c>
      <c r="I265">
        <v>179.44</v>
      </c>
      <c r="J265">
        <v>940207</v>
      </c>
      <c r="K265">
        <v>385.96</v>
      </c>
      <c r="L265">
        <v>53066</v>
      </c>
      <c r="M265">
        <v>21.78</v>
      </c>
      <c r="N265">
        <v>24597</v>
      </c>
      <c r="O265">
        <v>10.1</v>
      </c>
      <c r="P265">
        <v>8561</v>
      </c>
      <c r="Q265">
        <v>3.51</v>
      </c>
      <c r="R265">
        <v>273170</v>
      </c>
      <c r="S265">
        <v>112.14</v>
      </c>
      <c r="T265">
        <v>123213</v>
      </c>
      <c r="U265">
        <v>50.58</v>
      </c>
      <c r="V265">
        <v>40736</v>
      </c>
      <c r="W265">
        <v>16.72</v>
      </c>
      <c r="X265">
        <v>135920</v>
      </c>
      <c r="Y265">
        <v>55.8</v>
      </c>
      <c r="Z265">
        <v>186383</v>
      </c>
      <c r="AA265">
        <v>76.510000000000005</v>
      </c>
      <c r="AB265">
        <v>3323</v>
      </c>
      <c r="AC265">
        <v>1.36</v>
      </c>
      <c r="AD265">
        <v>106581</v>
      </c>
      <c r="AE265">
        <v>43.75</v>
      </c>
      <c r="AF265">
        <v>331382</v>
      </c>
      <c r="AG265">
        <v>136.03</v>
      </c>
      <c r="AH265">
        <v>176618</v>
      </c>
      <c r="AI265">
        <v>72.5</v>
      </c>
      <c r="AJ265">
        <v>17915</v>
      </c>
      <c r="AK265">
        <v>1785</v>
      </c>
      <c r="AL265">
        <v>2943</v>
      </c>
      <c r="AM265">
        <v>13187</v>
      </c>
      <c r="AN265">
        <v>243603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import</vt:lpstr>
      <vt:lpstr>GDP FRED</vt:lpstr>
      <vt:lpstr>chargeoffs_rate</vt:lpstr>
      <vt:lpstr>z1_stock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Alex Jeffrey Wellman</cp:lastModifiedBy>
  <dcterms:created xsi:type="dcterms:W3CDTF">2018-04-12T21:10:25Z</dcterms:created>
  <dcterms:modified xsi:type="dcterms:W3CDTF">2024-03-25T22:28:32Z</dcterms:modified>
</cp:coreProperties>
</file>