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mc:AlternateContent xmlns:mc="http://schemas.openxmlformats.org/markup-compatibility/2006">
    <mc:Choice Requires="x15">
      <x15ac:absPath xmlns:x15ac="http://schemas.microsoft.com/office/spreadsheetml/2010/11/ac" url="/Users/aauclert/Dropbox/CAE/Trajectoire Finances Publiques/Adrien/"/>
    </mc:Choice>
  </mc:AlternateContent>
  <xr:revisionPtr revIDLastSave="0" documentId="13_ncr:1_{8E5DC565-2413-3646-9198-3D2B73FF8964}" xr6:coauthVersionLast="47" xr6:coauthVersionMax="47" xr10:uidLastSave="{00000000-0000-0000-0000-000000000000}"/>
  <bookViews>
    <workbookView xWindow="-42180" yWindow="6800" windowWidth="36480" windowHeight="20480" activeTab="4" xr2:uid="{00000000-000D-0000-FFFF-FFFF00000000}"/>
  </bookViews>
  <sheets>
    <sheet name="Ou trouver" sheetId="2" r:id="rId1"/>
    <sheet name="T_1101 en niveau" sheetId="3" r:id="rId2"/>
    <sheet name="T_1102 en niveau" sheetId="5" r:id="rId3"/>
    <sheet name="t_3201" sheetId="1" r:id="rId4"/>
    <sheet name="Essentiel"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2" i="4" l="1"/>
  <c r="P22" i="4"/>
  <c r="Q22" i="4"/>
  <c r="R22" i="4"/>
  <c r="S22" i="4"/>
  <c r="T22" i="4"/>
  <c r="U22" i="4"/>
  <c r="V22" i="4"/>
  <c r="W22" i="4"/>
  <c r="X22" i="4"/>
  <c r="Y22" i="4"/>
  <c r="Z22" i="4"/>
  <c r="AA22" i="4"/>
  <c r="AB22" i="4"/>
  <c r="AC22" i="4"/>
  <c r="AD22" i="4"/>
  <c r="AE22" i="4"/>
  <c r="AF22" i="4"/>
  <c r="AG22" i="4"/>
  <c r="AH22" i="4"/>
  <c r="AI22" i="4"/>
  <c r="AJ22" i="4"/>
  <c r="AK22" i="4"/>
  <c r="AL22" i="4"/>
  <c r="AM22" i="4"/>
  <c r="AN22" i="4"/>
  <c r="AO22" i="4"/>
  <c r="AP22" i="4"/>
  <c r="AQ22" i="4"/>
  <c r="AR22" i="4"/>
  <c r="AS22" i="4"/>
  <c r="AT22" i="4"/>
  <c r="AU22" i="4"/>
  <c r="AV22" i="4"/>
  <c r="AW22" i="4"/>
  <c r="AX22" i="4"/>
  <c r="AY22" i="4"/>
  <c r="AZ22" i="4"/>
  <c r="BA22" i="4"/>
  <c r="BB22" i="4"/>
  <c r="BC22" i="4"/>
  <c r="BD22" i="4"/>
  <c r="BE22" i="4"/>
  <c r="BF22" i="4"/>
  <c r="BG22" i="4"/>
  <c r="BH22" i="4"/>
  <c r="BI22" i="4"/>
  <c r="BJ22" i="4"/>
  <c r="BK22" i="4"/>
  <c r="BL22" i="4"/>
  <c r="BM22" i="4"/>
  <c r="BN22" i="4"/>
  <c r="BO22" i="4"/>
  <c r="BP22" i="4"/>
  <c r="BQ22" i="4"/>
  <c r="BR22" i="4"/>
  <c r="BS22" i="4"/>
  <c r="BT22" i="4"/>
  <c r="BU22" i="4"/>
  <c r="BV22" i="4"/>
  <c r="BW22" i="4"/>
  <c r="BX22" i="4"/>
  <c r="BY22" i="4"/>
  <c r="N22" i="4"/>
  <c r="O21" i="4"/>
  <c r="P21" i="4"/>
  <c r="Q21" i="4"/>
  <c r="R21" i="4"/>
  <c r="S21" i="4"/>
  <c r="T21" i="4"/>
  <c r="U21" i="4"/>
  <c r="V21" i="4"/>
  <c r="W21" i="4"/>
  <c r="X21" i="4"/>
  <c r="Y21" i="4"/>
  <c r="Z21" i="4"/>
  <c r="AA21" i="4"/>
  <c r="AB21" i="4"/>
  <c r="AC21" i="4"/>
  <c r="AD21" i="4"/>
  <c r="AE21" i="4"/>
  <c r="AF21" i="4"/>
  <c r="AG21" i="4"/>
  <c r="AH21" i="4"/>
  <c r="AI21" i="4"/>
  <c r="AJ21" i="4"/>
  <c r="AK21" i="4"/>
  <c r="AL21" i="4"/>
  <c r="AM21" i="4"/>
  <c r="AN21" i="4"/>
  <c r="AO21" i="4"/>
  <c r="AP21" i="4"/>
  <c r="AQ21" i="4"/>
  <c r="AR21" i="4"/>
  <c r="AS21" i="4"/>
  <c r="AT21" i="4"/>
  <c r="AU21" i="4"/>
  <c r="AV21" i="4"/>
  <c r="AW21" i="4"/>
  <c r="AX21" i="4"/>
  <c r="AY21" i="4"/>
  <c r="AZ21" i="4"/>
  <c r="BA21" i="4"/>
  <c r="BB21" i="4"/>
  <c r="BC21" i="4"/>
  <c r="BD21" i="4"/>
  <c r="BE21" i="4"/>
  <c r="BF21" i="4"/>
  <c r="BG21" i="4"/>
  <c r="BH21" i="4"/>
  <c r="BI21" i="4"/>
  <c r="BJ21" i="4"/>
  <c r="BK21" i="4"/>
  <c r="BL21" i="4"/>
  <c r="BM21" i="4"/>
  <c r="BN21" i="4"/>
  <c r="BO21" i="4"/>
  <c r="BP21" i="4"/>
  <c r="BQ21" i="4"/>
  <c r="BR21" i="4"/>
  <c r="BS21" i="4"/>
  <c r="BT21" i="4"/>
  <c r="BU21" i="4"/>
  <c r="BV21" i="4"/>
  <c r="BW21" i="4"/>
  <c r="BX21" i="4"/>
  <c r="BY21" i="4"/>
  <c r="N21" i="4"/>
  <c r="D3" i="4" a="1"/>
  <c r="D3" i="4" s="1"/>
  <c r="BJ20" i="4"/>
  <c r="BK20" i="4"/>
  <c r="BL20" i="4"/>
  <c r="BM20" i="4"/>
  <c r="BN20" i="4"/>
  <c r="R19" i="4"/>
  <c r="S19" i="4"/>
  <c r="T19" i="4"/>
  <c r="U19" i="4"/>
  <c r="V19" i="4"/>
  <c r="AL19" i="4"/>
  <c r="AM19" i="4"/>
  <c r="AN19" i="4"/>
  <c r="AO19" i="4"/>
  <c r="AP19" i="4"/>
  <c r="N19" i="4"/>
  <c r="O18" i="4"/>
  <c r="P18" i="4"/>
  <c r="Q18" i="4"/>
  <c r="R18" i="4"/>
  <c r="AE18" i="4"/>
  <c r="AH18" i="4"/>
  <c r="AI18" i="4"/>
  <c r="AJ18" i="4"/>
  <c r="AK18" i="4"/>
  <c r="AL18" i="4"/>
  <c r="AY18" i="4"/>
  <c r="BB18" i="4"/>
  <c r="BC18" i="4"/>
  <c r="BD18" i="4"/>
  <c r="BX18" i="4"/>
  <c r="BY18" i="4"/>
  <c r="N18" i="4"/>
  <c r="Q13" i="4"/>
  <c r="W13" i="4"/>
  <c r="Y13" i="4"/>
  <c r="Z13" i="4"/>
  <c r="AA13" i="4"/>
  <c r="AB13" i="4"/>
  <c r="AC13" i="4"/>
  <c r="AD13" i="4"/>
  <c r="AK13" i="4"/>
  <c r="AQ13" i="4"/>
  <c r="AT13" i="4"/>
  <c r="AU13" i="4"/>
  <c r="BN13" i="4"/>
  <c r="BO13" i="4"/>
  <c r="BP13" i="4"/>
  <c r="BQ13" i="4"/>
  <c r="BR13" i="4"/>
  <c r="BJ12" i="4"/>
  <c r="R11" i="4"/>
  <c r="R12" i="4" s="1"/>
  <c r="S11" i="4"/>
  <c r="S12" i="4" s="1"/>
  <c r="T11" i="4"/>
  <c r="T12" i="4" s="1"/>
  <c r="U11" i="4"/>
  <c r="U12" i="4" s="1"/>
  <c r="V11" i="4"/>
  <c r="V12" i="4" s="1"/>
  <c r="AB11" i="4"/>
  <c r="AB12" i="4" s="1"/>
  <c r="AB14" i="4" s="1"/>
  <c r="AC11" i="4"/>
  <c r="AC12" i="4" s="1"/>
  <c r="AC14" i="4" s="1"/>
  <c r="BF11" i="4"/>
  <c r="BF12" i="4" s="1"/>
  <c r="BG11" i="4"/>
  <c r="BG12" i="4" s="1"/>
  <c r="BH11" i="4"/>
  <c r="BH12" i="4" s="1"/>
  <c r="BI11" i="4"/>
  <c r="BI12" i="4" s="1"/>
  <c r="BJ11" i="4"/>
  <c r="BQ11" i="4"/>
  <c r="BQ12" i="4" s="1"/>
  <c r="BQ14" i="4" s="1"/>
  <c r="N11" i="4"/>
  <c r="N12" i="4" s="1"/>
  <c r="N14" i="4" s="1"/>
  <c r="N8" i="4" a="1"/>
  <c r="N8" i="4" s="1"/>
  <c r="O7" i="4"/>
  <c r="O11" i="4" s="1"/>
  <c r="O12" i="4" s="1"/>
  <c r="P7" i="4"/>
  <c r="P19" i="4" s="1"/>
  <c r="Q7" i="4"/>
  <c r="R7" i="4"/>
  <c r="S7" i="4"/>
  <c r="T7" i="4"/>
  <c r="U7" i="4"/>
  <c r="V7" i="4"/>
  <c r="W7" i="4"/>
  <c r="W19" i="4" s="1"/>
  <c r="X7" i="4"/>
  <c r="X19" i="4" s="1"/>
  <c r="Y7" i="4"/>
  <c r="Y19" i="4" s="1"/>
  <c r="Z7" i="4"/>
  <c r="Z19" i="4" s="1"/>
  <c r="AA7" i="4"/>
  <c r="AA19" i="4" s="1"/>
  <c r="AB7" i="4"/>
  <c r="AB19" i="4" s="1"/>
  <c r="AC7" i="4"/>
  <c r="AC19" i="4" s="1"/>
  <c r="AD7" i="4"/>
  <c r="AD19" i="4" s="1"/>
  <c r="AE7" i="4"/>
  <c r="AE19" i="4" s="1"/>
  <c r="AF7" i="4"/>
  <c r="AF19" i="4" s="1"/>
  <c r="AG7" i="4"/>
  <c r="AG19" i="4" s="1"/>
  <c r="AH7" i="4"/>
  <c r="AH11" i="4" s="1"/>
  <c r="AH12" i="4" s="1"/>
  <c r="AI7" i="4"/>
  <c r="AI19" i="4" s="1"/>
  <c r="AJ7" i="4"/>
  <c r="AJ19" i="4" s="1"/>
  <c r="AK7" i="4"/>
  <c r="AL7" i="4"/>
  <c r="AL11" i="4" s="1"/>
  <c r="AL12" i="4" s="1"/>
  <c r="AM7" i="4"/>
  <c r="AM11" i="4" s="1"/>
  <c r="AM12" i="4" s="1"/>
  <c r="AN7" i="4"/>
  <c r="AN11" i="4" s="1"/>
  <c r="AN12" i="4" s="1"/>
  <c r="AO7" i="4"/>
  <c r="AO11" i="4" s="1"/>
  <c r="AO12" i="4" s="1"/>
  <c r="AP7" i="4"/>
  <c r="AP11" i="4" s="1"/>
  <c r="AP12" i="4" s="1"/>
  <c r="AQ7" i="4"/>
  <c r="AQ19" i="4" s="1"/>
  <c r="AR7" i="4"/>
  <c r="AR19" i="4" s="1"/>
  <c r="AS7" i="4"/>
  <c r="AS19" i="4" s="1"/>
  <c r="AT7" i="4"/>
  <c r="AT19" i="4" s="1"/>
  <c r="AU7" i="4"/>
  <c r="AU19" i="4" s="1"/>
  <c r="AV7" i="4"/>
  <c r="AV19" i="4" s="1"/>
  <c r="AW7" i="4"/>
  <c r="AW19" i="4" s="1"/>
  <c r="AX7" i="4"/>
  <c r="AX19" i="4" s="1"/>
  <c r="AY7" i="4"/>
  <c r="AY19" i="4" s="1"/>
  <c r="AZ7" i="4"/>
  <c r="AZ19" i="4" s="1"/>
  <c r="BA7" i="4"/>
  <c r="BA19" i="4" s="1"/>
  <c r="BB7" i="4"/>
  <c r="BB11" i="4" s="1"/>
  <c r="BB12" i="4" s="1"/>
  <c r="BC7" i="4"/>
  <c r="BC19" i="4" s="1"/>
  <c r="BD7" i="4"/>
  <c r="BD19" i="4" s="1"/>
  <c r="BE7" i="4"/>
  <c r="BF7" i="4"/>
  <c r="BF19" i="4" s="1"/>
  <c r="BG7" i="4"/>
  <c r="BG19" i="4" s="1"/>
  <c r="BH7" i="4"/>
  <c r="BH19" i="4" s="1"/>
  <c r="BI7" i="4"/>
  <c r="BI19" i="4" s="1"/>
  <c r="BJ7" i="4"/>
  <c r="BJ19" i="4" s="1"/>
  <c r="BK7" i="4"/>
  <c r="BK19" i="4" s="1"/>
  <c r="BL7" i="4"/>
  <c r="BL19" i="4" s="1"/>
  <c r="BM7" i="4"/>
  <c r="BM19" i="4" s="1"/>
  <c r="BN7" i="4"/>
  <c r="BN19" i="4" s="1"/>
  <c r="BO7" i="4"/>
  <c r="BO19" i="4" s="1"/>
  <c r="BP7" i="4"/>
  <c r="BP19" i="4" s="1"/>
  <c r="BQ7" i="4"/>
  <c r="BQ19" i="4" s="1"/>
  <c r="BR7" i="4"/>
  <c r="BR19" i="4" s="1"/>
  <c r="BS7" i="4"/>
  <c r="BS19" i="4" s="1"/>
  <c r="BT7" i="4"/>
  <c r="BT19" i="4" s="1"/>
  <c r="BU7" i="4"/>
  <c r="BU19" i="4" s="1"/>
  <c r="BV7" i="4"/>
  <c r="BV19" i="4" s="1"/>
  <c r="BW7" i="4"/>
  <c r="BW19" i="4" s="1"/>
  <c r="BX7" i="4"/>
  <c r="BX19" i="4" s="1"/>
  <c r="BY7" i="4"/>
  <c r="N7" i="4"/>
  <c r="N6" i="4" a="1"/>
  <c r="N6" i="4" s="1"/>
  <c r="N13" i="4" s="1"/>
  <c r="N5" i="4" a="1"/>
  <c r="N5" i="4" s="1"/>
  <c r="D2" i="4" a="1"/>
  <c r="D2" i="4" s="1"/>
  <c r="BY12" i="3"/>
  <c r="BY8" i="3"/>
  <c r="BS11" i="4" l="1"/>
  <c r="BS12" i="4" s="1"/>
  <c r="AY11" i="4"/>
  <c r="AY12" i="4" s="1"/>
  <c r="AW11" i="4"/>
  <c r="AW12" i="4" s="1"/>
  <c r="BK13" i="4"/>
  <c r="BW18" i="4"/>
  <c r="AT20" i="4"/>
  <c r="BE13" i="4"/>
  <c r="BV18" i="4"/>
  <c r="AS20" i="4"/>
  <c r="AX13" i="4"/>
  <c r="BS18" i="4"/>
  <c r="AR20" i="4"/>
  <c r="AV11" i="4"/>
  <c r="AV12" i="4" s="1"/>
  <c r="AV14" i="4" s="1"/>
  <c r="AW13" i="4"/>
  <c r="BF18" i="4"/>
  <c r="AQ20" i="4"/>
  <c r="BY11" i="4"/>
  <c r="BY12" i="4" s="1"/>
  <c r="BE19" i="4"/>
  <c r="AK11" i="4"/>
  <c r="AK12" i="4" s="1"/>
  <c r="AK14" i="4" s="1"/>
  <c r="Q19" i="4"/>
  <c r="AE11" i="4"/>
  <c r="AE12" i="4" s="1"/>
  <c r="AV13" i="4"/>
  <c r="BE18" i="4"/>
  <c r="AP20" i="4"/>
  <c r="BF14" i="4"/>
  <c r="AY14" i="4"/>
  <c r="AH14" i="4"/>
  <c r="AL14" i="4"/>
  <c r="AO14" i="4"/>
  <c r="BG13" i="4"/>
  <c r="BG14" i="4" s="1"/>
  <c r="AM13" i="4"/>
  <c r="AM14" i="4" s="1"/>
  <c r="S13" i="4"/>
  <c r="S14" i="4" s="1"/>
  <c r="BR11" i="4"/>
  <c r="BR12" i="4" s="1"/>
  <c r="BR14" i="4" s="1"/>
  <c r="AX11" i="4"/>
  <c r="AX12" i="4" s="1"/>
  <c r="AX14" i="4" s="1"/>
  <c r="AD11" i="4"/>
  <c r="AD12" i="4" s="1"/>
  <c r="AD14" i="4" s="1"/>
  <c r="BF13" i="4"/>
  <c r="AL13" i="4"/>
  <c r="R13" i="4"/>
  <c r="R14" i="4" s="1"/>
  <c r="BN18" i="4"/>
  <c r="AT18" i="4"/>
  <c r="Z18" i="4"/>
  <c r="BV20" i="4"/>
  <c r="BB20" i="4"/>
  <c r="AH20" i="4"/>
  <c r="BY13" i="4"/>
  <c r="BM18" i="4"/>
  <c r="AS18" i="4"/>
  <c r="Y18" i="4"/>
  <c r="BU20" i="4"/>
  <c r="BA20" i="4"/>
  <c r="AG20" i="4"/>
  <c r="BX13" i="4"/>
  <c r="BD13" i="4"/>
  <c r="AJ13" i="4"/>
  <c r="P13" i="4"/>
  <c r="BL18" i="4"/>
  <c r="AR18" i="4"/>
  <c r="X18" i="4"/>
  <c r="BT20" i="4"/>
  <c r="AZ20" i="4"/>
  <c r="AF20" i="4"/>
  <c r="BP11" i="4"/>
  <c r="BP12" i="4" s="1"/>
  <c r="BP14" i="4" s="1"/>
  <c r="BO11" i="4"/>
  <c r="BO12" i="4" s="1"/>
  <c r="BO14" i="4" s="1"/>
  <c r="AU11" i="4"/>
  <c r="AU12" i="4" s="1"/>
  <c r="AU14" i="4" s="1"/>
  <c r="AA11" i="4"/>
  <c r="AA12" i="4" s="1"/>
  <c r="AA14" i="4" s="1"/>
  <c r="BW13" i="4"/>
  <c r="BC13" i="4"/>
  <c r="AI13" i="4"/>
  <c r="O13" i="4"/>
  <c r="O14" i="4" s="1"/>
  <c r="BK18" i="4"/>
  <c r="AQ18" i="4"/>
  <c r="W18" i="4"/>
  <c r="BS20" i="4"/>
  <c r="AY20" i="4"/>
  <c r="AE20" i="4"/>
  <c r="BN11" i="4"/>
  <c r="BN12" i="4" s="1"/>
  <c r="BN14" i="4" s="1"/>
  <c r="AT11" i="4"/>
  <c r="AT12" i="4" s="1"/>
  <c r="AT14" i="4" s="1"/>
  <c r="Z11" i="4"/>
  <c r="Z12" i="4" s="1"/>
  <c r="Z14" i="4" s="1"/>
  <c r="BV13" i="4"/>
  <c r="BB13" i="4"/>
  <c r="BB14" i="4" s="1"/>
  <c r="AH13" i="4"/>
  <c r="BJ18" i="4"/>
  <c r="AP18" i="4"/>
  <c r="V18" i="4"/>
  <c r="BR20" i="4"/>
  <c r="AX20" i="4"/>
  <c r="AD20" i="4"/>
  <c r="BM11" i="4"/>
  <c r="BM12" i="4" s="1"/>
  <c r="AS11" i="4"/>
  <c r="AS12" i="4" s="1"/>
  <c r="Y11" i="4"/>
  <c r="Y12" i="4" s="1"/>
  <c r="Y14" i="4" s="1"/>
  <c r="BU13" i="4"/>
  <c r="BA13" i="4"/>
  <c r="AG13" i="4"/>
  <c r="BI18" i="4"/>
  <c r="AO18" i="4"/>
  <c r="U18" i="4"/>
  <c r="BQ20" i="4"/>
  <c r="AW20" i="4"/>
  <c r="AC20" i="4"/>
  <c r="BL11" i="4"/>
  <c r="BL12" i="4" s="1"/>
  <c r="AR11" i="4"/>
  <c r="AR12" i="4" s="1"/>
  <c r="X11" i="4"/>
  <c r="X12" i="4" s="1"/>
  <c r="BT13" i="4"/>
  <c r="AZ13" i="4"/>
  <c r="AF13" i="4"/>
  <c r="BH18" i="4"/>
  <c r="AN18" i="4"/>
  <c r="T18" i="4"/>
  <c r="BP20" i="4"/>
  <c r="AV20" i="4"/>
  <c r="AB20" i="4"/>
  <c r="BK11" i="4"/>
  <c r="BK12" i="4" s="1"/>
  <c r="BK14" i="4" s="1"/>
  <c r="AQ11" i="4"/>
  <c r="AQ12" i="4" s="1"/>
  <c r="AQ14" i="4" s="1"/>
  <c r="W11" i="4"/>
  <c r="W12" i="4" s="1"/>
  <c r="W14" i="4" s="1"/>
  <c r="BS13" i="4"/>
  <c r="BS14" i="4" s="1"/>
  <c r="AY13" i="4"/>
  <c r="AE13" i="4"/>
  <c r="AE14" i="4" s="1"/>
  <c r="BG18" i="4"/>
  <c r="AM18" i="4"/>
  <c r="S18" i="4"/>
  <c r="BO20" i="4"/>
  <c r="AU20" i="4"/>
  <c r="AA20" i="4"/>
  <c r="Z20" i="4"/>
  <c r="Y20" i="4"/>
  <c r="X20" i="4"/>
  <c r="W20" i="4"/>
  <c r="V20" i="4"/>
  <c r="BE11" i="4"/>
  <c r="BE12" i="4" s="1"/>
  <c r="BE14" i="4" s="1"/>
  <c r="Q11" i="4"/>
  <c r="Q12" i="4" s="1"/>
  <c r="Q14" i="4" s="1"/>
  <c r="BM13" i="4"/>
  <c r="AS13" i="4"/>
  <c r="BU18" i="4"/>
  <c r="BA18" i="4"/>
  <c r="AG18" i="4"/>
  <c r="BY19" i="4"/>
  <c r="AK19" i="4"/>
  <c r="AO20" i="4"/>
  <c r="U20" i="4"/>
  <c r="BI20" i="4"/>
  <c r="BX11" i="4"/>
  <c r="BX12" i="4" s="1"/>
  <c r="BD11" i="4"/>
  <c r="BD12" i="4" s="1"/>
  <c r="AJ11" i="4"/>
  <c r="AJ12" i="4" s="1"/>
  <c r="P11" i="4"/>
  <c r="P12" i="4" s="1"/>
  <c r="P14" i="4" s="1"/>
  <c r="BL13" i="4"/>
  <c r="AR13" i="4"/>
  <c r="X13" i="4"/>
  <c r="BT18" i="4"/>
  <c r="AZ18" i="4"/>
  <c r="AF18" i="4"/>
  <c r="BH20" i="4"/>
  <c r="AN20" i="4"/>
  <c r="T20" i="4"/>
  <c r="BW11" i="4"/>
  <c r="BW12" i="4" s="1"/>
  <c r="BC11" i="4"/>
  <c r="BC12" i="4" s="1"/>
  <c r="AI11" i="4"/>
  <c r="AI12" i="4" s="1"/>
  <c r="O19" i="4"/>
  <c r="BG20" i="4"/>
  <c r="AM20" i="4"/>
  <c r="S20" i="4"/>
  <c r="BV11" i="4"/>
  <c r="BV12" i="4" s="1"/>
  <c r="BV14" i="4" s="1"/>
  <c r="V13" i="4"/>
  <c r="V14" i="4" s="1"/>
  <c r="BR18" i="4"/>
  <c r="AX18" i="4"/>
  <c r="AD18" i="4"/>
  <c r="BB19" i="4"/>
  <c r="AH19" i="4"/>
  <c r="AL20" i="4"/>
  <c r="R20" i="4"/>
  <c r="AP13" i="4"/>
  <c r="AP14" i="4" s="1"/>
  <c r="N20" i="4"/>
  <c r="BU11" i="4"/>
  <c r="BU12" i="4" s="1"/>
  <c r="BU14" i="4" s="1"/>
  <c r="BA11" i="4"/>
  <c r="BA12" i="4" s="1"/>
  <c r="BA14" i="4" s="1"/>
  <c r="AG11" i="4"/>
  <c r="AG12" i="4" s="1"/>
  <c r="AG14" i="4" s="1"/>
  <c r="BI13" i="4"/>
  <c r="BI14" i="4" s="1"/>
  <c r="AO13" i="4"/>
  <c r="U13" i="4"/>
  <c r="U14" i="4" s="1"/>
  <c r="BQ18" i="4"/>
  <c r="AW18" i="4"/>
  <c r="AC18" i="4"/>
  <c r="BY20" i="4"/>
  <c r="BE20" i="4"/>
  <c r="AK20" i="4"/>
  <c r="Q20" i="4"/>
  <c r="BJ13" i="4"/>
  <c r="BJ14" i="4" s="1"/>
  <c r="BF20" i="4"/>
  <c r="BT11" i="4"/>
  <c r="BT12" i="4" s="1"/>
  <c r="BT14" i="4" s="1"/>
  <c r="AZ11" i="4"/>
  <c r="AZ12" i="4" s="1"/>
  <c r="AF11" i="4"/>
  <c r="AF12" i="4" s="1"/>
  <c r="BH13" i="4"/>
  <c r="BH14" i="4" s="1"/>
  <c r="AN13" i="4"/>
  <c r="AN14" i="4" s="1"/>
  <c r="T13" i="4"/>
  <c r="T14" i="4" s="1"/>
  <c r="BP18" i="4"/>
  <c r="AV18" i="4"/>
  <c r="AB18" i="4"/>
  <c r="BX20" i="4"/>
  <c r="BD20" i="4"/>
  <c r="AJ20" i="4"/>
  <c r="P20" i="4"/>
  <c r="BO18" i="4"/>
  <c r="AU18" i="4"/>
  <c r="AA18" i="4"/>
  <c r="BW20" i="4"/>
  <c r="BC20" i="4"/>
  <c r="AI20" i="4"/>
  <c r="O20" i="4"/>
  <c r="BY14" i="4" l="1"/>
  <c r="AJ14" i="4"/>
  <c r="BD14" i="4"/>
  <c r="BX14" i="4"/>
  <c r="AW14" i="4"/>
  <c r="AI14" i="4"/>
  <c r="BL14" i="4"/>
  <c r="BC14" i="4"/>
  <c r="BW14" i="4"/>
  <c r="AR14" i="4"/>
  <c r="X14" i="4"/>
  <c r="AF14" i="4"/>
  <c r="AS14" i="4"/>
  <c r="AZ14" i="4"/>
  <c r="BM1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<sst xmlns="http://schemas.openxmlformats.org/spreadsheetml/2006/main" count="486" uniqueCount="201">
  <si>
    <t>3.201 Dépenses et recettes des administrations publiques (S13) (*)</t>
  </si>
  <si>
    <t xml:space="preserve"> </t>
  </si>
  <si>
    <t xml:space="preserve">DEPENSES </t>
  </si>
  <si>
    <t>Dépenses de fonctionnement</t>
  </si>
  <si>
    <t>Consommation intermédiaire (P2)</t>
  </si>
  <si>
    <t>Rémunération des salariés (D1)</t>
  </si>
  <si>
    <t>Autres impôts sur la production (D29)</t>
  </si>
  <si>
    <t>Revenus de la propriété autres que les intérêts (D4 hors D41)</t>
  </si>
  <si>
    <t>Impôts courants sur le revenu et le patrimoine (D5)</t>
  </si>
  <si>
    <t>Intérêts (D41)</t>
  </si>
  <si>
    <t>Prestations et autres transferts</t>
  </si>
  <si>
    <t>Prestations sociales autres que transferts sociaux en nature (D62)</t>
  </si>
  <si>
    <t>Transferts sociaux en nature de produits marchands (D632)</t>
  </si>
  <si>
    <t>Subventions (D3)</t>
  </si>
  <si>
    <t xml:space="preserve">Transferts courants entre administrations publiques (D73) </t>
  </si>
  <si>
    <t>Autres transferts courants (D7 hors D73)</t>
  </si>
  <si>
    <t>Transferts en capital à payer (D9p hors D995p)</t>
  </si>
  <si>
    <t>Acquisitions moins cessions d'actifs non financiers</t>
  </si>
  <si>
    <t>Formation brute de capital fixe (P51g)</t>
  </si>
  <si>
    <t>Autres acquisitions moins cessions d'actifs non financiers (P52, P53, NP)</t>
  </si>
  <si>
    <t>Total des dépenses</t>
  </si>
  <si>
    <t xml:space="preserve"> dont (a) - Cotisations sociales imputées (D122)</t>
  </si>
  <si>
    <t xml:space="preserve"> dont (b) - Capitalisation de la production pour emploi final propre (P51g)</t>
  </si>
  <si>
    <t xml:space="preserve"> dont (c) - Crédits d'impôts enregistrés en dépenses (**)</t>
  </si>
  <si>
    <t xml:space="preserve"> Dépenses hors éléments imputés (a, b et c) (***)</t>
  </si>
  <si>
    <t>RECETTES</t>
  </si>
  <si>
    <t>Recettes de production</t>
  </si>
  <si>
    <t>Production des branches marchandes et ventes résiduelles (P11)</t>
  </si>
  <si>
    <t>Production pour emploi final propre (P12)</t>
  </si>
  <si>
    <t>Paiements partiels des ménages (partie du P13)</t>
  </si>
  <si>
    <t>Autres subventions sur la production (D39)</t>
  </si>
  <si>
    <t>Revenus de la propriété</t>
  </si>
  <si>
    <t>Impôts et cotisations sociales</t>
  </si>
  <si>
    <t>Impôts sur la production et les importations (D2)</t>
  </si>
  <si>
    <t>Impôts en capital à recevoir (D91r)</t>
  </si>
  <si>
    <t>Transferts de recettes fiscales  (D733)</t>
  </si>
  <si>
    <t>Cotisations sociales nettes (D61)</t>
  </si>
  <si>
    <t>Impôts et cotisations dus non recouvrables nets (D995r)</t>
  </si>
  <si>
    <t>Autres transferts</t>
  </si>
  <si>
    <t>Transferts courants entre administrations publiques  (D73 hors D733)</t>
  </si>
  <si>
    <t>Autres transferts courants  (D7 hors D73)</t>
  </si>
  <si>
    <t>Transferts en capital  (D9r hors D91r, D995r)</t>
  </si>
  <si>
    <t>Total des recettes</t>
  </si>
  <si>
    <t xml:space="preserve"> dont (a) - Cotisations sociales imputées (D612)</t>
  </si>
  <si>
    <t xml:space="preserve"> dont (b) - Production pour emploi final propre (P12)</t>
  </si>
  <si>
    <t xml:space="preserve"> dont (c') - Crédits d'impôts enregistrés en recettes (**)</t>
  </si>
  <si>
    <t xml:space="preserve"> Recettes hors éléments imputés (a,b et c') (***)</t>
  </si>
  <si>
    <t>SOLDES</t>
  </si>
  <si>
    <t>Epargne brute (B8g)</t>
  </si>
  <si>
    <t>Capacité (+) ou besoin (-) de financement (B9NF)</t>
  </si>
  <si>
    <t>Milliards d'euros</t>
  </si>
  <si>
    <t xml:space="preserve">(*) Les intérêts (D41), les transferts courants entre administrations (D73 hors D733) et les transferts en capital (D9 hors D91 et D995) sont consolidés des transferts internes aux sous-secteurs.   </t>
  </si>
  <si>
    <t xml:space="preserve">(**) En comptabilité nationale les crédits d'impôts restituables sont enregistrés en dépenses de subventions, de prestations sociales ou de transferts courants ou en capital (D3, D6, D7 et D9) </t>
  </si>
  <si>
    <t xml:space="preserve">même lorsqu'en pratique ils viennent réduire l'impôt dû par le contribuable. Ce traitement a pour contrepartie une recette d'impôts sur le revenu (D51) supplémentaire.  </t>
  </si>
  <si>
    <t xml:space="preserve">(***) L'enregistrement en comptabilité nationale des cotisations sociales imputées et de la production pour emploi final propre entraine un double compte de certaines recettes et dépenses. </t>
  </si>
  <si>
    <t xml:space="preserve">De même le traitement des crédits d'impôts restituables (voir (**)) conduit à l'enregistrement de flux de recettes et dépenses sans équivalent monétaire effectif. Attention, les montants enregistrés une année donnée </t>
  </si>
  <si>
    <t>au titre des crédits d'impôts en dépenses (c) et en recettes (c') peuvent différer en raison d'un décalage entre les dates d'enregistrement des recettes et des dépenses. Par nature, ce décalage est en moyenne nul sur une longue période.</t>
  </si>
  <si>
    <t>Source : Comptes nationaux - Base 2014, Insee</t>
  </si>
  <si>
    <t>Intérêts hors correction au titre des services d'intermédiation financière indirectement mesurés (D41G)</t>
  </si>
  <si>
    <t>Tables</t>
  </si>
  <si>
    <t>3.201 Dépenses et recettes des administrations publiques</t>
  </si>
  <si>
    <t xml:space="preserve">1.101 – Le produit intérieur brut et ses composantes à prix courants </t>
  </si>
  <si>
    <t/>
  </si>
  <si>
    <t>Unité : Milliard d'euros</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</si>
  <si>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</si>
  <si>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</si>
  <si>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</si>
  <si>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</si>
  <si>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</si>
  <si>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</si>
  <si>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</si>
  <si>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</si>
  <si>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</si>
  <si>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</si>
  <si>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</si>
  <si>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</si>
  <si>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</si>
  <si>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</si>
  <si>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</si>
  <si>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</si>
  <si>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</si>
  <si>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</si>
  <si>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</si>
  <si>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</si>
  <si>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</si>
  <si>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</si>
  <si>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</si>
  <si>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</si>
  <si>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</si>
  <si>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</si>
  <si>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</si>
  <si>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</si>
  <si>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</si>
  <si>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</si>
  <si>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</si>
  <si>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</si>
  <si>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</si>
  <si>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</si>
  <si>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</si>
  <si>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</si>
  <si>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</si>
  <si>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</si>
  <si>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</si>
  <si>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</si>
  <si>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</si>
  <si>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</si>
  <si>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</si>
  <si>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</si>
  <si>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</si>
  <si>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</si>
  <si>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</si>
  <si>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</si>
  <si>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</si>
  <si>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</si>
  <si>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</si>
  <si>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</si>
  <si>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</si>
  <si>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</si>
  <si>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</si>
  <si>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</si>
  <si>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</si>
  <si>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</si>
  <si>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</si>
  <si>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</si>
  <si>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</si>
  <si>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</si>
  <si>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</si>
  <si>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</si>
  <si>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</si>
  <si>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</si>
  <si>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</si>
  <si>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</si>
  <si>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</si>
  <si>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</si>
  <si>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</si>
  <si>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</si>
  <si>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</si>
  <si>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</si>
  <si>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Ressources</t>
  </si>
  <si>
    <t>B1GQ</t>
  </si>
  <si>
    <t>Produit intérieur brut</t>
  </si>
  <si>
    <t>P7</t>
  </si>
  <si>
    <t>Importations de biens et services</t>
  </si>
  <si>
    <t>TFU</t>
  </si>
  <si>
    <t>Total des emplois finaux</t>
  </si>
  <si>
    <t>Emplois</t>
  </si>
  <si>
    <t>P3</t>
  </si>
  <si>
    <t>Dépense de consommation finale</t>
  </si>
  <si>
    <t>S14B</t>
  </si>
  <si>
    <t xml:space="preserve">   Ménages hors entrepreneurs individuels</t>
  </si>
  <si>
    <t>S13</t>
  </si>
  <si>
    <t xml:space="preserve">   Administrations publiques</t>
  </si>
  <si>
    <t>P31</t>
  </si>
  <si>
    <t xml:space="preserve">      dont Dépense de consommation individuelle</t>
  </si>
  <si>
    <t>P32</t>
  </si>
  <si>
    <t xml:space="preserve">      dont Dépense de consommation collective</t>
  </si>
  <si>
    <t>S15</t>
  </si>
  <si>
    <t xml:space="preserve">   Institutions sans but lucratif au services des ménages</t>
  </si>
  <si>
    <t>P51G</t>
  </si>
  <si>
    <t>Formation brute de capital fixe</t>
  </si>
  <si>
    <t>S11X14AA</t>
  </si>
  <si>
    <t xml:space="preserve">   Sociétés et entreprises individuelles non financières</t>
  </si>
  <si>
    <t>S12X14AF</t>
  </si>
  <si>
    <t xml:space="preserve">   Sociétés et entreprises individuelles financières</t>
  </si>
  <si>
    <t>P53</t>
  </si>
  <si>
    <t>Acquisitions moins cessions d’objets de valeur</t>
  </si>
  <si>
    <t>P52</t>
  </si>
  <si>
    <t>Variation des stocks</t>
  </si>
  <si>
    <t>P6</t>
  </si>
  <si>
    <t>Exportations de biens et services</t>
  </si>
  <si>
    <t>DINT_S</t>
  </si>
  <si>
    <t>Demande intérieure hors stocks</t>
  </si>
  <si>
    <t>DINT</t>
  </si>
  <si>
    <t>Total de la demande intérieure en produits</t>
  </si>
  <si>
    <t>Source : Comptes nationaux annuels (base 2014)</t>
  </si>
  <si>
    <t>Table</t>
  </si>
  <si>
    <t>Code</t>
  </si>
  <si>
    <t>PIB nominal</t>
  </si>
  <si>
    <t>T_1101</t>
  </si>
  <si>
    <t>Depenses publiques</t>
  </si>
  <si>
    <t>T_3201</t>
  </si>
  <si>
    <t>Interets</t>
  </si>
  <si>
    <t>D41</t>
  </si>
  <si>
    <t>Recettes publiques</t>
  </si>
  <si>
    <t>B9NF</t>
  </si>
  <si>
    <t>Capacite/besoin de financement</t>
  </si>
  <si>
    <t>(egal a B9NF)</t>
  </si>
  <si>
    <t>Deficit/PIB</t>
  </si>
  <si>
    <t>Deficit public G-T</t>
  </si>
  <si>
    <t>Interets/PIB</t>
  </si>
  <si>
    <t>Deficit primaire/PIB</t>
  </si>
  <si>
    <t>Depenses/PIB</t>
  </si>
  <si>
    <t>Recettes/PIB</t>
  </si>
  <si>
    <t>Croissance nominale du PIB</t>
  </si>
  <si>
    <t>Unité : Milliard d'euros 2014</t>
  </si>
  <si>
    <t>1.102 – Le produit intérieur brut et ses composantes en volume aux prix de l'année précédente chaînés</t>
  </si>
  <si>
    <t>1.102 - – Le produit intérieur brut et ses composantes en volume aux prix de l'année précédente chaînés</t>
  </si>
  <si>
    <t>PIB reel</t>
  </si>
  <si>
    <t>T_1102</t>
  </si>
  <si>
    <t>Croissance reelle du PIB</t>
  </si>
  <si>
    <t>Deficit public/PIB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</si>
</sst>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10"/>
      <name val="Arial"/>
    </font>
    <font>
      <b/>
      <sz val="10"/>
      <name val="Arial"/>
      <family val="2"/>
    </font>
    <font>
      <sz val="10"/>
      <name val="Arial"/>
      <family val="2"/>
    </font>
    <font>
      <sz val="10"/>
      <name val="Arial"/>
      <family val="2"/>
    </font>
    <font>
      <sz val="11"/>
      <color indexed="8"/>
      <name val="Calibri"/>
      <family val="2"/>
      <scheme val="minor"/>
    </font>
    <font>
      <i/>
      <sz val="8"/>
      <name val="Arial"/>
      <family val="2"/>
    </font>
  </fonts>
  <fills count="2">
    <fill>
      <patternFill patternType="none"/>
    </fill>
    <fill>
      <patternFill patternType="gray125"/>
    </fill>
  </fills>
  <borders count="1">
    <border>
      <left/>
      <right/>
      <top/>
      <bottom/>
      <diagonal/>
    </border>
  </borders>
  <cellStyleXfs count="3">
    <xf numFmtId="0" fontId="0" fillId="0" borderId="0"/>
    <xf numFmtId="9" fontId="3" fillId="0" borderId="0" applyFont="0" applyFill="0" applyBorder="0" applyAlignment="0" applyProtection="0"/>
    <xf numFmtId="0" fontId="4" fillId="0" borderId="0"/>
  </cellStyleXfs>
  <cellXfs count="17">
    <xf numFmtId="0" fontId="0" fillId="0" borderId="0" xfId="0"/>
    <xf numFmtId="164" fontId="0" fillId="0" borderId="0" xfId="0" applyNumberFormat="1"/>
    <xf numFmtId="0" fontId="1" fillId="0" borderId="0" xfId="0" applyFont="1"/>
    <xf numFmtId="164" fontId="0" fillId="0" borderId="0" xfId="0" applyNumberFormat="1" applyAlignment="1">
      <alignment horizontal="right"/>
    </xf>
    <xf numFmtId="164" fontId="2" fillId="0" borderId="0" xfId="0" applyNumberFormat="1" applyFont="1"/>
    <xf numFmtId="0" fontId="2" fillId="0" borderId="0" xfId="0" applyFont="1"/>
    <xf numFmtId="0" fontId="1" fillId="0" borderId="0" xfId="2" applyFont="1"/>
    <xf numFmtId="0" fontId="4" fillId="0" borderId="0" xfId="2"/>
    <xf numFmtId="0" fontId="2" fillId="0" borderId="0" xfId="2" applyFont="1"/>
    <xf numFmtId="0" fontId="2" fillId="0" borderId="0" xfId="2" applyFont="1" applyAlignment="1">
      <alignment vertical="center" wrapText="1"/>
    </xf>
    <xf numFmtId="164" fontId="2" fillId="0" borderId="0" xfId="2" applyNumberFormat="1" applyFont="1"/>
    <xf numFmtId="164" fontId="4" fillId="0" borderId="0" xfId="2" applyNumberFormat="1"/>
    <xf numFmtId="0" fontId="5" fillId="0" borderId="0" xfId="2" applyFont="1"/>
    <xf numFmtId="0" fontId="2" fillId="0" borderId="0" xfId="0" applyFont="1" applyAlignment="1">
      <alignment vertical="center" wrapText="1"/>
    </xf>
    <xf numFmtId="9" fontId="0" fillId="0" borderId="0" xfId="1" applyFont="1"/>
    <xf numFmtId="165" fontId="0" fillId="0" borderId="0" xfId="1" applyNumberFormat="1" applyFont="1"/>
    <xf numFmtId="165" fontId="0" fillId="0" borderId="0" xfId="0" applyNumberFormat="1"/>
  </cellXfs>
  <cellStyles count="3">
    <cellStyle name="Normal" xfId="0" builtinId="0"/>
    <cellStyle name="Normal 2" xfId="2" xr:uid="{69D07B9E-31A4-5E4E-84F0-86ACF99A5C7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'T_1101 en niveau'!$C$5:$BX$5</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'T_1101 en niveau'!$C$6:$BX$6</c:f>
            </c:numRef>
          </c:val>
          <c:smooth val="0"/>
          <c:extLst>
            <c:ext xmlns:c16="http://schemas.microsoft.com/office/drawing/2014/chart" uri="{C3380CC4-5D6E-409C-BE32-E72D297353CC}">
              <c16:uniqueId val="{00000000-D2AC-2A43-9E86-1B6C5BF35671}"/>
            </c:ext>
          </c:extLst>
        </c:ser>
        <c:ser>
          <c:idx val="1"/>
          <c:order val="1"/>
          <c:spPr>
            <a:ln w="28575" cap="rnd">
              <a:solidFill>
                <a:schemeClr val="accent2"/>
              </a:solidFill>
              <a:round/>
            </a:ln>
            <a:effectLst/>
          </c:spPr>
          <c:marker>
            <c:symbol val="none"/>
          </c:marker>
          <c:cat>
            <c:strRef>
              <c:f>'T_1101 en niveau'!$C$5:$BX$5</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'T_1101 en niveau'!$C$7:$BX$7</c:f>
              <c:numCache>
                <c:formatCode>General</c:formatCode>
                <c:ptCount val="74"/>
              </c:numCache>
            </c:numRef>
          </c:val>
          <c:smooth val="0"/>
          <c:extLst>
            <c:ext xmlns:c16="http://schemas.microsoft.com/office/drawing/2014/chart" uri="{C3380CC4-5D6E-409C-BE32-E72D297353CC}">
              <c16:uniqueId val="{00000001-D2AC-2A43-9E86-1B6C5BF35671}"/>
            </c:ext>
          </c:extLst>
        </c:ser>
        <c:ser>
          <c:idx val="2"/>
          <c:order val="2"/>
          <c:spPr>
            <a:ln w="28575" cap="rnd">
              <a:solidFill>
                <a:schemeClr val="accent3"/>
              </a:solidFill>
              <a:round/>
            </a:ln>
            <a:effectLst/>
          </c:spPr>
          <c:marker>
            <c:symbol val="none"/>
          </c:marker>
          <c:cat>
            <c:strRef>
              <c:f>'T_1101 en niveau'!$C$5:$BX$5</c:f>
              <c:strCache>
                <c:ptCount val="74"/>
                <c:pt idx="0">
                  <c:v>1949</c:v>
                </c:pt>
                <c:pt idx="1">
                  <c:v>1950</c:v>
                </c:pt>
                <c:pt idx="2">
                  <c:v>1951</c:v>
                </c:pt>
                <c:pt idx="3">
                  <c:v>1952</c:v>
                </c:pt>
                <c:pt idx="4">
                  <c:v>1953</c:v>
                </c:pt>
                <c:pt idx="5">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pt idx="64">
                  <c:v>2013</c:v>
                </c:pt>
                <c:pt idx="65">
                  <c:v>2014</c:v>
                </c:pt>
                <c:pt idx="66">
                  <c:v>2015</c:v>
                </c:pt>
                <c:pt idx="67">
                  <c:v>2016</c:v>
                </c:pt>
                <c:pt idx="68">
                  <c:v>2017</c:v>
                </c:pt>
                <c:pt idx="69">
                  <c:v>2018</c:v>
                </c:pt>
                <c:pt idx="70">
                  <c:v>2019</c:v>
                </c:pt>
                <c:pt idx="71">
                  <c:v>2020</c:v>
                </c:pt>
                <c:pt idx="72">
                  <c:v>2021</c:v>
                </c:pt>
                <c:pt idx="73">
                  <c:v>2022</c:v>
                </c:pt>
              </c:strCache>
            </c:strRef>
          </c:cat>
          <c:val>
            <c:numRef>
              <c:f>'T_1101 en niveau'!$C$8:$BX$8</c:f>
              <c:numCache>
                <c:formatCode>#,##0.0</c:formatCode>
                <c:ptCount val="74"/>
                <c:pt idx="0">
                  <c:v>13.225</c:v>
                </c:pt>
                <c:pt idx="1">
                  <c:v>15.513</c:v>
                </c:pt>
                <c:pt idx="2">
                  <c:v>19.542000000000002</c:v>
                </c:pt>
                <c:pt idx="3">
                  <c:v>22.771000000000001</c:v>
                </c:pt>
                <c:pt idx="4">
                  <c:v>23.616</c:v>
                </c:pt>
                <c:pt idx="5">
                  <c:v>25.082000000000001</c:v>
                </c:pt>
                <c:pt idx="6">
                  <c:v>26.957999999999998</c:v>
                </c:pt>
                <c:pt idx="7">
                  <c:v>29.713999999999999</c:v>
                </c:pt>
                <c:pt idx="8">
                  <c:v>33.545000000000002</c:v>
                </c:pt>
                <c:pt idx="9">
                  <c:v>38.728999999999999</c:v>
                </c:pt>
                <c:pt idx="10">
                  <c:v>42.262999999999998</c:v>
                </c:pt>
                <c:pt idx="11">
                  <c:v>46.834000000000003</c:v>
                </c:pt>
                <c:pt idx="12">
                  <c:v>50.774999999999999</c:v>
                </c:pt>
                <c:pt idx="13">
                  <c:v>56.905999999999999</c:v>
                </c:pt>
                <c:pt idx="14">
                  <c:v>63.793999999999997</c:v>
                </c:pt>
                <c:pt idx="15">
                  <c:v>70.754999999999995</c:v>
                </c:pt>
                <c:pt idx="16">
                  <c:v>76.421999999999997</c:v>
                </c:pt>
                <c:pt idx="17">
                  <c:v>82.825999999999993</c:v>
                </c:pt>
                <c:pt idx="18">
                  <c:v>89.545000000000002</c:v>
                </c:pt>
                <c:pt idx="19">
                  <c:v>97.683000000000007</c:v>
                </c:pt>
                <c:pt idx="20">
                  <c:v>112.366</c:v>
                </c:pt>
                <c:pt idx="21">
                  <c:v>125.69799999999999</c:v>
                </c:pt>
                <c:pt idx="22">
                  <c:v>140.19200000000001</c:v>
                </c:pt>
                <c:pt idx="23">
                  <c:v>156.48699999999999</c:v>
                </c:pt>
                <c:pt idx="24">
                  <c:v>179.495</c:v>
                </c:pt>
                <c:pt idx="25">
                  <c:v>209.36799999999999</c:v>
                </c:pt>
                <c:pt idx="26">
                  <c:v>235.876</c:v>
                </c:pt>
                <c:pt idx="27">
                  <c:v>272.61200000000002</c:v>
                </c:pt>
                <c:pt idx="28">
                  <c:v>306.80700000000002</c:v>
                </c:pt>
                <c:pt idx="29">
                  <c:v>348.61500000000001</c:v>
                </c:pt>
                <c:pt idx="30">
                  <c:v>398.21</c:v>
                </c:pt>
                <c:pt idx="31">
                  <c:v>451.77</c:v>
                </c:pt>
                <c:pt idx="32">
                  <c:v>509.98500000000001</c:v>
                </c:pt>
                <c:pt idx="33">
                  <c:v>585.98900000000003</c:v>
                </c:pt>
                <c:pt idx="34">
                  <c:v>650.51199999999994</c:v>
                </c:pt>
                <c:pt idx="35">
                  <c:v>707.03</c:v>
                </c:pt>
                <c:pt idx="36">
                  <c:v>757.68899999999996</c:v>
                </c:pt>
                <c:pt idx="37">
                  <c:v>814.596</c:v>
                </c:pt>
                <c:pt idx="38">
                  <c:v>855.98299999999995</c:v>
                </c:pt>
                <c:pt idx="39">
                  <c:v>925.21500000000003</c:v>
                </c:pt>
                <c:pt idx="40">
                  <c:v>997.12099999999998</c:v>
                </c:pt>
                <c:pt idx="41">
                  <c:v>1053.546</c:v>
                </c:pt>
                <c:pt idx="42">
                  <c:v>1091.7049999999999</c:v>
                </c:pt>
                <c:pt idx="43">
                  <c:v>1130.9829999999999</c:v>
                </c:pt>
                <c:pt idx="44">
                  <c:v>1142.1189999999999</c:v>
                </c:pt>
                <c:pt idx="45">
                  <c:v>1179.867</c:v>
                </c:pt>
                <c:pt idx="46">
                  <c:v>1218.2729999999999</c:v>
                </c:pt>
                <c:pt idx="47">
                  <c:v>1252.2660000000001</c:v>
                </c:pt>
                <c:pt idx="48">
                  <c:v>1292.777</c:v>
                </c:pt>
                <c:pt idx="49">
                  <c:v>1351.896</c:v>
                </c:pt>
                <c:pt idx="50">
                  <c:v>1400.999</c:v>
                </c:pt>
                <c:pt idx="51">
                  <c:v>1478.585</c:v>
                </c:pt>
                <c:pt idx="52">
                  <c:v>1538.2</c:v>
                </c:pt>
                <c:pt idx="53">
                  <c:v>1587.829</c:v>
                </c:pt>
                <c:pt idx="54">
                  <c:v>1630.6659999999999</c:v>
                </c:pt>
                <c:pt idx="55">
                  <c:v>1704.019</c:v>
                </c:pt>
                <c:pt idx="56">
                  <c:v>1765.905</c:v>
                </c:pt>
                <c:pt idx="57">
                  <c:v>1848.1510000000001</c:v>
                </c:pt>
                <c:pt idx="58">
                  <c:v>1941.36</c:v>
                </c:pt>
                <c:pt idx="59">
                  <c:v>1992.38</c:v>
                </c:pt>
                <c:pt idx="60">
                  <c:v>1936.422</c:v>
                </c:pt>
                <c:pt idx="61">
                  <c:v>1995.289</c:v>
                </c:pt>
                <c:pt idx="62">
                  <c:v>2058.3690000000001</c:v>
                </c:pt>
                <c:pt idx="63">
                  <c:v>2088.8040000000001</c:v>
                </c:pt>
                <c:pt idx="64">
                  <c:v>2117.19</c:v>
                </c:pt>
                <c:pt idx="65">
                  <c:v>2149.7649999999999</c:v>
                </c:pt>
                <c:pt idx="66">
                  <c:v>2198.4319999999998</c:v>
                </c:pt>
                <c:pt idx="67">
                  <c:v>2234.1289999999999</c:v>
                </c:pt>
                <c:pt idx="68">
                  <c:v>2297.2420000000002</c:v>
                </c:pt>
                <c:pt idx="69">
                  <c:v>2363.306</c:v>
                </c:pt>
                <c:pt idx="70">
                  <c:v>2437.6350000000002</c:v>
                </c:pt>
                <c:pt idx="71">
                  <c:v>2317.8319999999999</c:v>
                </c:pt>
                <c:pt idx="72">
                  <c:v>2502.1179999999999</c:v>
                </c:pt>
                <c:pt idx="73">
                  <c:v>2639.0920000000001</c:v>
                </c:pt>
              </c:numCache>
            </c:numRef>
          </c:val>
          <c:smooth val="0"/>
          <c:extLst>
            <c:ext xmlns:c16="http://schemas.microsoft.com/office/drawing/2014/chart" uri="{C3380CC4-5D6E-409C-BE32-E72D297353CC}">
              <c16:uniqueId val="{00000002-D2AC-2A43-9E86-1B6C5BF35671}"/>
            </c:ext>
          </c:extLst>
        </c:ser>
        <c:dLbls>
          <c:showLegendKey val="0"/>
          <c:showVal val="0"/>
          <c:showCatName val="0"/>
          <c:showSerName val="0"/>
          <c:showPercent val="0"/>
          <c:showBubbleSize val="0"/>
        </c:dLbls>
        <c:smooth val="0"/>
        <c:axId val="2081845967"/>
        <c:axId val="2081847679"/>
      </c:lineChart>
      <c:catAx>
        <c:axId val="2081845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847679"/>
        <c:crosses val="autoZero"/>
        <c:auto val="1"/>
        <c:lblAlgn val="ctr"/>
        <c:lblOffset val="100"/>
        <c:noMultiLvlLbl val="0"/>
      </c:catAx>
      <c:valAx>
        <c:axId val="2081847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8459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Depenses,</a:t>
            </a:r>
            <a:r>
              <a:rPr lang="en-US" baseline="0"/>
              <a:t> recettes, deficit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Essentiel!$A$18:$M$18</c:f>
              <c:strCache>
                <c:ptCount val="13"/>
                <c:pt idx="0">
                  <c:v>Depenses/PIB</c:v>
                </c:pt>
              </c:strCache>
            </c:strRef>
          </c:tx>
          <c:spPr>
            <a:ln w="28575" cap="rnd">
              <a:solidFill>
                <a:schemeClr val="accent1"/>
              </a:solidFill>
              <a:round/>
            </a:ln>
            <a:effectLst/>
          </c:spPr>
          <c:marker>
            <c:symbol val="none"/>
          </c:marker>
          <c:cat>
            <c:strRef>
              <c:f>Essentiel!$N$17:$BY$17</c:f>
              <c:strCache>
                <c:ptCount val="64"/>
                <c:pt idx="0">
                  <c:v>1959</c:v>
                </c:pt>
                <c:pt idx="1">
                  <c:v>1960</c:v>
                </c:pt>
                <c:pt idx="2">
                  <c:v>1961</c:v>
                </c:pt>
                <c:pt idx="3">
                  <c:v>1962</c:v>
                </c:pt>
                <c:pt idx="4">
                  <c:v>1963</c:v>
                </c:pt>
                <c:pt idx="5">
                  <c:v>1964</c:v>
                </c:pt>
                <c:pt idx="6">
                  <c:v>1965</c:v>
                </c:pt>
                <c:pt idx="7">
                  <c:v>1966</c:v>
                </c:pt>
                <c:pt idx="8">
                  <c:v>1967</c:v>
                </c:pt>
                <c:pt idx="9">
                  <c:v>1968</c:v>
                </c:pt>
                <c:pt idx="10">
                  <c:v>1969</c:v>
                </c:pt>
                <c:pt idx="11">
                  <c:v>1970</c:v>
                </c:pt>
                <c:pt idx="12">
                  <c:v>1971</c:v>
                </c:pt>
                <c:pt idx="13">
                  <c:v>1972</c:v>
                </c:pt>
                <c:pt idx="14">
                  <c:v>1973</c:v>
                </c:pt>
                <c:pt idx="15">
                  <c:v>1974</c:v>
                </c:pt>
                <c:pt idx="16">
                  <c:v>1975</c:v>
                </c:pt>
                <c:pt idx="17">
                  <c:v>1976</c:v>
                </c:pt>
                <c:pt idx="18">
                  <c:v>1977</c:v>
                </c:pt>
                <c:pt idx="19">
                  <c:v>1978</c:v>
                </c:pt>
                <c:pt idx="20">
                  <c:v>1979</c:v>
                </c:pt>
                <c:pt idx="21">
                  <c:v>1980</c:v>
                </c:pt>
                <c:pt idx="22">
                  <c:v>1981</c:v>
                </c:pt>
                <c:pt idx="23">
                  <c:v>1982</c:v>
                </c:pt>
                <c:pt idx="24">
                  <c:v>1983</c:v>
                </c:pt>
                <c:pt idx="25">
                  <c:v>1984</c:v>
                </c:pt>
                <c:pt idx="26">
                  <c:v>1985</c:v>
                </c:pt>
                <c:pt idx="27">
                  <c:v>1986</c:v>
                </c:pt>
                <c:pt idx="28">
                  <c:v>1987</c:v>
                </c:pt>
                <c:pt idx="29">
                  <c:v>1988</c:v>
                </c:pt>
                <c:pt idx="30">
                  <c:v>1989</c:v>
                </c:pt>
                <c:pt idx="31">
                  <c:v>1990</c:v>
                </c:pt>
                <c:pt idx="32">
                  <c:v>1991</c:v>
                </c:pt>
                <c:pt idx="33">
                  <c:v>1992</c:v>
                </c:pt>
                <c:pt idx="34">
                  <c:v>1993</c:v>
                </c:pt>
                <c:pt idx="35">
                  <c:v>1994</c:v>
                </c:pt>
                <c:pt idx="36">
                  <c:v>1995</c:v>
                </c:pt>
                <c:pt idx="37">
                  <c:v>1996</c:v>
                </c:pt>
                <c:pt idx="38">
                  <c:v>1997</c:v>
                </c:pt>
                <c:pt idx="39">
                  <c:v>1998</c:v>
                </c:pt>
                <c:pt idx="40">
                  <c:v>1999</c:v>
                </c:pt>
                <c:pt idx="41">
                  <c:v>2000</c:v>
                </c:pt>
                <c:pt idx="42">
                  <c:v>2001</c:v>
                </c:pt>
                <c:pt idx="43">
                  <c:v>2002</c:v>
                </c:pt>
                <c:pt idx="44">
                  <c:v>2003</c:v>
                </c:pt>
                <c:pt idx="45">
                  <c:v>2004</c:v>
                </c:pt>
                <c:pt idx="46">
                  <c:v>2005</c:v>
                </c:pt>
                <c:pt idx="47">
                  <c:v>2006</c:v>
                </c:pt>
                <c:pt idx="48">
                  <c:v>2007</c:v>
                </c:pt>
                <c:pt idx="49">
                  <c:v>2008</c:v>
                </c:pt>
                <c:pt idx="50">
                  <c:v>2009</c:v>
                </c:pt>
                <c:pt idx="51">
                  <c:v>2010</c:v>
                </c:pt>
                <c:pt idx="52">
                  <c:v>2011</c:v>
                </c:pt>
                <c:pt idx="53">
                  <c:v>2012</c:v>
                </c:pt>
                <c:pt idx="54">
                  <c:v>2013</c:v>
                </c:pt>
                <c:pt idx="55">
                  <c:v>2014</c:v>
                </c:pt>
                <c:pt idx="56">
                  <c:v>2015</c:v>
                </c:pt>
                <c:pt idx="57">
                  <c:v>2016</c:v>
                </c:pt>
                <c:pt idx="58">
                  <c:v>2017</c:v>
                </c:pt>
                <c:pt idx="59">
                  <c:v>2018</c:v>
                </c:pt>
                <c:pt idx="60">
                  <c:v>2019</c:v>
                </c:pt>
                <c:pt idx="61">
                  <c:v>2020</c:v>
                </c:pt>
                <c:pt idx="62">
                  <c:v>2021</c:v>
                </c:pt>
                <c:pt idx="63">
                  <c:v>2022</c:v>
                </c:pt>
              </c:strCache>
            </c:strRef>
          </c:cat>
          <c:val>
            <c:numRef>
              <c:f>Essentiel!$N$18:$BY$18</c:f>
              <c:numCache>
                <c:formatCode>0%</c:formatCode>
                <c:ptCount val="64"/>
                <c:pt idx="0">
                  <c:v>0.35333980077136029</c:v>
                </c:pt>
                <c:pt idx="1">
                  <c:v>0.34686338984498444</c:v>
                </c:pt>
                <c:pt idx="2">
                  <c:v>0.36033481043820775</c:v>
                </c:pt>
                <c:pt idx="3">
                  <c:v>0.37175341791726713</c:v>
                </c:pt>
                <c:pt idx="4">
                  <c:v>0.37936169545725307</c:v>
                </c:pt>
                <c:pt idx="5">
                  <c:v>0.38369019857253905</c:v>
                </c:pt>
                <c:pt idx="6">
                  <c:v>0.39098688859229019</c:v>
                </c:pt>
                <c:pt idx="7">
                  <c:v>0.39275106850505886</c:v>
                </c:pt>
                <c:pt idx="8">
                  <c:v>0.3994081188229382</c:v>
                </c:pt>
                <c:pt idx="9">
                  <c:v>0.41889581605806525</c:v>
                </c:pt>
                <c:pt idx="10">
                  <c:v>0.40738301621486922</c:v>
                </c:pt>
                <c:pt idx="11">
                  <c:v>0.40022912059062199</c:v>
                </c:pt>
                <c:pt idx="12">
                  <c:v>0.39647768774252451</c:v>
                </c:pt>
                <c:pt idx="13">
                  <c:v>0.39448005265613123</c:v>
                </c:pt>
                <c:pt idx="14">
                  <c:v>0.39353185325496531</c:v>
                </c:pt>
                <c:pt idx="15">
                  <c:v>0.39757269496771236</c:v>
                </c:pt>
                <c:pt idx="16">
                  <c:v>0.44523393647509707</c:v>
                </c:pt>
                <c:pt idx="17">
                  <c:v>0.44988848620016719</c:v>
                </c:pt>
                <c:pt idx="18">
                  <c:v>0.44192277229659038</c:v>
                </c:pt>
                <c:pt idx="19">
                  <c:v>0.45196563544311052</c:v>
                </c:pt>
                <c:pt idx="20">
                  <c:v>0.45471736018683612</c:v>
                </c:pt>
                <c:pt idx="21">
                  <c:v>0.46404586404586406</c:v>
                </c:pt>
                <c:pt idx="22">
                  <c:v>0.48957322274184534</c:v>
                </c:pt>
                <c:pt idx="23">
                  <c:v>0.50237461795357929</c:v>
                </c:pt>
                <c:pt idx="24">
                  <c:v>0.50744336768576137</c:v>
                </c:pt>
                <c:pt idx="25">
                  <c:v>0.51673620638445328</c:v>
                </c:pt>
                <c:pt idx="26">
                  <c:v>0.52311700447017184</c:v>
                </c:pt>
                <c:pt idx="27">
                  <c:v>0.51901433348555603</c:v>
                </c:pt>
                <c:pt idx="28">
                  <c:v>0.51318776190648641</c:v>
                </c:pt>
                <c:pt idx="29">
                  <c:v>0.50643688223818251</c:v>
                </c:pt>
                <c:pt idx="30">
                  <c:v>0.49472932572877315</c:v>
                </c:pt>
                <c:pt idx="31">
                  <c:v>0.5013222014036407</c:v>
                </c:pt>
                <c:pt idx="32">
                  <c:v>0.51271634736490179</c:v>
                </c:pt>
                <c:pt idx="33">
                  <c:v>0.52591241424495327</c:v>
                </c:pt>
                <c:pt idx="34">
                  <c:v>0.55204492701723729</c:v>
                </c:pt>
                <c:pt idx="35">
                  <c:v>0.54625309462846239</c:v>
                </c:pt>
                <c:pt idx="36">
                  <c:v>0.54808815429710755</c:v>
                </c:pt>
                <c:pt idx="37">
                  <c:v>0.54880991738177032</c:v>
                </c:pt>
                <c:pt idx="38">
                  <c:v>0.54530595764002598</c:v>
                </c:pt>
                <c:pt idx="39">
                  <c:v>0.52924485315438474</c:v>
                </c:pt>
                <c:pt idx="40">
                  <c:v>0.52630087530397951</c:v>
                </c:pt>
                <c:pt idx="41">
                  <c:v>0.51652289181886735</c:v>
                </c:pt>
                <c:pt idx="42">
                  <c:v>0.51718307112209083</c:v>
                </c:pt>
                <c:pt idx="43">
                  <c:v>0.5279523172835362</c:v>
                </c:pt>
                <c:pt idx="44">
                  <c:v>0.53270504198897872</c:v>
                </c:pt>
                <c:pt idx="45">
                  <c:v>0.52984855215816251</c:v>
                </c:pt>
                <c:pt idx="46">
                  <c:v>0.53294089999178884</c:v>
                </c:pt>
                <c:pt idx="47">
                  <c:v>0.52875711995394314</c:v>
                </c:pt>
                <c:pt idx="48">
                  <c:v>0.52565521078007171</c:v>
                </c:pt>
                <c:pt idx="49">
                  <c:v>0.53296308937050163</c:v>
                </c:pt>
                <c:pt idx="50">
                  <c:v>0.57151850164891749</c:v>
                </c:pt>
                <c:pt idx="51">
                  <c:v>0.56881785044672717</c:v>
                </c:pt>
                <c:pt idx="52">
                  <c:v>0.56290684517693379</c:v>
                </c:pt>
                <c:pt idx="53">
                  <c:v>0.57107272870025139</c:v>
                </c:pt>
                <c:pt idx="54">
                  <c:v>0.57227787775305949</c:v>
                </c:pt>
                <c:pt idx="55">
                  <c:v>0.5721360241700838</c:v>
                </c:pt>
                <c:pt idx="56">
                  <c:v>0.56797572087742543</c:v>
                </c:pt>
                <c:pt idx="57">
                  <c:v>0.56685849384704279</c:v>
                </c:pt>
                <c:pt idx="58">
                  <c:v>0.56503450659529986</c:v>
                </c:pt>
                <c:pt idx="59">
                  <c:v>0.5564455047293918</c:v>
                </c:pt>
                <c:pt idx="60">
                  <c:v>0.5535180615637697</c:v>
                </c:pt>
                <c:pt idx="61">
                  <c:v>0.61346754208242882</c:v>
                </c:pt>
                <c:pt idx="62">
                  <c:v>0.5905715877508575</c:v>
                </c:pt>
                <c:pt idx="63">
                  <c:v>0.58312506725798108</c:v>
                </c:pt>
              </c:numCache>
            </c:numRef>
          </c:val>
          <c:smooth val="0"/>
          <c:extLst>
            <c:ext xmlns:c16="http://schemas.microsoft.com/office/drawing/2014/chart" uri="{C3380CC4-5D6E-409C-BE32-E72D297353CC}">
              <c16:uniqueId val="{00000000-F3FE-014E-84A6-DC475B7E4F26}"/>
            </c:ext>
          </c:extLst>
        </c:ser>
        <c:ser>
          <c:idx val="1"/>
          <c:order val="1"/>
          <c:tx>
            <c:strRef>
              <c:f>Essentiel!$A$19:$M$19</c:f>
              <c:strCache>
                <c:ptCount val="13"/>
                <c:pt idx="0">
                  <c:v>Recettes/PIB</c:v>
                </c:pt>
              </c:strCache>
            </c:strRef>
          </c:tx>
          <c:spPr>
            <a:ln w="28575" cap="rnd">
              <a:solidFill>
                <a:schemeClr val="accent2"/>
              </a:solidFill>
              <a:round/>
            </a:ln>
            <a:effectLst/>
          </c:spPr>
          <c:marker>
            <c:symbol val="none"/>
          </c:marker>
          <c:cat>
            <c:strRef>
              <c:f>Essentiel!$N$17:$BY$17</c:f>
              <c:strCache>
                <c:ptCount val="64"/>
                <c:pt idx="0">
                  <c:v>1959</c:v>
                </c:pt>
                <c:pt idx="1">
                  <c:v>1960</c:v>
                </c:pt>
                <c:pt idx="2">
                  <c:v>1961</c:v>
                </c:pt>
                <c:pt idx="3">
                  <c:v>1962</c:v>
                </c:pt>
                <c:pt idx="4">
                  <c:v>1963</c:v>
                </c:pt>
                <c:pt idx="5">
                  <c:v>1964</c:v>
                </c:pt>
                <c:pt idx="6">
                  <c:v>1965</c:v>
                </c:pt>
                <c:pt idx="7">
                  <c:v>1966</c:v>
                </c:pt>
                <c:pt idx="8">
                  <c:v>1967</c:v>
                </c:pt>
                <c:pt idx="9">
                  <c:v>1968</c:v>
                </c:pt>
                <c:pt idx="10">
                  <c:v>1969</c:v>
                </c:pt>
                <c:pt idx="11">
                  <c:v>1970</c:v>
                </c:pt>
                <c:pt idx="12">
                  <c:v>1971</c:v>
                </c:pt>
                <c:pt idx="13">
                  <c:v>1972</c:v>
                </c:pt>
                <c:pt idx="14">
                  <c:v>1973</c:v>
                </c:pt>
                <c:pt idx="15">
                  <c:v>1974</c:v>
                </c:pt>
                <c:pt idx="16">
                  <c:v>1975</c:v>
                </c:pt>
                <c:pt idx="17">
                  <c:v>1976</c:v>
                </c:pt>
                <c:pt idx="18">
                  <c:v>1977</c:v>
                </c:pt>
                <c:pt idx="19">
                  <c:v>1978</c:v>
                </c:pt>
                <c:pt idx="20">
                  <c:v>1979</c:v>
                </c:pt>
                <c:pt idx="21">
                  <c:v>1980</c:v>
                </c:pt>
                <c:pt idx="22">
                  <c:v>1981</c:v>
                </c:pt>
                <c:pt idx="23">
                  <c:v>1982</c:v>
                </c:pt>
                <c:pt idx="24">
                  <c:v>1983</c:v>
                </c:pt>
                <c:pt idx="25">
                  <c:v>1984</c:v>
                </c:pt>
                <c:pt idx="26">
                  <c:v>1985</c:v>
                </c:pt>
                <c:pt idx="27">
                  <c:v>1986</c:v>
                </c:pt>
                <c:pt idx="28">
                  <c:v>1987</c:v>
                </c:pt>
                <c:pt idx="29">
                  <c:v>1988</c:v>
                </c:pt>
                <c:pt idx="30">
                  <c:v>1989</c:v>
                </c:pt>
                <c:pt idx="31">
                  <c:v>1990</c:v>
                </c:pt>
                <c:pt idx="32">
                  <c:v>1991</c:v>
                </c:pt>
                <c:pt idx="33">
                  <c:v>1992</c:v>
                </c:pt>
                <c:pt idx="34">
                  <c:v>1993</c:v>
                </c:pt>
                <c:pt idx="35">
                  <c:v>1994</c:v>
                </c:pt>
                <c:pt idx="36">
                  <c:v>1995</c:v>
                </c:pt>
                <c:pt idx="37">
                  <c:v>1996</c:v>
                </c:pt>
                <c:pt idx="38">
                  <c:v>1997</c:v>
                </c:pt>
                <c:pt idx="39">
                  <c:v>1998</c:v>
                </c:pt>
                <c:pt idx="40">
                  <c:v>1999</c:v>
                </c:pt>
                <c:pt idx="41">
                  <c:v>2000</c:v>
                </c:pt>
                <c:pt idx="42">
                  <c:v>2001</c:v>
                </c:pt>
                <c:pt idx="43">
                  <c:v>2002</c:v>
                </c:pt>
                <c:pt idx="44">
                  <c:v>2003</c:v>
                </c:pt>
                <c:pt idx="45">
                  <c:v>2004</c:v>
                </c:pt>
                <c:pt idx="46">
                  <c:v>2005</c:v>
                </c:pt>
                <c:pt idx="47">
                  <c:v>2006</c:v>
                </c:pt>
                <c:pt idx="48">
                  <c:v>2007</c:v>
                </c:pt>
                <c:pt idx="49">
                  <c:v>2008</c:v>
                </c:pt>
                <c:pt idx="50">
                  <c:v>2009</c:v>
                </c:pt>
                <c:pt idx="51">
                  <c:v>2010</c:v>
                </c:pt>
                <c:pt idx="52">
                  <c:v>2011</c:v>
                </c:pt>
                <c:pt idx="53">
                  <c:v>2012</c:v>
                </c:pt>
                <c:pt idx="54">
                  <c:v>2013</c:v>
                </c:pt>
                <c:pt idx="55">
                  <c:v>2014</c:v>
                </c:pt>
                <c:pt idx="56">
                  <c:v>2015</c:v>
                </c:pt>
                <c:pt idx="57">
                  <c:v>2016</c:v>
                </c:pt>
                <c:pt idx="58">
                  <c:v>2017</c:v>
                </c:pt>
                <c:pt idx="59">
                  <c:v>2018</c:v>
                </c:pt>
                <c:pt idx="60">
                  <c:v>2019</c:v>
                </c:pt>
                <c:pt idx="61">
                  <c:v>2020</c:v>
                </c:pt>
                <c:pt idx="62">
                  <c:v>2021</c:v>
                </c:pt>
                <c:pt idx="63">
                  <c:v>2022</c:v>
                </c:pt>
              </c:strCache>
            </c:strRef>
          </c:cat>
          <c:val>
            <c:numRef>
              <c:f>Essentiel!$N$19:$BY$19</c:f>
              <c:numCache>
                <c:formatCode>0%</c:formatCode>
                <c:ptCount val="64"/>
                <c:pt idx="0">
                  <c:v>0.3679601542720583</c:v>
                </c:pt>
                <c:pt idx="1">
                  <c:v>0.35862834692744583</c:v>
                </c:pt>
                <c:pt idx="2">
                  <c:v>0.37179123584441165</c:v>
                </c:pt>
                <c:pt idx="3">
                  <c:v>0.37345622605700629</c:v>
                </c:pt>
                <c:pt idx="4">
                  <c:v>0.38322726275198299</c:v>
                </c:pt>
                <c:pt idx="5">
                  <c:v>0.39199067203731192</c:v>
                </c:pt>
                <c:pt idx="6">
                  <c:v>0.3965808275104028</c:v>
                </c:pt>
                <c:pt idx="7">
                  <c:v>0.39490135947649285</c:v>
                </c:pt>
                <c:pt idx="8">
                  <c:v>0.3939605784800938</c:v>
                </c:pt>
                <c:pt idx="9">
                  <c:v>0.40450743732276845</c:v>
                </c:pt>
                <c:pt idx="10">
                  <c:v>0.4057633091860528</c:v>
                </c:pt>
                <c:pt idx="11">
                  <c:v>0.3998822574742637</c:v>
                </c:pt>
                <c:pt idx="12">
                  <c:v>0.39346681693677238</c:v>
                </c:pt>
                <c:pt idx="13">
                  <c:v>0.39666745480455251</c:v>
                </c:pt>
                <c:pt idx="14">
                  <c:v>0.39285105434691769</c:v>
                </c:pt>
                <c:pt idx="15">
                  <c:v>0.39851362194795764</c:v>
                </c:pt>
                <c:pt idx="16">
                  <c:v>0.41603384829317097</c:v>
                </c:pt>
                <c:pt idx="17">
                  <c:v>0.43359279855618965</c:v>
                </c:pt>
                <c:pt idx="18">
                  <c:v>0.43053320165446024</c:v>
                </c:pt>
                <c:pt idx="19">
                  <c:v>0.4339973896705534</c:v>
                </c:pt>
                <c:pt idx="20">
                  <c:v>0.44989829486954119</c:v>
                </c:pt>
                <c:pt idx="21">
                  <c:v>0.45976049759833548</c:v>
                </c:pt>
                <c:pt idx="22">
                  <c:v>0.46549800484327969</c:v>
                </c:pt>
                <c:pt idx="23">
                  <c:v>0.47400548474459414</c:v>
                </c:pt>
                <c:pt idx="24">
                  <c:v>0.48203568881127484</c:v>
                </c:pt>
                <c:pt idx="25">
                  <c:v>0.48937527403363362</c:v>
                </c:pt>
                <c:pt idx="26">
                  <c:v>0.49339240770289655</c:v>
                </c:pt>
                <c:pt idx="27">
                  <c:v>0.48704020152320909</c:v>
                </c:pt>
                <c:pt idx="28">
                  <c:v>0.49304367025980655</c:v>
                </c:pt>
                <c:pt idx="29">
                  <c:v>0.48079203212226351</c:v>
                </c:pt>
                <c:pt idx="30">
                  <c:v>0.4769080181843528</c:v>
                </c:pt>
                <c:pt idx="31">
                  <c:v>0.47698439365722994</c:v>
                </c:pt>
                <c:pt idx="32">
                  <c:v>0.48408681832546341</c:v>
                </c:pt>
                <c:pt idx="33">
                  <c:v>0.47990111257198387</c:v>
                </c:pt>
                <c:pt idx="34">
                  <c:v>0.48845698215334832</c:v>
                </c:pt>
                <c:pt idx="35">
                  <c:v>0.49202325346839948</c:v>
                </c:pt>
                <c:pt idx="36">
                  <c:v>0.49700272434831932</c:v>
                </c:pt>
                <c:pt idx="37">
                  <c:v>0.50975112316392834</c:v>
                </c:pt>
                <c:pt idx="38">
                  <c:v>0.50877684240978915</c:v>
                </c:pt>
                <c:pt idx="39">
                  <c:v>0.50545899980471876</c:v>
                </c:pt>
                <c:pt idx="40">
                  <c:v>0.5102715990518194</c:v>
                </c:pt>
                <c:pt idx="41">
                  <c:v>0.50333798868512791</c:v>
                </c:pt>
                <c:pt idx="42">
                  <c:v>0.50339097646599917</c:v>
                </c:pt>
                <c:pt idx="43">
                  <c:v>0.49635004776962754</c:v>
                </c:pt>
                <c:pt idx="44">
                  <c:v>0.49255028313584753</c:v>
                </c:pt>
                <c:pt idx="45">
                  <c:v>0.49394284922879372</c:v>
                </c:pt>
                <c:pt idx="46">
                  <c:v>0.49938530102128942</c:v>
                </c:pt>
                <c:pt idx="47">
                  <c:v>0.50432026387454265</c:v>
                </c:pt>
                <c:pt idx="48">
                  <c:v>0.49929276383566157</c:v>
                </c:pt>
                <c:pt idx="49">
                  <c:v>0.50032574107349004</c:v>
                </c:pt>
                <c:pt idx="50">
                  <c:v>0.49977071113631222</c:v>
                </c:pt>
                <c:pt idx="51">
                  <c:v>0.49995113489825288</c:v>
                </c:pt>
                <c:pt idx="52">
                  <c:v>0.51135923636626857</c:v>
                </c:pt>
                <c:pt idx="53">
                  <c:v>0.52126288536406484</c:v>
                </c:pt>
                <c:pt idx="54">
                  <c:v>0.53143695180876538</c:v>
                </c:pt>
                <c:pt idx="55">
                  <c:v>0.53308943070521653</c:v>
                </c:pt>
                <c:pt idx="56">
                  <c:v>0.53172397417795958</c:v>
                </c:pt>
                <c:pt idx="57">
                  <c:v>0.53048592986349485</c:v>
                </c:pt>
                <c:pt idx="58">
                  <c:v>0.53545033566337363</c:v>
                </c:pt>
                <c:pt idx="59">
                  <c:v>0.53355595932139133</c:v>
                </c:pt>
                <c:pt idx="60">
                  <c:v>0.52287155378061101</c:v>
                </c:pt>
                <c:pt idx="61">
                  <c:v>0.52362660451663456</c:v>
                </c:pt>
                <c:pt idx="62">
                  <c:v>0.52579494652130698</c:v>
                </c:pt>
                <c:pt idx="63">
                  <c:v>0.535079792595332</c:v>
                </c:pt>
              </c:numCache>
            </c:numRef>
          </c:val>
          <c:smooth val="0"/>
          <c:extLst>
            <c:ext xmlns:c16="http://schemas.microsoft.com/office/drawing/2014/chart" uri="{C3380CC4-5D6E-409C-BE32-E72D297353CC}">
              <c16:uniqueId val="{00000001-F3FE-014E-84A6-DC475B7E4F26}"/>
            </c:ext>
          </c:extLst>
        </c:ser>
        <c:dLbls>
          <c:showLegendKey val="0"/>
          <c:showVal val="0"/>
          <c:showCatName val="0"/>
          <c:showSerName val="0"/>
          <c:showPercent val="0"/>
          <c:showBubbleSize val="0"/>
        </c:dLbls>
        <c:marker val="1"/>
        <c:smooth val="0"/>
        <c:axId val="28415440"/>
        <c:axId val="29294352"/>
      </c:lineChart>
      <c:lineChart>
        <c:grouping val="standard"/>
        <c:varyColors val="0"/>
        <c:ser>
          <c:idx val="4"/>
          <c:order val="2"/>
          <c:tx>
            <c:strRef>
              <c:f>Essentiel!$A$22:$M$22</c:f>
              <c:strCache>
                <c:ptCount val="13"/>
                <c:pt idx="0">
                  <c:v>Deficit public/PIB</c:v>
                </c:pt>
              </c:strCache>
            </c:strRef>
          </c:tx>
          <c:spPr>
            <a:ln w="28575" cap="rnd">
              <a:solidFill>
                <a:schemeClr val="accent5"/>
              </a:solidFill>
              <a:round/>
            </a:ln>
            <a:effectLst/>
          </c:spPr>
          <c:marker>
            <c:symbol val="none"/>
          </c:marker>
          <c:cat>
            <c:strRef>
              <c:f>Essentiel!$N$17:$BY$17</c:f>
              <c:strCache>
                <c:ptCount val="64"/>
                <c:pt idx="0">
                  <c:v>1959</c:v>
                </c:pt>
                <c:pt idx="1">
                  <c:v>1960</c:v>
                </c:pt>
                <c:pt idx="2">
                  <c:v>1961</c:v>
                </c:pt>
                <c:pt idx="3">
                  <c:v>1962</c:v>
                </c:pt>
                <c:pt idx="4">
                  <c:v>1963</c:v>
                </c:pt>
                <c:pt idx="5">
                  <c:v>1964</c:v>
                </c:pt>
                <c:pt idx="6">
                  <c:v>1965</c:v>
                </c:pt>
                <c:pt idx="7">
                  <c:v>1966</c:v>
                </c:pt>
                <c:pt idx="8">
                  <c:v>1967</c:v>
                </c:pt>
                <c:pt idx="9">
                  <c:v>1968</c:v>
                </c:pt>
                <c:pt idx="10">
                  <c:v>1969</c:v>
                </c:pt>
                <c:pt idx="11">
                  <c:v>1970</c:v>
                </c:pt>
                <c:pt idx="12">
                  <c:v>1971</c:v>
                </c:pt>
                <c:pt idx="13">
                  <c:v>1972</c:v>
                </c:pt>
                <c:pt idx="14">
                  <c:v>1973</c:v>
                </c:pt>
                <c:pt idx="15">
                  <c:v>1974</c:v>
                </c:pt>
                <c:pt idx="16">
                  <c:v>1975</c:v>
                </c:pt>
                <c:pt idx="17">
                  <c:v>1976</c:v>
                </c:pt>
                <c:pt idx="18">
                  <c:v>1977</c:v>
                </c:pt>
                <c:pt idx="19">
                  <c:v>1978</c:v>
                </c:pt>
                <c:pt idx="20">
                  <c:v>1979</c:v>
                </c:pt>
                <c:pt idx="21">
                  <c:v>1980</c:v>
                </c:pt>
                <c:pt idx="22">
                  <c:v>1981</c:v>
                </c:pt>
                <c:pt idx="23">
                  <c:v>1982</c:v>
                </c:pt>
                <c:pt idx="24">
                  <c:v>1983</c:v>
                </c:pt>
                <c:pt idx="25">
                  <c:v>1984</c:v>
                </c:pt>
                <c:pt idx="26">
                  <c:v>1985</c:v>
                </c:pt>
                <c:pt idx="27">
                  <c:v>1986</c:v>
                </c:pt>
                <c:pt idx="28">
                  <c:v>1987</c:v>
                </c:pt>
                <c:pt idx="29">
                  <c:v>1988</c:v>
                </c:pt>
                <c:pt idx="30">
                  <c:v>1989</c:v>
                </c:pt>
                <c:pt idx="31">
                  <c:v>1990</c:v>
                </c:pt>
                <c:pt idx="32">
                  <c:v>1991</c:v>
                </c:pt>
                <c:pt idx="33">
                  <c:v>1992</c:v>
                </c:pt>
                <c:pt idx="34">
                  <c:v>1993</c:v>
                </c:pt>
                <c:pt idx="35">
                  <c:v>1994</c:v>
                </c:pt>
                <c:pt idx="36">
                  <c:v>1995</c:v>
                </c:pt>
                <c:pt idx="37">
                  <c:v>1996</c:v>
                </c:pt>
                <c:pt idx="38">
                  <c:v>1997</c:v>
                </c:pt>
                <c:pt idx="39">
                  <c:v>1998</c:v>
                </c:pt>
                <c:pt idx="40">
                  <c:v>1999</c:v>
                </c:pt>
                <c:pt idx="41">
                  <c:v>2000</c:v>
                </c:pt>
                <c:pt idx="42">
                  <c:v>2001</c:v>
                </c:pt>
                <c:pt idx="43">
                  <c:v>2002</c:v>
                </c:pt>
                <c:pt idx="44">
                  <c:v>2003</c:v>
                </c:pt>
                <c:pt idx="45">
                  <c:v>2004</c:v>
                </c:pt>
                <c:pt idx="46">
                  <c:v>2005</c:v>
                </c:pt>
                <c:pt idx="47">
                  <c:v>2006</c:v>
                </c:pt>
                <c:pt idx="48">
                  <c:v>2007</c:v>
                </c:pt>
                <c:pt idx="49">
                  <c:v>2008</c:v>
                </c:pt>
                <c:pt idx="50">
                  <c:v>2009</c:v>
                </c:pt>
                <c:pt idx="51">
                  <c:v>2010</c:v>
                </c:pt>
                <c:pt idx="52">
                  <c:v>2011</c:v>
                </c:pt>
                <c:pt idx="53">
                  <c:v>2012</c:v>
                </c:pt>
                <c:pt idx="54">
                  <c:v>2013</c:v>
                </c:pt>
                <c:pt idx="55">
                  <c:v>2014</c:v>
                </c:pt>
                <c:pt idx="56">
                  <c:v>2015</c:v>
                </c:pt>
                <c:pt idx="57">
                  <c:v>2016</c:v>
                </c:pt>
                <c:pt idx="58">
                  <c:v>2017</c:v>
                </c:pt>
                <c:pt idx="59">
                  <c:v>2018</c:v>
                </c:pt>
                <c:pt idx="60">
                  <c:v>2019</c:v>
                </c:pt>
                <c:pt idx="61">
                  <c:v>2020</c:v>
                </c:pt>
                <c:pt idx="62">
                  <c:v>2021</c:v>
                </c:pt>
                <c:pt idx="63">
                  <c:v>2022</c:v>
                </c:pt>
              </c:strCache>
            </c:strRef>
          </c:cat>
          <c:val>
            <c:numRef>
              <c:f>Essentiel!$N$22:$BY$22</c:f>
              <c:numCache>
                <c:formatCode>0.0%</c:formatCode>
                <c:ptCount val="64"/>
                <c:pt idx="0">
                  <c:v>-1.4620353500698024E-2</c:v>
                </c:pt>
                <c:pt idx="1">
                  <c:v>-1.1764957082461424E-2</c:v>
                </c:pt>
                <c:pt idx="2">
                  <c:v>-1.1456425406203868E-2</c:v>
                </c:pt>
                <c:pt idx="3">
                  <c:v>-1.7028081397391836E-3</c:v>
                </c:pt>
                <c:pt idx="4">
                  <c:v>-3.8655672947299248E-3</c:v>
                </c:pt>
                <c:pt idx="5">
                  <c:v>-8.3004734647728444E-3</c:v>
                </c:pt>
                <c:pt idx="6">
                  <c:v>-5.5939389181126117E-3</c:v>
                </c:pt>
                <c:pt idx="7">
                  <c:v>-2.1502909714340122E-3</c:v>
                </c:pt>
                <c:pt idx="8">
                  <c:v>5.4475403428443803E-3</c:v>
                </c:pt>
                <c:pt idx="9">
                  <c:v>1.4388378735296789E-2</c:v>
                </c:pt>
                <c:pt idx="10">
                  <c:v>1.6197070288164388E-3</c:v>
                </c:pt>
                <c:pt idx="11">
                  <c:v>3.4686311635829506E-4</c:v>
                </c:pt>
                <c:pt idx="12">
                  <c:v>3.010870805752114E-3</c:v>
                </c:pt>
                <c:pt idx="13">
                  <c:v>-2.187402148421285E-3</c:v>
                </c:pt>
                <c:pt idx="14">
                  <c:v>6.8079890804761424E-4</c:v>
                </c:pt>
                <c:pt idx="15">
                  <c:v>-9.4092698024525489E-4</c:v>
                </c:pt>
                <c:pt idx="16">
                  <c:v>2.9200088181926064E-2</c:v>
                </c:pt>
                <c:pt idx="17">
                  <c:v>1.6295687643977545E-2</c:v>
                </c:pt>
                <c:pt idx="18">
                  <c:v>1.1389570642130111E-2</c:v>
                </c:pt>
                <c:pt idx="19">
                  <c:v>1.7968245772557147E-2</c:v>
                </c:pt>
                <c:pt idx="20">
                  <c:v>4.819065317294923E-3</c:v>
                </c:pt>
                <c:pt idx="21">
                  <c:v>4.2853664475285625E-3</c:v>
                </c:pt>
                <c:pt idx="22">
                  <c:v>2.4075217898565683E-2</c:v>
                </c:pt>
                <c:pt idx="23">
                  <c:v>2.8369133208985192E-2</c:v>
                </c:pt>
                <c:pt idx="24">
                  <c:v>2.5407678874486504E-2</c:v>
                </c:pt>
                <c:pt idx="25">
                  <c:v>2.7360932350819586E-2</c:v>
                </c:pt>
                <c:pt idx="26">
                  <c:v>2.9724596767275294E-2</c:v>
                </c:pt>
                <c:pt idx="27">
                  <c:v>3.1974131962346899E-2</c:v>
                </c:pt>
                <c:pt idx="28">
                  <c:v>2.0144091646679893E-2</c:v>
                </c:pt>
                <c:pt idx="29">
                  <c:v>2.5644850115918976E-2</c:v>
                </c:pt>
                <c:pt idx="30">
                  <c:v>1.7821307544420368E-2</c:v>
                </c:pt>
                <c:pt idx="31">
                  <c:v>2.4337807746410766E-2</c:v>
                </c:pt>
                <c:pt idx="32">
                  <c:v>2.8629529039438308E-2</c:v>
                </c:pt>
                <c:pt idx="33">
                  <c:v>4.6011301672969455E-2</c:v>
                </c:pt>
                <c:pt idx="34">
                  <c:v>6.3587944863888968E-2</c:v>
                </c:pt>
                <c:pt idx="35">
                  <c:v>5.4229841160062894E-2</c:v>
                </c:pt>
                <c:pt idx="36">
                  <c:v>5.1085429948788154E-2</c:v>
                </c:pt>
                <c:pt idx="37">
                  <c:v>3.9058794217841919E-2</c:v>
                </c:pt>
                <c:pt idx="38">
                  <c:v>3.6529115230236872E-2</c:v>
                </c:pt>
                <c:pt idx="39">
                  <c:v>2.3785853349665997E-2</c:v>
                </c:pt>
                <c:pt idx="40">
                  <c:v>1.6029276252160062E-2</c:v>
                </c:pt>
                <c:pt idx="41">
                  <c:v>1.3184903133739432E-2</c:v>
                </c:pt>
                <c:pt idx="42">
                  <c:v>1.3792094656091556E-2</c:v>
                </c:pt>
                <c:pt idx="43">
                  <c:v>3.1602269513908668E-2</c:v>
                </c:pt>
                <c:pt idx="44">
                  <c:v>4.0154758853131203E-2</c:v>
                </c:pt>
                <c:pt idx="45">
                  <c:v>3.5905702929368795E-2</c:v>
                </c:pt>
                <c:pt idx="46">
                  <c:v>3.3555598970499464E-2</c:v>
                </c:pt>
                <c:pt idx="47">
                  <c:v>2.4436856079400444E-2</c:v>
                </c:pt>
                <c:pt idx="48">
                  <c:v>2.6362446944410152E-2</c:v>
                </c:pt>
                <c:pt idx="49">
                  <c:v>3.2637348297011592E-2</c:v>
                </c:pt>
                <c:pt idx="50">
                  <c:v>7.1747790512605256E-2</c:v>
                </c:pt>
                <c:pt idx="51">
                  <c:v>6.8866715548474317E-2</c:v>
                </c:pt>
                <c:pt idx="52">
                  <c:v>5.1547608810665162E-2</c:v>
                </c:pt>
                <c:pt idx="53">
                  <c:v>4.9809843336186585E-2</c:v>
                </c:pt>
                <c:pt idx="54">
                  <c:v>4.0840925944294122E-2</c:v>
                </c:pt>
                <c:pt idx="55">
                  <c:v>3.9046593464867212E-2</c:v>
                </c:pt>
                <c:pt idx="56">
                  <c:v>3.6251746699465855E-2</c:v>
                </c:pt>
                <c:pt idx="57">
                  <c:v>3.6372563983547941E-2</c:v>
                </c:pt>
                <c:pt idx="58">
                  <c:v>2.9584170931926189E-2</c:v>
                </c:pt>
                <c:pt idx="59">
                  <c:v>2.2889545408000402E-2</c:v>
                </c:pt>
                <c:pt idx="60">
                  <c:v>3.0646507783158642E-2</c:v>
                </c:pt>
                <c:pt idx="61">
                  <c:v>8.9840937565794268E-2</c:v>
                </c:pt>
                <c:pt idx="62">
                  <c:v>6.4776641229550416E-2</c:v>
                </c:pt>
                <c:pt idx="63">
                  <c:v>4.8045274662649066E-2</c:v>
                </c:pt>
              </c:numCache>
            </c:numRef>
          </c:val>
          <c:smooth val="0"/>
          <c:extLst>
            <c:ext xmlns:c16="http://schemas.microsoft.com/office/drawing/2014/chart" uri="{C3380CC4-5D6E-409C-BE32-E72D297353CC}">
              <c16:uniqueId val="{00000004-F3FE-014E-84A6-DC475B7E4F26}"/>
            </c:ext>
          </c:extLst>
        </c:ser>
        <c:dLbls>
          <c:showLegendKey val="0"/>
          <c:showVal val="0"/>
          <c:showCatName val="0"/>
          <c:showSerName val="0"/>
          <c:showPercent val="0"/>
          <c:showBubbleSize val="0"/>
        </c:dLbls>
        <c:marker val="1"/>
        <c:smooth val="0"/>
        <c:axId val="1498473519"/>
        <c:axId val="1537206527"/>
      </c:lineChart>
      <c:catAx>
        <c:axId val="28415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94352"/>
        <c:crosses val="autoZero"/>
        <c:auto val="1"/>
        <c:lblAlgn val="ctr"/>
        <c:lblOffset val="100"/>
        <c:noMultiLvlLbl val="0"/>
      </c:catAx>
      <c:valAx>
        <c:axId val="292943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15440"/>
        <c:crosses val="autoZero"/>
        <c:crossBetween val="between"/>
      </c:valAx>
      <c:valAx>
        <c:axId val="1537206527"/>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473519"/>
        <c:crosses val="max"/>
        <c:crossBetween val="between"/>
      </c:valAx>
      <c:catAx>
        <c:axId val="1498473519"/>
        <c:scaling>
          <c:orientation val="minMax"/>
        </c:scaling>
        <c:delete val="1"/>
        <c:axPos val="b"/>
        <c:numFmt formatCode="General" sourceLinked="1"/>
        <c:majorTickMark val="out"/>
        <c:minorTickMark val="none"/>
        <c:tickLblPos val="nextTo"/>
        <c:crossAx val="1537206527"/>
        <c:crossesAt val="0"/>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Evolution recente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Depenses</c:v>
          </c:tx>
          <c:spPr>
            <a:ln w="28575" cap="rnd">
              <a:solidFill>
                <a:schemeClr val="accent1"/>
              </a:solidFill>
              <a:round/>
            </a:ln>
            <a:effectLst/>
          </c:spPr>
          <c:marker>
            <c:symbol val="none"/>
          </c:marker>
          <c:cat>
            <c:strRef>
              <c:f>Essentiel!$BK$17:$BY$17</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Essentiel!$BK$18:$BY$18</c:f>
              <c:numCache>
                <c:formatCode>0%</c:formatCode>
                <c:ptCount val="15"/>
                <c:pt idx="0">
                  <c:v>0.53296308937050163</c:v>
                </c:pt>
                <c:pt idx="1">
                  <c:v>0.57151850164891749</c:v>
                </c:pt>
                <c:pt idx="2">
                  <c:v>0.56881785044672717</c:v>
                </c:pt>
                <c:pt idx="3">
                  <c:v>0.56290684517693379</c:v>
                </c:pt>
                <c:pt idx="4">
                  <c:v>0.57107272870025139</c:v>
                </c:pt>
                <c:pt idx="5">
                  <c:v>0.57227787775305949</c:v>
                </c:pt>
                <c:pt idx="6">
                  <c:v>0.5721360241700838</c:v>
                </c:pt>
                <c:pt idx="7">
                  <c:v>0.56797572087742543</c:v>
                </c:pt>
                <c:pt idx="8">
                  <c:v>0.56685849384704279</c:v>
                </c:pt>
                <c:pt idx="9">
                  <c:v>0.56503450659529986</c:v>
                </c:pt>
                <c:pt idx="10">
                  <c:v>0.5564455047293918</c:v>
                </c:pt>
                <c:pt idx="11">
                  <c:v>0.5535180615637697</c:v>
                </c:pt>
                <c:pt idx="12">
                  <c:v>0.61346754208242882</c:v>
                </c:pt>
                <c:pt idx="13">
                  <c:v>0.5905715877508575</c:v>
                </c:pt>
                <c:pt idx="14">
                  <c:v>0.58312506725798108</c:v>
                </c:pt>
              </c:numCache>
            </c:numRef>
          </c:val>
          <c:smooth val="0"/>
          <c:extLst>
            <c:ext xmlns:c16="http://schemas.microsoft.com/office/drawing/2014/chart" uri="{C3380CC4-5D6E-409C-BE32-E72D297353CC}">
              <c16:uniqueId val="{00000000-5404-9345-A2EA-2469E035EDD0}"/>
            </c:ext>
          </c:extLst>
        </c:ser>
        <c:ser>
          <c:idx val="1"/>
          <c:order val="1"/>
          <c:tx>
            <c:v>Recettes</c:v>
          </c:tx>
          <c:spPr>
            <a:ln w="28575" cap="rnd">
              <a:solidFill>
                <a:schemeClr val="accent2"/>
              </a:solidFill>
              <a:round/>
            </a:ln>
            <a:effectLst/>
          </c:spPr>
          <c:marker>
            <c:symbol val="none"/>
          </c:marker>
          <c:cat>
            <c:strRef>
              <c:f>Essentiel!$BK$17:$BY$17</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Essentiel!$BK$19:$BY$19</c:f>
              <c:numCache>
                <c:formatCode>0%</c:formatCode>
                <c:ptCount val="15"/>
                <c:pt idx="0">
                  <c:v>0.50032574107349004</c:v>
                </c:pt>
                <c:pt idx="1">
                  <c:v>0.49977071113631222</c:v>
                </c:pt>
                <c:pt idx="2">
                  <c:v>0.49995113489825288</c:v>
                </c:pt>
                <c:pt idx="3">
                  <c:v>0.51135923636626857</c:v>
                </c:pt>
                <c:pt idx="4">
                  <c:v>0.52126288536406484</c:v>
                </c:pt>
                <c:pt idx="5">
                  <c:v>0.53143695180876538</c:v>
                </c:pt>
                <c:pt idx="6">
                  <c:v>0.53308943070521653</c:v>
                </c:pt>
                <c:pt idx="7">
                  <c:v>0.53172397417795958</c:v>
                </c:pt>
                <c:pt idx="8">
                  <c:v>0.53048592986349485</c:v>
                </c:pt>
                <c:pt idx="9">
                  <c:v>0.53545033566337363</c:v>
                </c:pt>
                <c:pt idx="10">
                  <c:v>0.53355595932139133</c:v>
                </c:pt>
                <c:pt idx="11">
                  <c:v>0.52287155378061101</c:v>
                </c:pt>
                <c:pt idx="12">
                  <c:v>0.52362660451663456</c:v>
                </c:pt>
                <c:pt idx="13">
                  <c:v>0.52579494652130698</c:v>
                </c:pt>
                <c:pt idx="14">
                  <c:v>0.535079792595332</c:v>
                </c:pt>
              </c:numCache>
            </c:numRef>
          </c:val>
          <c:smooth val="0"/>
          <c:extLst>
            <c:ext xmlns:c16="http://schemas.microsoft.com/office/drawing/2014/chart" uri="{C3380CC4-5D6E-409C-BE32-E72D297353CC}">
              <c16:uniqueId val="{00000001-5404-9345-A2EA-2469E035EDD0}"/>
            </c:ext>
          </c:extLst>
        </c:ser>
        <c:ser>
          <c:idx val="3"/>
          <c:order val="2"/>
          <c:tx>
            <c:v>Croissance reelle</c:v>
          </c:tx>
          <c:spPr>
            <a:ln w="28575" cap="rnd">
              <a:solidFill>
                <a:schemeClr val="accent4"/>
              </a:solidFill>
              <a:round/>
            </a:ln>
            <a:effectLst/>
          </c:spPr>
          <c:marker>
            <c:symbol val="none"/>
          </c:marker>
          <c:cat>
            <c:strRef>
              <c:f>Essentiel!$BK$17:$BY$17</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Essentiel!$BK$21:$BY$21</c:f>
              <c:numCache>
                <c:formatCode>0.0%</c:formatCode>
                <c:ptCount val="15"/>
                <c:pt idx="0">
                  <c:v>2.5494594655652756E-3</c:v>
                </c:pt>
                <c:pt idx="1">
                  <c:v>-2.8733138518850503E-2</c:v>
                </c:pt>
                <c:pt idx="2">
                  <c:v>1.9494376337424558E-2</c:v>
                </c:pt>
                <c:pt idx="3">
                  <c:v>2.1927006493465649E-2</c:v>
                </c:pt>
                <c:pt idx="4">
                  <c:v>3.1313474459549418E-3</c:v>
                </c:pt>
                <c:pt idx="5">
                  <c:v>5.7632668021283607E-3</c:v>
                </c:pt>
                <c:pt idx="6">
                  <c:v>9.561830446453503E-3</c:v>
                </c:pt>
                <c:pt idx="7">
                  <c:v>1.1129123415815302E-2</c:v>
                </c:pt>
                <c:pt idx="8">
                  <c:v>1.095464394646886E-2</c:v>
                </c:pt>
                <c:pt idx="9">
                  <c:v>2.2914199850557711E-2</c:v>
                </c:pt>
                <c:pt idx="10">
                  <c:v>1.8650660896427518E-2</c:v>
                </c:pt>
                <c:pt idx="11">
                  <c:v>1.8429718138860421E-2</c:v>
                </c:pt>
                <c:pt idx="12">
                  <c:v>-7.5404591806104732E-2</c:v>
                </c:pt>
                <c:pt idx="13">
                  <c:v>6.4352096201634568E-2</c:v>
                </c:pt>
                <c:pt idx="14">
                  <c:v>2.4547581801306506E-2</c:v>
                </c:pt>
              </c:numCache>
            </c:numRef>
          </c:val>
          <c:smooth val="0"/>
          <c:extLst>
            <c:ext xmlns:c16="http://schemas.microsoft.com/office/drawing/2014/chart" uri="{C3380CC4-5D6E-409C-BE32-E72D297353CC}">
              <c16:uniqueId val="{00000003-5404-9345-A2EA-2469E035EDD0}"/>
            </c:ext>
          </c:extLst>
        </c:ser>
        <c:ser>
          <c:idx val="2"/>
          <c:order val="3"/>
          <c:tx>
            <c:v>Deficit</c:v>
          </c:tx>
          <c:spPr>
            <a:ln w="28575" cap="rnd">
              <a:solidFill>
                <a:schemeClr val="accent3"/>
              </a:solidFill>
              <a:round/>
            </a:ln>
            <a:effectLst/>
          </c:spPr>
          <c:marker>
            <c:symbol val="none"/>
          </c:marker>
          <c:cat>
            <c:strRef>
              <c:f>Essentiel!$BK$17:$BY$17</c:f>
              <c:strCache>
                <c:ptCount val="15"/>
                <c:pt idx="0">
                  <c:v>2008</c:v>
                </c:pt>
                <c:pt idx="1">
                  <c:v>2009</c:v>
                </c:pt>
                <c:pt idx="2">
                  <c:v>2010</c:v>
                </c:pt>
                <c:pt idx="3">
                  <c:v>2011</c:v>
                </c:pt>
                <c:pt idx="4">
                  <c:v>2012</c:v>
                </c:pt>
                <c:pt idx="5">
                  <c:v>2013</c:v>
                </c:pt>
                <c:pt idx="6">
                  <c:v>2014</c:v>
                </c:pt>
                <c:pt idx="7">
                  <c:v>2015</c:v>
                </c:pt>
                <c:pt idx="8">
                  <c:v>2016</c:v>
                </c:pt>
                <c:pt idx="9">
                  <c:v>2017</c:v>
                </c:pt>
                <c:pt idx="10">
                  <c:v>2018</c:v>
                </c:pt>
                <c:pt idx="11">
                  <c:v>2019</c:v>
                </c:pt>
                <c:pt idx="12">
                  <c:v>2020</c:v>
                </c:pt>
                <c:pt idx="13">
                  <c:v>2021</c:v>
                </c:pt>
                <c:pt idx="14">
                  <c:v>2022</c:v>
                </c:pt>
              </c:strCache>
            </c:strRef>
          </c:cat>
          <c:val>
            <c:numRef>
              <c:f>Essentiel!$BK$22:$BY$22</c:f>
              <c:numCache>
                <c:formatCode>0.0%</c:formatCode>
                <c:ptCount val="15"/>
                <c:pt idx="0">
                  <c:v>3.2637348297011592E-2</c:v>
                </c:pt>
                <c:pt idx="1">
                  <c:v>7.1747790512605256E-2</c:v>
                </c:pt>
                <c:pt idx="2">
                  <c:v>6.8866715548474317E-2</c:v>
                </c:pt>
                <c:pt idx="3">
                  <c:v>5.1547608810665162E-2</c:v>
                </c:pt>
                <c:pt idx="4">
                  <c:v>4.9809843336186585E-2</c:v>
                </c:pt>
                <c:pt idx="5">
                  <c:v>4.0840925944294122E-2</c:v>
                </c:pt>
                <c:pt idx="6">
                  <c:v>3.9046593464867212E-2</c:v>
                </c:pt>
                <c:pt idx="7">
                  <c:v>3.6251746699465855E-2</c:v>
                </c:pt>
                <c:pt idx="8">
                  <c:v>3.6372563983547941E-2</c:v>
                </c:pt>
                <c:pt idx="9">
                  <c:v>2.9584170931926189E-2</c:v>
                </c:pt>
                <c:pt idx="10">
                  <c:v>2.2889545408000402E-2</c:v>
                </c:pt>
                <c:pt idx="11">
                  <c:v>3.0646507783158642E-2</c:v>
                </c:pt>
                <c:pt idx="12">
                  <c:v>8.9840937565794268E-2</c:v>
                </c:pt>
                <c:pt idx="13">
                  <c:v>6.4776641229550416E-2</c:v>
                </c:pt>
                <c:pt idx="14">
                  <c:v>4.8045274662649066E-2</c:v>
                </c:pt>
              </c:numCache>
            </c:numRef>
          </c:val>
          <c:smooth val="0"/>
          <c:extLst>
            <c:ext xmlns:c16="http://schemas.microsoft.com/office/drawing/2014/chart" uri="{C3380CC4-5D6E-409C-BE32-E72D297353CC}">
              <c16:uniqueId val="{00000004-5404-9345-A2EA-2469E035EDD0}"/>
            </c:ext>
          </c:extLst>
        </c:ser>
        <c:dLbls>
          <c:showLegendKey val="0"/>
          <c:showVal val="0"/>
          <c:showCatName val="0"/>
          <c:showSerName val="0"/>
          <c:showPercent val="0"/>
          <c:showBubbleSize val="0"/>
        </c:dLbls>
        <c:smooth val="0"/>
        <c:axId val="1527548319"/>
        <c:axId val="1527582719"/>
      </c:lineChart>
      <c:catAx>
        <c:axId val="1527548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582719"/>
        <c:crosses val="autoZero"/>
        <c:auto val="1"/>
        <c:lblAlgn val="ctr"/>
        <c:lblOffset val="100"/>
        <c:noMultiLvlLbl val="0"/>
      </c:catAx>
      <c:valAx>
        <c:axId val="15275827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5483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Deficit et </a:t>
            </a:r>
            <a:r>
              <a:rPr lang="en-US" baseline="0"/>
              <a:t>croissance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0"/>
          <c:tx>
            <c:strRef>
              <c:f>Essentiel!$A$21:$M$21</c:f>
              <c:strCache>
                <c:ptCount val="13"/>
                <c:pt idx="0">
                  <c:v>Croissance reelle du PIB</c:v>
                </c:pt>
              </c:strCache>
            </c:strRef>
          </c:tx>
          <c:spPr>
            <a:ln w="28575" cap="rnd">
              <a:solidFill>
                <a:schemeClr val="accent4"/>
              </a:solidFill>
              <a:round/>
            </a:ln>
            <a:effectLst/>
          </c:spPr>
          <c:marker>
            <c:symbol val="none"/>
          </c:marker>
          <c:cat>
            <c:strRef>
              <c:f>Essentiel!$N$17:$BY$17</c:f>
              <c:strCache>
                <c:ptCount val="64"/>
                <c:pt idx="0">
                  <c:v>1959</c:v>
                </c:pt>
                <c:pt idx="1">
                  <c:v>1960</c:v>
                </c:pt>
                <c:pt idx="2">
                  <c:v>1961</c:v>
                </c:pt>
                <c:pt idx="3">
                  <c:v>1962</c:v>
                </c:pt>
                <c:pt idx="4">
                  <c:v>1963</c:v>
                </c:pt>
                <c:pt idx="5">
                  <c:v>1964</c:v>
                </c:pt>
                <c:pt idx="6">
                  <c:v>1965</c:v>
                </c:pt>
                <c:pt idx="7">
                  <c:v>1966</c:v>
                </c:pt>
                <c:pt idx="8">
                  <c:v>1967</c:v>
                </c:pt>
                <c:pt idx="9">
                  <c:v>1968</c:v>
                </c:pt>
                <c:pt idx="10">
                  <c:v>1969</c:v>
                </c:pt>
                <c:pt idx="11">
                  <c:v>1970</c:v>
                </c:pt>
                <c:pt idx="12">
                  <c:v>1971</c:v>
                </c:pt>
                <c:pt idx="13">
                  <c:v>1972</c:v>
                </c:pt>
                <c:pt idx="14">
                  <c:v>1973</c:v>
                </c:pt>
                <c:pt idx="15">
                  <c:v>1974</c:v>
                </c:pt>
                <c:pt idx="16">
                  <c:v>1975</c:v>
                </c:pt>
                <c:pt idx="17">
                  <c:v>1976</c:v>
                </c:pt>
                <c:pt idx="18">
                  <c:v>1977</c:v>
                </c:pt>
                <c:pt idx="19">
                  <c:v>1978</c:v>
                </c:pt>
                <c:pt idx="20">
                  <c:v>1979</c:v>
                </c:pt>
                <c:pt idx="21">
                  <c:v>1980</c:v>
                </c:pt>
                <c:pt idx="22">
                  <c:v>1981</c:v>
                </c:pt>
                <c:pt idx="23">
                  <c:v>1982</c:v>
                </c:pt>
                <c:pt idx="24">
                  <c:v>1983</c:v>
                </c:pt>
                <c:pt idx="25">
                  <c:v>1984</c:v>
                </c:pt>
                <c:pt idx="26">
                  <c:v>1985</c:v>
                </c:pt>
                <c:pt idx="27">
                  <c:v>1986</c:v>
                </c:pt>
                <c:pt idx="28">
                  <c:v>1987</c:v>
                </c:pt>
                <c:pt idx="29">
                  <c:v>1988</c:v>
                </c:pt>
                <c:pt idx="30">
                  <c:v>1989</c:v>
                </c:pt>
                <c:pt idx="31">
                  <c:v>1990</c:v>
                </c:pt>
                <c:pt idx="32">
                  <c:v>1991</c:v>
                </c:pt>
                <c:pt idx="33">
                  <c:v>1992</c:v>
                </c:pt>
                <c:pt idx="34">
                  <c:v>1993</c:v>
                </c:pt>
                <c:pt idx="35">
                  <c:v>1994</c:v>
                </c:pt>
                <c:pt idx="36">
                  <c:v>1995</c:v>
                </c:pt>
                <c:pt idx="37">
                  <c:v>1996</c:v>
                </c:pt>
                <c:pt idx="38">
                  <c:v>1997</c:v>
                </c:pt>
                <c:pt idx="39">
                  <c:v>1998</c:v>
                </c:pt>
                <c:pt idx="40">
                  <c:v>1999</c:v>
                </c:pt>
                <c:pt idx="41">
                  <c:v>2000</c:v>
                </c:pt>
                <c:pt idx="42">
                  <c:v>2001</c:v>
                </c:pt>
                <c:pt idx="43">
                  <c:v>2002</c:v>
                </c:pt>
                <c:pt idx="44">
                  <c:v>2003</c:v>
                </c:pt>
                <c:pt idx="45">
                  <c:v>2004</c:v>
                </c:pt>
                <c:pt idx="46">
                  <c:v>2005</c:v>
                </c:pt>
                <c:pt idx="47">
                  <c:v>2006</c:v>
                </c:pt>
                <c:pt idx="48">
                  <c:v>2007</c:v>
                </c:pt>
                <c:pt idx="49">
                  <c:v>2008</c:v>
                </c:pt>
                <c:pt idx="50">
                  <c:v>2009</c:v>
                </c:pt>
                <c:pt idx="51">
                  <c:v>2010</c:v>
                </c:pt>
                <c:pt idx="52">
                  <c:v>2011</c:v>
                </c:pt>
                <c:pt idx="53">
                  <c:v>2012</c:v>
                </c:pt>
                <c:pt idx="54">
                  <c:v>2013</c:v>
                </c:pt>
                <c:pt idx="55">
                  <c:v>2014</c:v>
                </c:pt>
                <c:pt idx="56">
                  <c:v>2015</c:v>
                </c:pt>
                <c:pt idx="57">
                  <c:v>2016</c:v>
                </c:pt>
                <c:pt idx="58">
                  <c:v>2017</c:v>
                </c:pt>
                <c:pt idx="59">
                  <c:v>2018</c:v>
                </c:pt>
                <c:pt idx="60">
                  <c:v>2019</c:v>
                </c:pt>
                <c:pt idx="61">
                  <c:v>2020</c:v>
                </c:pt>
                <c:pt idx="62">
                  <c:v>2021</c:v>
                </c:pt>
                <c:pt idx="63">
                  <c:v>2022</c:v>
                </c:pt>
              </c:strCache>
            </c:strRef>
          </c:cat>
          <c:val>
            <c:numRef>
              <c:f>Essentiel!$N$21:$BY$21</c:f>
              <c:numCache>
                <c:formatCode>0.0%</c:formatCode>
                <c:ptCount val="64"/>
                <c:pt idx="0">
                  <c:v>2.6714741102448664E-2</c:v>
                </c:pt>
                <c:pt idx="1">
                  <c:v>7.9919438675482457E-2</c:v>
                </c:pt>
                <c:pt idx="2">
                  <c:v>4.9801118560042386E-2</c:v>
                </c:pt>
                <c:pt idx="3">
                  <c:v>6.8434699839170277E-2</c:v>
                </c:pt>
                <c:pt idx="4">
                  <c:v>6.2336799582206899E-2</c:v>
                </c:pt>
                <c:pt idx="5">
                  <c:v>6.6520994977399273E-2</c:v>
                </c:pt>
                <c:pt idx="6">
                  <c:v>4.8615076977825959E-2</c:v>
                </c:pt>
                <c:pt idx="7">
                  <c:v>5.2518370440518956E-2</c:v>
                </c:pt>
                <c:pt idx="8">
                  <c:v>4.9211489180719416E-2</c:v>
                </c:pt>
                <c:pt idx="9">
                  <c:v>4.4913088907165125E-2</c:v>
                </c:pt>
                <c:pt idx="10">
                  <c:v>7.1094753323725945E-2</c:v>
                </c:pt>
                <c:pt idx="11">
                  <c:v>6.1086798196122546E-2</c:v>
                </c:pt>
                <c:pt idx="12">
                  <c:v>5.3168391011391085E-2</c:v>
                </c:pt>
                <c:pt idx="13">
                  <c:v>4.5113688085245317E-2</c:v>
                </c:pt>
                <c:pt idx="14">
                  <c:v>6.3444616108013649E-2</c:v>
                </c:pt>
                <c:pt idx="15">
                  <c:v>4.3009190537851794E-2</c:v>
                </c:pt>
                <c:pt idx="16">
                  <c:v>-9.5988469271577632E-3</c:v>
                </c:pt>
                <c:pt idx="17">
                  <c:v>4.3567589382349163E-2</c:v>
                </c:pt>
                <c:pt idx="18">
                  <c:v>3.4643119423741042E-2</c:v>
                </c:pt>
                <c:pt idx="19">
                  <c:v>3.9785437459531038E-2</c:v>
                </c:pt>
                <c:pt idx="20">
                  <c:v>3.5499891522309618E-2</c:v>
                </c:pt>
                <c:pt idx="21">
                  <c:v>1.5787452792807338E-2</c:v>
                </c:pt>
                <c:pt idx="22">
                  <c:v>1.0690198278280154E-2</c:v>
                </c:pt>
                <c:pt idx="23">
                  <c:v>2.5053965803441422E-2</c:v>
                </c:pt>
                <c:pt idx="24">
                  <c:v>1.2408649068310011E-2</c:v>
                </c:pt>
                <c:pt idx="25">
                  <c:v>1.5137215729802849E-2</c:v>
                </c:pt>
                <c:pt idx="26">
                  <c:v>1.6227813504562493E-2</c:v>
                </c:pt>
                <c:pt idx="27">
                  <c:v>2.3372763838894993E-2</c:v>
                </c:pt>
                <c:pt idx="28">
                  <c:v>2.5619003157268849E-2</c:v>
                </c:pt>
                <c:pt idx="29">
                  <c:v>4.7431421749590724E-2</c:v>
                </c:pt>
                <c:pt idx="30">
                  <c:v>4.3438610695762152E-2</c:v>
                </c:pt>
                <c:pt idx="31">
                  <c:v>2.9239351342932689E-2</c:v>
                </c:pt>
                <c:pt idx="32">
                  <c:v>1.0481758254823628E-2</c:v>
                </c:pt>
                <c:pt idx="33">
                  <c:v>1.5993426937522481E-2</c:v>
                </c:pt>
                <c:pt idx="34">
                  <c:v>-6.2866637056045406E-3</c:v>
                </c:pt>
                <c:pt idx="35">
                  <c:v>2.3584084186492778E-2</c:v>
                </c:pt>
                <c:pt idx="36">
                  <c:v>2.1066291798287912E-2</c:v>
                </c:pt>
                <c:pt idx="37">
                  <c:v>1.4129936877158442E-2</c:v>
                </c:pt>
                <c:pt idx="38">
                  <c:v>2.3362964989913464E-2</c:v>
                </c:pt>
                <c:pt idx="39">
                  <c:v>3.5886594357067529E-2</c:v>
                </c:pt>
                <c:pt idx="40">
                  <c:v>3.42137381816595E-2</c:v>
                </c:pt>
                <c:pt idx="41">
                  <c:v>3.9236692028209209E-2</c:v>
                </c:pt>
                <c:pt idx="42">
                  <c:v>1.9837213994946722E-2</c:v>
                </c:pt>
                <c:pt idx="43">
                  <c:v>1.1355314900302211E-2</c:v>
                </c:pt>
                <c:pt idx="44">
                  <c:v>8.2316078003575426E-3</c:v>
                </c:pt>
                <c:pt idx="45">
                  <c:v>2.8297529271942443E-2</c:v>
                </c:pt>
                <c:pt idx="46">
                  <c:v>1.6632199992513523E-2</c:v>
                </c:pt>
                <c:pt idx="47">
                  <c:v>2.4493236001289272E-2</c:v>
                </c:pt>
                <c:pt idx="48">
                  <c:v>2.4247362383627208E-2</c:v>
                </c:pt>
                <c:pt idx="49">
                  <c:v>2.5494594655652756E-3</c:v>
                </c:pt>
                <c:pt idx="50">
                  <c:v>-2.8733138518850503E-2</c:v>
                </c:pt>
                <c:pt idx="51">
                  <c:v>1.9494376337424558E-2</c:v>
                </c:pt>
                <c:pt idx="52">
                  <c:v>2.1927006493465649E-2</c:v>
                </c:pt>
                <c:pt idx="53">
                  <c:v>3.1313474459549418E-3</c:v>
                </c:pt>
                <c:pt idx="54">
                  <c:v>5.7632668021283607E-3</c:v>
                </c:pt>
                <c:pt idx="55">
                  <c:v>9.561830446453503E-3</c:v>
                </c:pt>
                <c:pt idx="56">
                  <c:v>1.1129123415815302E-2</c:v>
                </c:pt>
                <c:pt idx="57">
                  <c:v>1.095464394646886E-2</c:v>
                </c:pt>
                <c:pt idx="58">
                  <c:v>2.2914199850557711E-2</c:v>
                </c:pt>
                <c:pt idx="59">
                  <c:v>1.8650660896427518E-2</c:v>
                </c:pt>
                <c:pt idx="60">
                  <c:v>1.8429718138860421E-2</c:v>
                </c:pt>
                <c:pt idx="61">
                  <c:v>-7.5404591806104732E-2</c:v>
                </c:pt>
                <c:pt idx="62">
                  <c:v>6.4352096201634568E-2</c:v>
                </c:pt>
                <c:pt idx="63">
                  <c:v>2.4547581801306506E-2</c:v>
                </c:pt>
              </c:numCache>
            </c:numRef>
          </c:val>
          <c:smooth val="0"/>
          <c:extLst>
            <c:ext xmlns:c16="http://schemas.microsoft.com/office/drawing/2014/chart" uri="{C3380CC4-5D6E-409C-BE32-E72D297353CC}">
              <c16:uniqueId val="{00000002-C218-B043-8173-B5FF2D2CD6F3}"/>
            </c:ext>
          </c:extLst>
        </c:ser>
        <c:ser>
          <c:idx val="4"/>
          <c:order val="1"/>
          <c:tx>
            <c:strRef>
              <c:f>Essentiel!$A$22:$M$22</c:f>
              <c:strCache>
                <c:ptCount val="13"/>
                <c:pt idx="0">
                  <c:v>Deficit public/PIB</c:v>
                </c:pt>
              </c:strCache>
            </c:strRef>
          </c:tx>
          <c:spPr>
            <a:ln w="28575" cap="rnd">
              <a:solidFill>
                <a:schemeClr val="accent5"/>
              </a:solidFill>
              <a:round/>
            </a:ln>
            <a:effectLst/>
          </c:spPr>
          <c:marker>
            <c:symbol val="none"/>
          </c:marker>
          <c:cat>
            <c:strRef>
              <c:f>Essentiel!$N$17:$BY$17</c:f>
              <c:strCache>
                <c:ptCount val="64"/>
                <c:pt idx="0">
                  <c:v>1959</c:v>
                </c:pt>
                <c:pt idx="1">
                  <c:v>1960</c:v>
                </c:pt>
                <c:pt idx="2">
                  <c:v>1961</c:v>
                </c:pt>
                <c:pt idx="3">
                  <c:v>1962</c:v>
                </c:pt>
                <c:pt idx="4">
                  <c:v>1963</c:v>
                </c:pt>
                <c:pt idx="5">
                  <c:v>1964</c:v>
                </c:pt>
                <c:pt idx="6">
                  <c:v>1965</c:v>
                </c:pt>
                <c:pt idx="7">
                  <c:v>1966</c:v>
                </c:pt>
                <c:pt idx="8">
                  <c:v>1967</c:v>
                </c:pt>
                <c:pt idx="9">
                  <c:v>1968</c:v>
                </c:pt>
                <c:pt idx="10">
                  <c:v>1969</c:v>
                </c:pt>
                <c:pt idx="11">
                  <c:v>1970</c:v>
                </c:pt>
                <c:pt idx="12">
                  <c:v>1971</c:v>
                </c:pt>
                <c:pt idx="13">
                  <c:v>1972</c:v>
                </c:pt>
                <c:pt idx="14">
                  <c:v>1973</c:v>
                </c:pt>
                <c:pt idx="15">
                  <c:v>1974</c:v>
                </c:pt>
                <c:pt idx="16">
                  <c:v>1975</c:v>
                </c:pt>
                <c:pt idx="17">
                  <c:v>1976</c:v>
                </c:pt>
                <c:pt idx="18">
                  <c:v>1977</c:v>
                </c:pt>
                <c:pt idx="19">
                  <c:v>1978</c:v>
                </c:pt>
                <c:pt idx="20">
                  <c:v>1979</c:v>
                </c:pt>
                <c:pt idx="21">
                  <c:v>1980</c:v>
                </c:pt>
                <c:pt idx="22">
                  <c:v>1981</c:v>
                </c:pt>
                <c:pt idx="23">
                  <c:v>1982</c:v>
                </c:pt>
                <c:pt idx="24">
                  <c:v>1983</c:v>
                </c:pt>
                <c:pt idx="25">
                  <c:v>1984</c:v>
                </c:pt>
                <c:pt idx="26">
                  <c:v>1985</c:v>
                </c:pt>
                <c:pt idx="27">
                  <c:v>1986</c:v>
                </c:pt>
                <c:pt idx="28">
                  <c:v>1987</c:v>
                </c:pt>
                <c:pt idx="29">
                  <c:v>1988</c:v>
                </c:pt>
                <c:pt idx="30">
                  <c:v>1989</c:v>
                </c:pt>
                <c:pt idx="31">
                  <c:v>1990</c:v>
                </c:pt>
                <c:pt idx="32">
                  <c:v>1991</c:v>
                </c:pt>
                <c:pt idx="33">
                  <c:v>1992</c:v>
                </c:pt>
                <c:pt idx="34">
                  <c:v>1993</c:v>
                </c:pt>
                <c:pt idx="35">
                  <c:v>1994</c:v>
                </c:pt>
                <c:pt idx="36">
                  <c:v>1995</c:v>
                </c:pt>
                <c:pt idx="37">
                  <c:v>1996</c:v>
                </c:pt>
                <c:pt idx="38">
                  <c:v>1997</c:v>
                </c:pt>
                <c:pt idx="39">
                  <c:v>1998</c:v>
                </c:pt>
                <c:pt idx="40">
                  <c:v>1999</c:v>
                </c:pt>
                <c:pt idx="41">
                  <c:v>2000</c:v>
                </c:pt>
                <c:pt idx="42">
                  <c:v>2001</c:v>
                </c:pt>
                <c:pt idx="43">
                  <c:v>2002</c:v>
                </c:pt>
                <c:pt idx="44">
                  <c:v>2003</c:v>
                </c:pt>
                <c:pt idx="45">
                  <c:v>2004</c:v>
                </c:pt>
                <c:pt idx="46">
                  <c:v>2005</c:v>
                </c:pt>
                <c:pt idx="47">
                  <c:v>2006</c:v>
                </c:pt>
                <c:pt idx="48">
                  <c:v>2007</c:v>
                </c:pt>
                <c:pt idx="49">
                  <c:v>2008</c:v>
                </c:pt>
                <c:pt idx="50">
                  <c:v>2009</c:v>
                </c:pt>
                <c:pt idx="51">
                  <c:v>2010</c:v>
                </c:pt>
                <c:pt idx="52">
                  <c:v>2011</c:v>
                </c:pt>
                <c:pt idx="53">
                  <c:v>2012</c:v>
                </c:pt>
                <c:pt idx="54">
                  <c:v>2013</c:v>
                </c:pt>
                <c:pt idx="55">
                  <c:v>2014</c:v>
                </c:pt>
                <c:pt idx="56">
                  <c:v>2015</c:v>
                </c:pt>
                <c:pt idx="57">
                  <c:v>2016</c:v>
                </c:pt>
                <c:pt idx="58">
                  <c:v>2017</c:v>
                </c:pt>
                <c:pt idx="59">
                  <c:v>2018</c:v>
                </c:pt>
                <c:pt idx="60">
                  <c:v>2019</c:v>
                </c:pt>
                <c:pt idx="61">
                  <c:v>2020</c:v>
                </c:pt>
                <c:pt idx="62">
                  <c:v>2021</c:v>
                </c:pt>
                <c:pt idx="63">
                  <c:v>2022</c:v>
                </c:pt>
              </c:strCache>
            </c:strRef>
          </c:cat>
          <c:val>
            <c:numRef>
              <c:f>Essentiel!$N$22:$BY$22</c:f>
              <c:numCache>
                <c:formatCode>0.0%</c:formatCode>
                <c:ptCount val="64"/>
                <c:pt idx="0">
                  <c:v>-1.4620353500698024E-2</c:v>
                </c:pt>
                <c:pt idx="1">
                  <c:v>-1.1764957082461424E-2</c:v>
                </c:pt>
                <c:pt idx="2">
                  <c:v>-1.1456425406203868E-2</c:v>
                </c:pt>
                <c:pt idx="3">
                  <c:v>-1.7028081397391836E-3</c:v>
                </c:pt>
                <c:pt idx="4">
                  <c:v>-3.8655672947299248E-3</c:v>
                </c:pt>
                <c:pt idx="5">
                  <c:v>-8.3004734647728444E-3</c:v>
                </c:pt>
                <c:pt idx="6">
                  <c:v>-5.5939389181126117E-3</c:v>
                </c:pt>
                <c:pt idx="7">
                  <c:v>-2.1502909714340122E-3</c:v>
                </c:pt>
                <c:pt idx="8">
                  <c:v>5.4475403428443803E-3</c:v>
                </c:pt>
                <c:pt idx="9">
                  <c:v>1.4388378735296789E-2</c:v>
                </c:pt>
                <c:pt idx="10">
                  <c:v>1.6197070288164388E-3</c:v>
                </c:pt>
                <c:pt idx="11">
                  <c:v>3.4686311635829506E-4</c:v>
                </c:pt>
                <c:pt idx="12">
                  <c:v>3.010870805752114E-3</c:v>
                </c:pt>
                <c:pt idx="13">
                  <c:v>-2.187402148421285E-3</c:v>
                </c:pt>
                <c:pt idx="14">
                  <c:v>6.8079890804761424E-4</c:v>
                </c:pt>
                <c:pt idx="15">
                  <c:v>-9.4092698024525489E-4</c:v>
                </c:pt>
                <c:pt idx="16">
                  <c:v>2.9200088181926064E-2</c:v>
                </c:pt>
                <c:pt idx="17">
                  <c:v>1.6295687643977545E-2</c:v>
                </c:pt>
                <c:pt idx="18">
                  <c:v>1.1389570642130111E-2</c:v>
                </c:pt>
                <c:pt idx="19">
                  <c:v>1.7968245772557147E-2</c:v>
                </c:pt>
                <c:pt idx="20">
                  <c:v>4.819065317294923E-3</c:v>
                </c:pt>
                <c:pt idx="21">
                  <c:v>4.2853664475285625E-3</c:v>
                </c:pt>
                <c:pt idx="22">
                  <c:v>2.4075217898565683E-2</c:v>
                </c:pt>
                <c:pt idx="23">
                  <c:v>2.8369133208985192E-2</c:v>
                </c:pt>
                <c:pt idx="24">
                  <c:v>2.5407678874486504E-2</c:v>
                </c:pt>
                <c:pt idx="25">
                  <c:v>2.7360932350819586E-2</c:v>
                </c:pt>
                <c:pt idx="26">
                  <c:v>2.9724596767275294E-2</c:v>
                </c:pt>
                <c:pt idx="27">
                  <c:v>3.1974131962346899E-2</c:v>
                </c:pt>
                <c:pt idx="28">
                  <c:v>2.0144091646679893E-2</c:v>
                </c:pt>
                <c:pt idx="29">
                  <c:v>2.5644850115918976E-2</c:v>
                </c:pt>
                <c:pt idx="30">
                  <c:v>1.7821307544420368E-2</c:v>
                </c:pt>
                <c:pt idx="31">
                  <c:v>2.4337807746410766E-2</c:v>
                </c:pt>
                <c:pt idx="32">
                  <c:v>2.8629529039438308E-2</c:v>
                </c:pt>
                <c:pt idx="33">
                  <c:v>4.6011301672969455E-2</c:v>
                </c:pt>
                <c:pt idx="34">
                  <c:v>6.3587944863888968E-2</c:v>
                </c:pt>
                <c:pt idx="35">
                  <c:v>5.4229841160062894E-2</c:v>
                </c:pt>
                <c:pt idx="36">
                  <c:v>5.1085429948788154E-2</c:v>
                </c:pt>
                <c:pt idx="37">
                  <c:v>3.9058794217841919E-2</c:v>
                </c:pt>
                <c:pt idx="38">
                  <c:v>3.6529115230236872E-2</c:v>
                </c:pt>
                <c:pt idx="39">
                  <c:v>2.3785853349665997E-2</c:v>
                </c:pt>
                <c:pt idx="40">
                  <c:v>1.6029276252160062E-2</c:v>
                </c:pt>
                <c:pt idx="41">
                  <c:v>1.3184903133739432E-2</c:v>
                </c:pt>
                <c:pt idx="42">
                  <c:v>1.3792094656091556E-2</c:v>
                </c:pt>
                <c:pt idx="43">
                  <c:v>3.1602269513908668E-2</c:v>
                </c:pt>
                <c:pt idx="44">
                  <c:v>4.0154758853131203E-2</c:v>
                </c:pt>
                <c:pt idx="45">
                  <c:v>3.5905702929368795E-2</c:v>
                </c:pt>
                <c:pt idx="46">
                  <c:v>3.3555598970499464E-2</c:v>
                </c:pt>
                <c:pt idx="47">
                  <c:v>2.4436856079400444E-2</c:v>
                </c:pt>
                <c:pt idx="48">
                  <c:v>2.6362446944410152E-2</c:v>
                </c:pt>
                <c:pt idx="49">
                  <c:v>3.2637348297011592E-2</c:v>
                </c:pt>
                <c:pt idx="50">
                  <c:v>7.1747790512605256E-2</c:v>
                </c:pt>
                <c:pt idx="51">
                  <c:v>6.8866715548474317E-2</c:v>
                </c:pt>
                <c:pt idx="52">
                  <c:v>5.1547608810665162E-2</c:v>
                </c:pt>
                <c:pt idx="53">
                  <c:v>4.9809843336186585E-2</c:v>
                </c:pt>
                <c:pt idx="54">
                  <c:v>4.0840925944294122E-2</c:v>
                </c:pt>
                <c:pt idx="55">
                  <c:v>3.9046593464867212E-2</c:v>
                </c:pt>
                <c:pt idx="56">
                  <c:v>3.6251746699465855E-2</c:v>
                </c:pt>
                <c:pt idx="57">
                  <c:v>3.6372563983547941E-2</c:v>
                </c:pt>
                <c:pt idx="58">
                  <c:v>2.9584170931926189E-2</c:v>
                </c:pt>
                <c:pt idx="59">
                  <c:v>2.2889545408000402E-2</c:v>
                </c:pt>
                <c:pt idx="60">
                  <c:v>3.0646507783158642E-2</c:v>
                </c:pt>
                <c:pt idx="61">
                  <c:v>8.9840937565794268E-2</c:v>
                </c:pt>
                <c:pt idx="62">
                  <c:v>6.4776641229550416E-2</c:v>
                </c:pt>
                <c:pt idx="63">
                  <c:v>4.8045274662649066E-2</c:v>
                </c:pt>
              </c:numCache>
            </c:numRef>
          </c:val>
          <c:smooth val="0"/>
          <c:extLst>
            <c:ext xmlns:c16="http://schemas.microsoft.com/office/drawing/2014/chart" uri="{C3380CC4-5D6E-409C-BE32-E72D297353CC}">
              <c16:uniqueId val="{00000003-C218-B043-8173-B5FF2D2CD6F3}"/>
            </c:ext>
          </c:extLst>
        </c:ser>
        <c:dLbls>
          <c:showLegendKey val="0"/>
          <c:showVal val="0"/>
          <c:showCatName val="0"/>
          <c:showSerName val="0"/>
          <c:showPercent val="0"/>
          <c:showBubbleSize val="0"/>
        </c:dLbls>
        <c:smooth val="0"/>
        <c:axId val="28415440"/>
        <c:axId val="29294352"/>
      </c:lineChart>
      <c:catAx>
        <c:axId val="28415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94352"/>
        <c:crosses val="autoZero"/>
        <c:auto val="1"/>
        <c:lblAlgn val="ctr"/>
        <c:lblOffset val="100"/>
        <c:noMultiLvlLbl val="0"/>
      </c:catAx>
      <c:valAx>
        <c:axId val="2929435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15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698500</xdr:colOff>
      <xdr:row>34</xdr:row>
      <xdr:rowOff>63500</xdr:rowOff>
    </xdr:from>
    <xdr:to>
      <xdr:col>9</xdr:col>
      <xdr:colOff>825500</xdr:colOff>
      <xdr:row>60</xdr:row>
      <xdr:rowOff>139700</xdr:rowOff>
    </xdr:to>
    <xdr:graphicFrame macro="">
      <xdr:nvGraphicFramePr>
        <xdr:cNvPr id="2" name="Chart 1">
          <a:extLst>
            <a:ext uri="{FF2B5EF4-FFF2-40B4-BE49-F238E27FC236}">
              <a16:creationId xmlns:a16="http://schemas.microsoft.com/office/drawing/2014/main" id="{01F3AAC1-B533-1131-0AF9-95CCAC3FFC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488950</xdr:colOff>
      <xdr:row>27</xdr:row>
      <xdr:rowOff>107950</xdr:rowOff>
    </xdr:from>
    <xdr:to>
      <xdr:col>19</xdr:col>
      <xdr:colOff>469900</xdr:colOff>
      <xdr:row>62</xdr:row>
      <xdr:rowOff>63500</xdr:rowOff>
    </xdr:to>
    <xdr:graphicFrame macro="">
      <xdr:nvGraphicFramePr>
        <xdr:cNvPr id="2" name="Chart 1">
          <a:extLst>
            <a:ext uri="{FF2B5EF4-FFF2-40B4-BE49-F238E27FC236}">
              <a16:creationId xmlns:a16="http://schemas.microsoft.com/office/drawing/2014/main" id="{B5A60825-4AF2-2DD0-4A8C-8FE78D9B4D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95250</xdr:colOff>
      <xdr:row>27</xdr:row>
      <xdr:rowOff>146050</xdr:rowOff>
    </xdr:from>
    <xdr:to>
      <xdr:col>39</xdr:col>
      <xdr:colOff>558800</xdr:colOff>
      <xdr:row>62</xdr:row>
      <xdr:rowOff>152400</xdr:rowOff>
    </xdr:to>
    <xdr:graphicFrame macro="">
      <xdr:nvGraphicFramePr>
        <xdr:cNvPr id="4" name="Chart 3">
          <a:extLst>
            <a:ext uri="{FF2B5EF4-FFF2-40B4-BE49-F238E27FC236}">
              <a16:creationId xmlns:a16="http://schemas.microsoft.com/office/drawing/2014/main" id="{21862C5F-055C-D99A-5AF5-97C2C4A19D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101600</xdr:colOff>
      <xdr:row>26</xdr:row>
      <xdr:rowOff>101600</xdr:rowOff>
    </xdr:from>
    <xdr:to>
      <xdr:col>30</xdr:col>
      <xdr:colOff>539750</xdr:colOff>
      <xdr:row>61</xdr:row>
      <xdr:rowOff>57150</xdr:rowOff>
    </xdr:to>
    <xdr:graphicFrame macro="">
      <xdr:nvGraphicFramePr>
        <xdr:cNvPr id="3" name="Chart 2">
          <a:extLst>
            <a:ext uri="{FF2B5EF4-FFF2-40B4-BE49-F238E27FC236}">
              <a16:creationId xmlns:a16="http://schemas.microsoft.com/office/drawing/2014/main" id="{919FA6C3-ABFE-5449-BC70-87671E5EA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insee.fr/fr/metadonnees/source/serie/s103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see.fr/fr/metadonnees/source/serie/s1030"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9D1F0-E095-884C-A418-74679030B9E3}">
  <dimension ref="A1:B3"/>
  <sheetViews>
    <sheetView workbookViewId="0">
      <selection activeCell="B3" sqref="B3"/>
    </sheetView>
  </sheetViews>
  <sheetFormatPr baseColWidth="10" defaultRowHeight="13" x14ac:dyDescent="0.15"/>
  <sheetData>
    <row r="1" spans="1:2" x14ac:dyDescent="0.15">
      <c r="A1" s="5" t="s">
        <v>59</v>
      </c>
      <c r="B1" s="5" t="s">
        <v>61</v>
      </c>
    </row>
    <row r="2" spans="1:2" x14ac:dyDescent="0.15">
      <c r="B2" s="5" t="s">
        <v>196</v>
      </c>
    </row>
    <row r="3" spans="1:2" x14ac:dyDescent="0.15">
      <c r="B3" s="5"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E0D6E-048E-734C-9EEB-243586CFF2C8}">
  <dimension ref="A1:BY31"/>
  <sheetViews>
    <sheetView workbookViewId="0">
      <pane xSplit="2" ySplit="5" topLeftCell="C7" activePane="bottomRight" state="frozen"/>
      <selection pane="topRight"/>
      <selection pane="bottomLeft"/>
      <selection pane="bottomRight" activeCell="C8" sqref="C8"/>
    </sheetView>
  </sheetViews>
  <sheetFormatPr baseColWidth="10" defaultColWidth="8.83203125" defaultRowHeight="15" x14ac:dyDescent="0.2"/>
  <cols>
    <col min="1" max="1" width="19.6640625" style="7" bestFit="1" customWidth="1"/>
    <col min="2" max="2" width="47.5" style="7" bestFit="1" customWidth="1"/>
    <col min="3" max="76" width="13" style="7" customWidth="1"/>
    <col min="77" max="16384" width="8.83203125" style="7"/>
  </cols>
  <sheetData>
    <row r="1" spans="1:77" x14ac:dyDescent="0.2">
      <c r="A1" s="6" t="s">
        <v>61</v>
      </c>
    </row>
    <row r="2" spans="1:77" x14ac:dyDescent="0.2">
      <c r="A2" s="6" t="s">
        <v>62</v>
      </c>
    </row>
    <row r="3" spans="1:77" x14ac:dyDescent="0.2">
      <c r="A3" s="8" t="s">
        <v>63</v>
      </c>
    </row>
    <row r="5" spans="1:77" x14ac:dyDescent="0.2">
      <c r="C5" s="9" t="s">
        <v>64</v>
      </c>
      <c r="D5" s="9" t="s">
        <v>65</v>
      </c>
      <c r="E5" s="9" t="s">
        <v>66</v>
      </c>
      <c r="F5" s="9" t="s">
        <v>67</v>
      </c>
      <c r="G5" s="9" t="s">
        <v>68</v>
      </c>
      <c r="H5" s="9" t="s">
        <v>69</v>
      </c>
      <c r="I5" s="9" t="s">
        <v>70</v>
      </c>
      <c r="J5" s="9" t="s">
        <v>71</v>
      </c>
      <c r="K5" s="9" t="s">
        <v>72</v>
      </c>
      <c r="L5" s="9" t="s">
        <v>73</v>
      </c>
      <c r="M5" s="9" t="s">
        <v>74</v>
      </c>
      <c r="N5" s="9" t="s">
        <v>75</v>
      </c>
      <c r="O5" s="9" t="s">
        <v>76</v>
      </c>
      <c r="P5" s="9" t="s">
        <v>77</v>
      </c>
      <c r="Q5" s="9" t="s">
        <v>78</v>
      </c>
      <c r="R5" s="9" t="s">
        <v>79</v>
      </c>
      <c r="S5" s="9" t="s">
        <v>80</v>
      </c>
      <c r="T5" s="9" t="s">
        <v>81</v>
      </c>
      <c r="U5" s="9" t="s">
        <v>82</v>
      </c>
      <c r="V5" s="9" t="s">
        <v>83</v>
      </c>
      <c r="W5" s="9" t="s">
        <v>84</v>
      </c>
      <c r="X5" s="9" t="s">
        <v>85</v>
      </c>
      <c r="Y5" s="9" t="s">
        <v>86</v>
      </c>
      <c r="Z5" s="9" t="s">
        <v>87</v>
      </c>
      <c r="AA5" s="9" t="s">
        <v>88</v>
      </c>
      <c r="AB5" s="9" t="s">
        <v>89</v>
      </c>
      <c r="AC5" s="9" t="s">
        <v>90</v>
      </c>
      <c r="AD5" s="9" t="s">
        <v>91</v>
      </c>
      <c r="AE5" s="9" t="s">
        <v>92</v>
      </c>
      <c r="AF5" s="9" t="s">
        <v>93</v>
      </c>
      <c r="AG5" s="9" t="s">
        <v>94</v>
      </c>
      <c r="AH5" s="9" t="s">
        <v>95</v>
      </c>
      <c r="AI5" s="9" t="s">
        <v>96</v>
      </c>
      <c r="AJ5" s="9" t="s">
        <v>97</v>
      </c>
      <c r="AK5" s="9" t="s">
        <v>98</v>
      </c>
      <c r="AL5" s="9" t="s">
        <v>99</v>
      </c>
      <c r="AM5" s="9" t="s">
        <v>100</v>
      </c>
      <c r="AN5" s="9" t="s">
        <v>101</v>
      </c>
      <c r="AO5" s="9" t="s">
        <v>102</v>
      </c>
      <c r="AP5" s="9" t="s">
        <v>103</v>
      </c>
      <c r="AQ5" s="9" t="s">
        <v>104</v>
      </c>
      <c r="AR5" s="9" t="s">
        <v>105</v>
      </c>
      <c r="AS5" s="9" t="s">
        <v>106</v>
      </c>
      <c r="AT5" s="9" t="s">
        <v>107</v>
      </c>
      <c r="AU5" s="9" t="s">
        <v>108</v>
      </c>
      <c r="AV5" s="9" t="s">
        <v>109</v>
      </c>
      <c r="AW5" s="9" t="s">
        <v>110</v>
      </c>
      <c r="AX5" s="9" t="s">
        <v>111</v>
      </c>
      <c r="AY5" s="9" t="s">
        <v>112</v>
      </c>
      <c r="AZ5" s="9" t="s">
        <v>113</v>
      </c>
      <c r="BA5" s="9" t="s">
        <v>114</v>
      </c>
      <c r="BB5" s="9" t="s">
        <v>115</v>
      </c>
      <c r="BC5" s="9" t="s">
        <v>116</v>
      </c>
      <c r="BD5" s="9" t="s">
        <v>117</v>
      </c>
      <c r="BE5" s="9" t="s">
        <v>118</v>
      </c>
      <c r="BF5" s="9" t="s">
        <v>119</v>
      </c>
      <c r="BG5" s="9" t="s">
        <v>120</v>
      </c>
      <c r="BH5" s="9" t="s">
        <v>121</v>
      </c>
      <c r="BI5" s="9" t="s">
        <v>122</v>
      </c>
      <c r="BJ5" s="9" t="s">
        <v>123</v>
      </c>
      <c r="BK5" s="9" t="s">
        <v>124</v>
      </c>
      <c r="BL5" s="9" t="s">
        <v>125</v>
      </c>
      <c r="BM5" s="9" t="s">
        <v>126</v>
      </c>
      <c r="BN5" s="9" t="s">
        <v>127</v>
      </c>
      <c r="BO5" s="9" t="s">
        <v>128</v>
      </c>
      <c r="BP5" s="9" t="s">
        <v>129</v>
      </c>
      <c r="BQ5" s="9" t="s">
        <v>130</v>
      </c>
      <c r="BR5" s="9" t="s">
        <v>131</v>
      </c>
      <c r="BS5" s="9" t="s">
        <v>132</v>
      </c>
      <c r="BT5" s="9" t="s">
        <v>133</v>
      </c>
      <c r="BU5" s="9" t="s">
        <v>134</v>
      </c>
      <c r="BV5" s="9" t="s">
        <v>135</v>
      </c>
      <c r="BW5" s="9" t="s">
        <v>136</v>
      </c>
      <c r="BX5" s="9" t="s">
        <v>137</v>
      </c>
    </row>
    <row r="6" spans="1:77" ht="0" hidden="1" customHeight="1" x14ac:dyDescent="0.2">
      <c r="B6" s="7" t="s">
        <v>62</v>
      </c>
    </row>
    <row r="7" spans="1:77" x14ac:dyDescent="0.2">
      <c r="B7" s="7" t="s">
        <v>138</v>
      </c>
    </row>
    <row r="8" spans="1:77" x14ac:dyDescent="0.2">
      <c r="A8" s="9" t="s">
        <v>139</v>
      </c>
      <c r="B8" s="9" t="s">
        <v>140</v>
      </c>
      <c r="C8" s="10">
        <v>13.225</v>
      </c>
      <c r="D8" s="10">
        <v>15.513</v>
      </c>
      <c r="E8" s="10">
        <v>19.542000000000002</v>
      </c>
      <c r="F8" s="10">
        <v>22.771000000000001</v>
      </c>
      <c r="G8" s="10">
        <v>23.616</v>
      </c>
      <c r="H8" s="10">
        <v>25.082000000000001</v>
      </c>
      <c r="I8" s="10">
        <v>26.957999999999998</v>
      </c>
      <c r="J8" s="10">
        <v>29.713999999999999</v>
      </c>
      <c r="K8" s="10">
        <v>33.545000000000002</v>
      </c>
      <c r="L8" s="10">
        <v>38.728999999999999</v>
      </c>
      <c r="M8" s="10">
        <v>42.262999999999998</v>
      </c>
      <c r="N8" s="10">
        <v>46.834000000000003</v>
      </c>
      <c r="O8" s="10">
        <v>50.774999999999999</v>
      </c>
      <c r="P8" s="10">
        <v>56.905999999999999</v>
      </c>
      <c r="Q8" s="10">
        <v>63.793999999999997</v>
      </c>
      <c r="R8" s="10">
        <v>70.754999999999995</v>
      </c>
      <c r="S8" s="10">
        <v>76.421999999999997</v>
      </c>
      <c r="T8" s="10">
        <v>82.825999999999993</v>
      </c>
      <c r="U8" s="10">
        <v>89.545000000000002</v>
      </c>
      <c r="V8" s="10">
        <v>97.683000000000007</v>
      </c>
      <c r="W8" s="10">
        <v>112.366</v>
      </c>
      <c r="X8" s="10">
        <v>125.69799999999999</v>
      </c>
      <c r="Y8" s="10">
        <v>140.19200000000001</v>
      </c>
      <c r="Z8" s="10">
        <v>156.48699999999999</v>
      </c>
      <c r="AA8" s="10">
        <v>179.495</v>
      </c>
      <c r="AB8" s="10">
        <v>209.36799999999999</v>
      </c>
      <c r="AC8" s="10">
        <v>235.876</v>
      </c>
      <c r="AD8" s="10">
        <v>272.61200000000002</v>
      </c>
      <c r="AE8" s="10">
        <v>306.80700000000002</v>
      </c>
      <c r="AF8" s="10">
        <v>348.61500000000001</v>
      </c>
      <c r="AG8" s="10">
        <v>398.21</v>
      </c>
      <c r="AH8" s="10">
        <v>451.77</v>
      </c>
      <c r="AI8" s="10">
        <v>509.98500000000001</v>
      </c>
      <c r="AJ8" s="10">
        <v>585.98900000000003</v>
      </c>
      <c r="AK8" s="10">
        <v>650.51199999999994</v>
      </c>
      <c r="AL8" s="10">
        <v>707.03</v>
      </c>
      <c r="AM8" s="10">
        <v>757.68899999999996</v>
      </c>
      <c r="AN8" s="10">
        <v>814.596</v>
      </c>
      <c r="AO8" s="10">
        <v>855.98299999999995</v>
      </c>
      <c r="AP8" s="10">
        <v>925.21500000000003</v>
      </c>
      <c r="AQ8" s="10">
        <v>997.12099999999998</v>
      </c>
      <c r="AR8" s="10">
        <v>1053.546</v>
      </c>
      <c r="AS8" s="10">
        <v>1091.7049999999999</v>
      </c>
      <c r="AT8" s="10">
        <v>1130.9829999999999</v>
      </c>
      <c r="AU8" s="10">
        <v>1142.1189999999999</v>
      </c>
      <c r="AV8" s="10">
        <v>1179.867</v>
      </c>
      <c r="AW8" s="10">
        <v>1218.2729999999999</v>
      </c>
      <c r="AX8" s="10">
        <v>1252.2660000000001</v>
      </c>
      <c r="AY8" s="10">
        <v>1292.777</v>
      </c>
      <c r="AZ8" s="10">
        <v>1351.896</v>
      </c>
      <c r="BA8" s="10">
        <v>1400.999</v>
      </c>
      <c r="BB8" s="10">
        <v>1478.585</v>
      </c>
      <c r="BC8" s="10">
        <v>1538.2</v>
      </c>
      <c r="BD8" s="10">
        <v>1587.829</v>
      </c>
      <c r="BE8" s="10">
        <v>1630.6659999999999</v>
      </c>
      <c r="BF8" s="10">
        <v>1704.019</v>
      </c>
      <c r="BG8" s="10">
        <v>1765.905</v>
      </c>
      <c r="BH8" s="10">
        <v>1848.1510000000001</v>
      </c>
      <c r="BI8" s="10">
        <v>1941.36</v>
      </c>
      <c r="BJ8" s="10">
        <v>1992.38</v>
      </c>
      <c r="BK8" s="10">
        <v>1936.422</v>
      </c>
      <c r="BL8" s="10">
        <v>1995.289</v>
      </c>
      <c r="BM8" s="10">
        <v>2058.3690000000001</v>
      </c>
      <c r="BN8" s="10">
        <v>2088.8040000000001</v>
      </c>
      <c r="BO8" s="10">
        <v>2117.19</v>
      </c>
      <c r="BP8" s="10">
        <v>2149.7649999999999</v>
      </c>
      <c r="BQ8" s="10">
        <v>2198.4319999999998</v>
      </c>
      <c r="BR8" s="10">
        <v>2234.1289999999999</v>
      </c>
      <c r="BS8" s="10">
        <v>2297.2420000000002</v>
      </c>
      <c r="BT8" s="10">
        <v>2363.306</v>
      </c>
      <c r="BU8" s="10">
        <v>2437.6350000000002</v>
      </c>
      <c r="BV8" s="10">
        <v>2317.8319999999999</v>
      </c>
      <c r="BW8" s="10">
        <v>2502.1179999999999</v>
      </c>
      <c r="BX8" s="10">
        <v>2639.0920000000001</v>
      </c>
      <c r="BY8" s="11">
        <f>BX8+BX9</f>
        <v>3656.817</v>
      </c>
    </row>
    <row r="9" spans="1:77" x14ac:dyDescent="0.2">
      <c r="A9" s="9" t="s">
        <v>141</v>
      </c>
      <c r="B9" s="9" t="s">
        <v>142</v>
      </c>
      <c r="C9" s="10">
        <v>1.722</v>
      </c>
      <c r="D9" s="10">
        <v>2.0059999999999998</v>
      </c>
      <c r="E9" s="10">
        <v>3.0369999999999999</v>
      </c>
      <c r="F9" s="10">
        <v>3.1760000000000002</v>
      </c>
      <c r="G9" s="10">
        <v>2.9289999999999998</v>
      </c>
      <c r="H9" s="10">
        <v>3.0190000000000001</v>
      </c>
      <c r="I9" s="10">
        <v>3.23</v>
      </c>
      <c r="J9" s="10">
        <v>3.988</v>
      </c>
      <c r="K9" s="10">
        <v>4.593</v>
      </c>
      <c r="L9" s="10">
        <v>4.7770000000000001</v>
      </c>
      <c r="M9" s="10">
        <v>5.0019999999999998</v>
      </c>
      <c r="N9" s="10">
        <v>5.798</v>
      </c>
      <c r="O9" s="10">
        <v>6.2270000000000003</v>
      </c>
      <c r="P9" s="10">
        <v>6.806</v>
      </c>
      <c r="Q9" s="10">
        <v>7.8029999999999999</v>
      </c>
      <c r="R9" s="10">
        <v>9.1349999999999998</v>
      </c>
      <c r="S9" s="10">
        <v>9.4649999999999999</v>
      </c>
      <c r="T9" s="10">
        <v>10.759</v>
      </c>
      <c r="U9" s="10">
        <v>11.746</v>
      </c>
      <c r="V9" s="10">
        <v>13.079000000000001</v>
      </c>
      <c r="W9" s="10">
        <v>16.513000000000002</v>
      </c>
      <c r="X9" s="10">
        <v>19.405000000000001</v>
      </c>
      <c r="Y9" s="10">
        <v>21.768000000000001</v>
      </c>
      <c r="Z9" s="10">
        <v>24.798999999999999</v>
      </c>
      <c r="AA9" s="10">
        <v>30.300999999999998</v>
      </c>
      <c r="AB9" s="10">
        <v>45.485999999999997</v>
      </c>
      <c r="AC9" s="10">
        <v>42.124000000000002</v>
      </c>
      <c r="AD9" s="10">
        <v>55.244</v>
      </c>
      <c r="AE9" s="10">
        <v>62.595999999999997</v>
      </c>
      <c r="AF9" s="10">
        <v>66.918999999999997</v>
      </c>
      <c r="AG9" s="10">
        <v>80.906999999999996</v>
      </c>
      <c r="AH9" s="10">
        <v>101.74</v>
      </c>
      <c r="AI9" s="10">
        <v>119.54600000000001</v>
      </c>
      <c r="AJ9" s="10">
        <v>139.78</v>
      </c>
      <c r="AK9" s="10">
        <v>147.68899999999999</v>
      </c>
      <c r="AL9" s="10">
        <v>167.61099999999999</v>
      </c>
      <c r="AM9" s="10">
        <v>179.51300000000001</v>
      </c>
      <c r="AN9" s="10">
        <v>167.029</v>
      </c>
      <c r="AO9" s="10">
        <v>177.149</v>
      </c>
      <c r="AP9" s="10">
        <v>194.53100000000001</v>
      </c>
      <c r="AQ9" s="10">
        <v>222.79300000000001</v>
      </c>
      <c r="AR9" s="10">
        <v>229.255</v>
      </c>
      <c r="AS9" s="10">
        <v>236.34100000000001</v>
      </c>
      <c r="AT9" s="10">
        <v>233.673</v>
      </c>
      <c r="AU9" s="10">
        <v>218.28800000000001</v>
      </c>
      <c r="AV9" s="10">
        <v>237.93100000000001</v>
      </c>
      <c r="AW9" s="10">
        <v>256.12</v>
      </c>
      <c r="AX9" s="10">
        <v>266.40300000000002</v>
      </c>
      <c r="AY9" s="10">
        <v>291.00799999999998</v>
      </c>
      <c r="AZ9" s="10">
        <v>316.077</v>
      </c>
      <c r="BA9" s="10">
        <v>331.81799999999998</v>
      </c>
      <c r="BB9" s="10">
        <v>403.15499999999997</v>
      </c>
      <c r="BC9" s="10">
        <v>410.59899999999999</v>
      </c>
      <c r="BD9" s="10">
        <v>405.54700000000003</v>
      </c>
      <c r="BE9" s="10">
        <v>402.54399999999998</v>
      </c>
      <c r="BF9" s="10">
        <v>433.77800000000002</v>
      </c>
      <c r="BG9" s="10">
        <v>475.87</v>
      </c>
      <c r="BH9" s="10">
        <v>520.59400000000005</v>
      </c>
      <c r="BI9" s="10">
        <v>554.59799999999996</v>
      </c>
      <c r="BJ9" s="10">
        <v>583.32299999999998</v>
      </c>
      <c r="BK9" s="10">
        <v>496.245</v>
      </c>
      <c r="BL9" s="10">
        <v>560.26700000000005</v>
      </c>
      <c r="BM9" s="10">
        <v>625.11099999999999</v>
      </c>
      <c r="BN9" s="10">
        <v>637.06500000000005</v>
      </c>
      <c r="BO9" s="10">
        <v>643.61099999999999</v>
      </c>
      <c r="BP9" s="10">
        <v>662.38800000000003</v>
      </c>
      <c r="BQ9" s="10">
        <v>685.01099999999997</v>
      </c>
      <c r="BR9" s="10">
        <v>689.28700000000003</v>
      </c>
      <c r="BS9" s="10">
        <v>735.42100000000005</v>
      </c>
      <c r="BT9" s="10">
        <v>773.375</v>
      </c>
      <c r="BU9" s="10">
        <v>793.43600000000004</v>
      </c>
      <c r="BV9" s="10">
        <v>682.70399999999995</v>
      </c>
      <c r="BW9" s="10">
        <v>798.60900000000004</v>
      </c>
      <c r="BX9" s="10">
        <v>1017.725</v>
      </c>
    </row>
    <row r="10" spans="1:77" x14ac:dyDescent="0.2">
      <c r="A10" s="9" t="s">
        <v>143</v>
      </c>
      <c r="B10" s="9" t="s">
        <v>144</v>
      </c>
      <c r="C10" s="10">
        <v>14.946999999999999</v>
      </c>
      <c r="D10" s="10">
        <v>17.518999999999998</v>
      </c>
      <c r="E10" s="10">
        <v>22.58</v>
      </c>
      <c r="F10" s="10">
        <v>25.946999999999999</v>
      </c>
      <c r="G10" s="10">
        <v>26.545000000000002</v>
      </c>
      <c r="H10" s="10">
        <v>28.102</v>
      </c>
      <c r="I10" s="10">
        <v>30.187000000000001</v>
      </c>
      <c r="J10" s="10">
        <v>33.701999999999998</v>
      </c>
      <c r="K10" s="10">
        <v>38.137999999999998</v>
      </c>
      <c r="L10" s="10">
        <v>43.505000000000003</v>
      </c>
      <c r="M10" s="10">
        <v>47.265000000000001</v>
      </c>
      <c r="N10" s="10">
        <v>52.631999999999998</v>
      </c>
      <c r="O10" s="10">
        <v>57.002000000000002</v>
      </c>
      <c r="P10" s="10">
        <v>63.712000000000003</v>
      </c>
      <c r="Q10" s="10">
        <v>71.596999999999994</v>
      </c>
      <c r="R10" s="10">
        <v>79.89</v>
      </c>
      <c r="S10" s="10">
        <v>85.887</v>
      </c>
      <c r="T10" s="10">
        <v>93.584999999999994</v>
      </c>
      <c r="U10" s="10">
        <v>101.291</v>
      </c>
      <c r="V10" s="10">
        <v>110.762</v>
      </c>
      <c r="W10" s="10">
        <v>128.87899999999999</v>
      </c>
      <c r="X10" s="10">
        <v>145.10300000000001</v>
      </c>
      <c r="Y10" s="10">
        <v>161.96</v>
      </c>
      <c r="Z10" s="10">
        <v>181.286</v>
      </c>
      <c r="AA10" s="10">
        <v>209.79599999999999</v>
      </c>
      <c r="AB10" s="10">
        <v>254.85300000000001</v>
      </c>
      <c r="AC10" s="10">
        <v>278</v>
      </c>
      <c r="AD10" s="10">
        <v>327.85599999999999</v>
      </c>
      <c r="AE10" s="10">
        <v>369.40300000000002</v>
      </c>
      <c r="AF10" s="10">
        <v>415.53399999999999</v>
      </c>
      <c r="AG10" s="10">
        <v>479.11599999999999</v>
      </c>
      <c r="AH10" s="10">
        <v>553.51</v>
      </c>
      <c r="AI10" s="10">
        <v>629.53099999999995</v>
      </c>
      <c r="AJ10" s="10">
        <v>725.76900000000001</v>
      </c>
      <c r="AK10" s="10">
        <v>798.20100000000002</v>
      </c>
      <c r="AL10" s="10">
        <v>874.64</v>
      </c>
      <c r="AM10" s="10">
        <v>937.20299999999997</v>
      </c>
      <c r="AN10" s="10">
        <v>981.625</v>
      </c>
      <c r="AO10" s="10">
        <v>1033.1320000000001</v>
      </c>
      <c r="AP10" s="10">
        <v>1119.7460000000001</v>
      </c>
      <c r="AQ10" s="10">
        <v>1219.913</v>
      </c>
      <c r="AR10" s="10">
        <v>1282.8</v>
      </c>
      <c r="AS10" s="10">
        <v>1328.047</v>
      </c>
      <c r="AT10" s="10">
        <v>1364.6559999999999</v>
      </c>
      <c r="AU10" s="10">
        <v>1360.4059999999999</v>
      </c>
      <c r="AV10" s="10">
        <v>1417.798</v>
      </c>
      <c r="AW10" s="10">
        <v>1474.393</v>
      </c>
      <c r="AX10" s="10">
        <v>1518.6679999999999</v>
      </c>
      <c r="AY10" s="10">
        <v>1583.7850000000001</v>
      </c>
      <c r="AZ10" s="10">
        <v>1667.973</v>
      </c>
      <c r="BA10" s="10">
        <v>1732.818</v>
      </c>
      <c r="BB10" s="10">
        <v>1881.74</v>
      </c>
      <c r="BC10" s="10">
        <v>1948.799</v>
      </c>
      <c r="BD10" s="10">
        <v>1993.376</v>
      </c>
      <c r="BE10" s="10">
        <v>2033.21</v>
      </c>
      <c r="BF10" s="10">
        <v>2137.7959999999998</v>
      </c>
      <c r="BG10" s="10">
        <v>2241.7750000000001</v>
      </c>
      <c r="BH10" s="10">
        <v>2368.7449999999999</v>
      </c>
      <c r="BI10" s="10">
        <v>2495.9580000000001</v>
      </c>
      <c r="BJ10" s="10">
        <v>2575.703</v>
      </c>
      <c r="BK10" s="10">
        <v>2432.6680000000001</v>
      </c>
      <c r="BL10" s="10">
        <v>2555.556</v>
      </c>
      <c r="BM10" s="10">
        <v>2683.48</v>
      </c>
      <c r="BN10" s="10">
        <v>2725.8690000000001</v>
      </c>
      <c r="BO10" s="10">
        <v>2760.8</v>
      </c>
      <c r="BP10" s="10">
        <v>2812.1529999999998</v>
      </c>
      <c r="BQ10" s="10">
        <v>2883.4430000000002</v>
      </c>
      <c r="BR10" s="10">
        <v>2923.4160000000002</v>
      </c>
      <c r="BS10" s="10">
        <v>3032.663</v>
      </c>
      <c r="BT10" s="10">
        <v>3136.681</v>
      </c>
      <c r="BU10" s="10">
        <v>3231.0709999999999</v>
      </c>
      <c r="BV10" s="10">
        <v>3000.5360000000001</v>
      </c>
      <c r="BW10" s="10">
        <v>3300.7269999999999</v>
      </c>
      <c r="BX10" s="10">
        <v>3656.817</v>
      </c>
    </row>
    <row r="11" spans="1:77" x14ac:dyDescent="0.2">
      <c r="B11" s="7" t="s">
        <v>145</v>
      </c>
    </row>
    <row r="12" spans="1:77" x14ac:dyDescent="0.2">
      <c r="A12" s="9" t="s">
        <v>146</v>
      </c>
      <c r="B12" s="9" t="s">
        <v>147</v>
      </c>
      <c r="C12" s="10">
        <v>10.170999999999999</v>
      </c>
      <c r="D12" s="10">
        <v>11.791</v>
      </c>
      <c r="E12" s="10">
        <v>14.856999999999999</v>
      </c>
      <c r="F12" s="10">
        <v>17.5</v>
      </c>
      <c r="G12" s="10">
        <v>18.364000000000001</v>
      </c>
      <c r="H12" s="10">
        <v>19.202999999999999</v>
      </c>
      <c r="I12" s="10">
        <v>20.388999999999999</v>
      </c>
      <c r="J12" s="10">
        <v>22.992999999999999</v>
      </c>
      <c r="K12" s="10">
        <v>25.434999999999999</v>
      </c>
      <c r="L12" s="10">
        <v>28.664999999999999</v>
      </c>
      <c r="M12" s="10">
        <v>31.215</v>
      </c>
      <c r="N12" s="10">
        <v>33.715000000000003</v>
      </c>
      <c r="O12" s="10">
        <v>36.856000000000002</v>
      </c>
      <c r="P12" s="10">
        <v>41.433</v>
      </c>
      <c r="Q12" s="10">
        <v>46.759</v>
      </c>
      <c r="R12" s="10">
        <v>51.177999999999997</v>
      </c>
      <c r="S12" s="10">
        <v>54.743000000000002</v>
      </c>
      <c r="T12" s="10">
        <v>59.161999999999999</v>
      </c>
      <c r="U12" s="10">
        <v>64.156000000000006</v>
      </c>
      <c r="V12" s="10">
        <v>70.646000000000001</v>
      </c>
      <c r="W12" s="10">
        <v>80.891999999999996</v>
      </c>
      <c r="X12" s="10">
        <v>89.578000000000003</v>
      </c>
      <c r="Y12" s="10">
        <v>100.455</v>
      </c>
      <c r="Z12" s="10">
        <v>112.001</v>
      </c>
      <c r="AA12" s="10">
        <v>127.67700000000001</v>
      </c>
      <c r="AB12" s="10">
        <v>150.69900000000001</v>
      </c>
      <c r="AC12" s="10">
        <v>174.858</v>
      </c>
      <c r="AD12" s="10">
        <v>203.01499999999999</v>
      </c>
      <c r="AE12" s="10">
        <v>228.83</v>
      </c>
      <c r="AF12" s="10">
        <v>260.20499999999998</v>
      </c>
      <c r="AG12" s="10">
        <v>297.63900000000001</v>
      </c>
      <c r="AH12" s="10">
        <v>342.39499999999998</v>
      </c>
      <c r="AI12" s="10">
        <v>397.54599999999999</v>
      </c>
      <c r="AJ12" s="10">
        <v>460.92200000000003</v>
      </c>
      <c r="AK12" s="10">
        <v>510.762</v>
      </c>
      <c r="AL12" s="10">
        <v>556.01900000000001</v>
      </c>
      <c r="AM12" s="10">
        <v>600.08500000000004</v>
      </c>
      <c r="AN12" s="10">
        <v>638.351</v>
      </c>
      <c r="AO12" s="10">
        <v>674.81500000000005</v>
      </c>
      <c r="AP12" s="10">
        <v>715.34</v>
      </c>
      <c r="AQ12" s="10">
        <v>761.97</v>
      </c>
      <c r="AR12" s="10">
        <v>804.64400000000001</v>
      </c>
      <c r="AS12" s="10">
        <v>837.46600000000001</v>
      </c>
      <c r="AT12" s="10">
        <v>875.04700000000003</v>
      </c>
      <c r="AU12" s="10">
        <v>899.72199999999998</v>
      </c>
      <c r="AV12" s="10">
        <v>922.51599999999996</v>
      </c>
      <c r="AW12" s="10">
        <v>948.87699999999995</v>
      </c>
      <c r="AX12" s="10">
        <v>984.22799999999995</v>
      </c>
      <c r="AY12" s="10">
        <v>1002.356</v>
      </c>
      <c r="AZ12" s="10">
        <v>1035.19</v>
      </c>
      <c r="BA12" s="10">
        <v>1068.1780000000001</v>
      </c>
      <c r="BB12" s="10">
        <v>1126.434</v>
      </c>
      <c r="BC12" s="10">
        <v>1173.0730000000001</v>
      </c>
      <c r="BD12" s="10">
        <v>1217.7750000000001</v>
      </c>
      <c r="BE12" s="10">
        <v>1261.9359999999999</v>
      </c>
      <c r="BF12" s="10">
        <v>1313.759</v>
      </c>
      <c r="BG12" s="10">
        <v>1367.904</v>
      </c>
      <c r="BH12" s="10">
        <v>1422.9939999999999</v>
      </c>
      <c r="BI12" s="10">
        <v>1486.1</v>
      </c>
      <c r="BJ12" s="10">
        <v>1534.7</v>
      </c>
      <c r="BK12" s="10">
        <v>1538.6469999999999</v>
      </c>
      <c r="BL12" s="10">
        <v>1583.1610000000001</v>
      </c>
      <c r="BM12" s="10">
        <v>1620.4929999999999</v>
      </c>
      <c r="BN12" s="10">
        <v>1643.249</v>
      </c>
      <c r="BO12" s="10">
        <v>1667.231</v>
      </c>
      <c r="BP12" s="10">
        <v>1686.181</v>
      </c>
      <c r="BQ12" s="10">
        <v>1711.57</v>
      </c>
      <c r="BR12" s="10">
        <v>1742.5239999999999</v>
      </c>
      <c r="BS12" s="10">
        <v>1783.3119999999999</v>
      </c>
      <c r="BT12" s="10">
        <v>1823.37</v>
      </c>
      <c r="BU12" s="10">
        <v>1867.0509999999999</v>
      </c>
      <c r="BV12" s="10">
        <v>1808.8610000000001</v>
      </c>
      <c r="BW12" s="10">
        <v>1926.2529999999999</v>
      </c>
      <c r="BX12" s="10">
        <v>2042.694</v>
      </c>
      <c r="BY12" s="11">
        <f>BX12+BX18+BX24+BX25+BX26</f>
        <v>3656.8169999999996</v>
      </c>
    </row>
    <row r="13" spans="1:77" x14ac:dyDescent="0.2">
      <c r="A13" s="9" t="s">
        <v>148</v>
      </c>
      <c r="B13" s="9" t="s">
        <v>149</v>
      </c>
      <c r="C13" s="10">
        <v>7.984</v>
      </c>
      <c r="D13" s="10">
        <v>9.2029999999999994</v>
      </c>
      <c r="E13" s="10">
        <v>11.595000000000001</v>
      </c>
      <c r="F13" s="10">
        <v>13.446</v>
      </c>
      <c r="G13" s="10">
        <v>14.04</v>
      </c>
      <c r="H13" s="10">
        <v>14.786</v>
      </c>
      <c r="I13" s="10">
        <v>15.791</v>
      </c>
      <c r="J13" s="10">
        <v>17.707000000000001</v>
      </c>
      <c r="K13" s="10">
        <v>19.620999999999999</v>
      </c>
      <c r="L13" s="10">
        <v>22.135999999999999</v>
      </c>
      <c r="M13" s="10">
        <v>24.006</v>
      </c>
      <c r="N13" s="10">
        <v>26.003</v>
      </c>
      <c r="O13" s="10">
        <v>28.327000000000002</v>
      </c>
      <c r="P13" s="10">
        <v>31.704000000000001</v>
      </c>
      <c r="Q13" s="10">
        <v>35.628</v>
      </c>
      <c r="R13" s="10">
        <v>38.817</v>
      </c>
      <c r="S13" s="10">
        <v>41.368000000000002</v>
      </c>
      <c r="T13" s="10">
        <v>44.646999999999998</v>
      </c>
      <c r="U13" s="10">
        <v>48.331000000000003</v>
      </c>
      <c r="V13" s="10">
        <v>52.951999999999998</v>
      </c>
      <c r="W13" s="10">
        <v>60.356999999999999</v>
      </c>
      <c r="X13" s="10">
        <v>66.23</v>
      </c>
      <c r="Y13" s="10">
        <v>73.885000000000005</v>
      </c>
      <c r="Z13" s="10">
        <v>82.268000000000001</v>
      </c>
      <c r="AA13" s="10">
        <v>93.233999999999995</v>
      </c>
      <c r="AB13" s="10">
        <v>109.711</v>
      </c>
      <c r="AC13" s="10">
        <v>124.986</v>
      </c>
      <c r="AD13" s="10">
        <v>144.61799999999999</v>
      </c>
      <c r="AE13" s="10">
        <v>162.22300000000001</v>
      </c>
      <c r="AF13" s="10">
        <v>183.23699999999999</v>
      </c>
      <c r="AG13" s="10">
        <v>210.16900000000001</v>
      </c>
      <c r="AH13" s="10">
        <v>240.43299999999999</v>
      </c>
      <c r="AI13" s="10">
        <v>278.80399999999997</v>
      </c>
      <c r="AJ13" s="10">
        <v>321.97800000000001</v>
      </c>
      <c r="AK13" s="10">
        <v>355.67</v>
      </c>
      <c r="AL13" s="10">
        <v>386.399</v>
      </c>
      <c r="AM13" s="10">
        <v>418.15</v>
      </c>
      <c r="AN13" s="10">
        <v>445.322</v>
      </c>
      <c r="AO13" s="10">
        <v>473.358</v>
      </c>
      <c r="AP13" s="10">
        <v>501.89299999999997</v>
      </c>
      <c r="AQ13" s="10">
        <v>537.57799999999997</v>
      </c>
      <c r="AR13" s="10">
        <v>566.91099999999994</v>
      </c>
      <c r="AS13" s="10">
        <v>585.6</v>
      </c>
      <c r="AT13" s="10">
        <v>606.06899999999996</v>
      </c>
      <c r="AU13" s="10">
        <v>614.53800000000001</v>
      </c>
      <c r="AV13" s="10">
        <v>630.178</v>
      </c>
      <c r="AW13" s="10">
        <v>645.93399999999997</v>
      </c>
      <c r="AX13" s="10">
        <v>668.26800000000003</v>
      </c>
      <c r="AY13" s="10">
        <v>677.17</v>
      </c>
      <c r="AZ13" s="10">
        <v>705.26800000000003</v>
      </c>
      <c r="BA13" s="10">
        <v>725.74099999999999</v>
      </c>
      <c r="BB13" s="10">
        <v>769.39400000000001</v>
      </c>
      <c r="BC13" s="10">
        <v>803.56299999999999</v>
      </c>
      <c r="BD13" s="10">
        <v>826.73400000000004</v>
      </c>
      <c r="BE13" s="10">
        <v>854.28099999999995</v>
      </c>
      <c r="BF13" s="10">
        <v>890.13099999999997</v>
      </c>
      <c r="BG13" s="10">
        <v>928.81100000000004</v>
      </c>
      <c r="BH13" s="10">
        <v>968.745</v>
      </c>
      <c r="BI13" s="10">
        <v>1014.914</v>
      </c>
      <c r="BJ13" s="10">
        <v>1048.9760000000001</v>
      </c>
      <c r="BK13" s="10">
        <v>1034.1980000000001</v>
      </c>
      <c r="BL13" s="10">
        <v>1064.883</v>
      </c>
      <c r="BM13" s="10">
        <v>1090.6949999999999</v>
      </c>
      <c r="BN13" s="10">
        <v>1100.8869999999999</v>
      </c>
      <c r="BO13" s="10">
        <v>1113.3789999999999</v>
      </c>
      <c r="BP13" s="10">
        <v>1122.9159999999999</v>
      </c>
      <c r="BQ13" s="10">
        <v>1142.3109999999999</v>
      </c>
      <c r="BR13" s="10">
        <v>1165.3720000000001</v>
      </c>
      <c r="BS13" s="10">
        <v>1192.085</v>
      </c>
      <c r="BT13" s="10">
        <v>1224.539</v>
      </c>
      <c r="BU13" s="10">
        <v>1256.7239999999999</v>
      </c>
      <c r="BV13" s="10">
        <v>1184.056</v>
      </c>
      <c r="BW13" s="10">
        <v>1263.0419999999999</v>
      </c>
      <c r="BX13" s="10">
        <v>1352.386</v>
      </c>
    </row>
    <row r="14" spans="1:77" x14ac:dyDescent="0.2">
      <c r="A14" s="9" t="s">
        <v>150</v>
      </c>
      <c r="B14" s="9" t="s">
        <v>151</v>
      </c>
      <c r="C14" s="10">
        <v>1.9690000000000001</v>
      </c>
      <c r="D14" s="10">
        <v>2.3330000000000002</v>
      </c>
      <c r="E14" s="10">
        <v>2.9380000000000002</v>
      </c>
      <c r="F14" s="10">
        <v>3.6520000000000001</v>
      </c>
      <c r="G14" s="10">
        <v>3.8940000000000001</v>
      </c>
      <c r="H14" s="10">
        <v>3.9729999999999999</v>
      </c>
      <c r="I14" s="10">
        <v>4.1310000000000002</v>
      </c>
      <c r="J14" s="10">
        <v>4.7539999999999996</v>
      </c>
      <c r="K14" s="10">
        <v>5.2279999999999998</v>
      </c>
      <c r="L14" s="10">
        <v>5.8659999999999997</v>
      </c>
      <c r="M14" s="10">
        <v>6.4729999999999999</v>
      </c>
      <c r="N14" s="10">
        <v>6.9119999999999999</v>
      </c>
      <c r="O14" s="10">
        <v>7.681</v>
      </c>
      <c r="P14" s="10">
        <v>8.7859999999999996</v>
      </c>
      <c r="Q14" s="10">
        <v>10.086</v>
      </c>
      <c r="R14" s="10">
        <v>11.206</v>
      </c>
      <c r="S14" s="10">
        <v>12.124000000000001</v>
      </c>
      <c r="T14" s="10">
        <v>13.201000000000001</v>
      </c>
      <c r="U14" s="10">
        <v>14.464</v>
      </c>
      <c r="V14" s="10">
        <v>16.199000000000002</v>
      </c>
      <c r="W14" s="10">
        <v>18.818000000000001</v>
      </c>
      <c r="X14" s="10">
        <v>21.366</v>
      </c>
      <c r="Y14" s="10">
        <v>24.338000000000001</v>
      </c>
      <c r="Z14" s="10">
        <v>27.234000000000002</v>
      </c>
      <c r="AA14" s="10">
        <v>31.591999999999999</v>
      </c>
      <c r="AB14" s="10">
        <v>37.743000000000002</v>
      </c>
      <c r="AC14" s="10">
        <v>46.179000000000002</v>
      </c>
      <c r="AD14" s="10">
        <v>54.189</v>
      </c>
      <c r="AE14" s="10">
        <v>61.86</v>
      </c>
      <c r="AF14" s="10">
        <v>71.632999999999996</v>
      </c>
      <c r="AG14" s="10">
        <v>81.471000000000004</v>
      </c>
      <c r="AH14" s="10">
        <v>95.08</v>
      </c>
      <c r="AI14" s="10">
        <v>110.937</v>
      </c>
      <c r="AJ14" s="10">
        <v>130.09800000000001</v>
      </c>
      <c r="AK14" s="10">
        <v>145.423</v>
      </c>
      <c r="AL14" s="10">
        <v>159.298</v>
      </c>
      <c r="AM14" s="10">
        <v>171.11699999999999</v>
      </c>
      <c r="AN14" s="10">
        <v>181.70400000000001</v>
      </c>
      <c r="AO14" s="10">
        <v>189.566</v>
      </c>
      <c r="AP14" s="10">
        <v>200.74600000000001</v>
      </c>
      <c r="AQ14" s="10">
        <v>210.76300000000001</v>
      </c>
      <c r="AR14" s="10">
        <v>223.024</v>
      </c>
      <c r="AS14" s="10">
        <v>236.40899999999999</v>
      </c>
      <c r="AT14" s="10">
        <v>251.74799999999999</v>
      </c>
      <c r="AU14" s="10">
        <v>267.35899999999998</v>
      </c>
      <c r="AV14" s="10">
        <v>273.56700000000001</v>
      </c>
      <c r="AW14" s="10">
        <v>282.35500000000002</v>
      </c>
      <c r="AX14" s="10">
        <v>293.90300000000002</v>
      </c>
      <c r="AY14" s="10">
        <v>302.52199999999999</v>
      </c>
      <c r="AZ14" s="10">
        <v>305.73399999999998</v>
      </c>
      <c r="BA14" s="10">
        <v>317.06</v>
      </c>
      <c r="BB14" s="10">
        <v>330.10700000000003</v>
      </c>
      <c r="BC14" s="10">
        <v>340.58699999999999</v>
      </c>
      <c r="BD14" s="10">
        <v>360.77300000000002</v>
      </c>
      <c r="BE14" s="10">
        <v>377.392</v>
      </c>
      <c r="BF14" s="10">
        <v>392.68599999999998</v>
      </c>
      <c r="BG14" s="10">
        <v>407.34199999999998</v>
      </c>
      <c r="BH14" s="10">
        <v>420.62400000000002</v>
      </c>
      <c r="BI14" s="10">
        <v>435.50799999999998</v>
      </c>
      <c r="BJ14" s="10">
        <v>449.53199999999998</v>
      </c>
      <c r="BK14" s="10">
        <v>466.30599999999998</v>
      </c>
      <c r="BL14" s="10">
        <v>478.65499999999997</v>
      </c>
      <c r="BM14" s="10">
        <v>488.75</v>
      </c>
      <c r="BN14" s="10">
        <v>500.279</v>
      </c>
      <c r="BO14" s="10">
        <v>510.49</v>
      </c>
      <c r="BP14" s="10">
        <v>518.65</v>
      </c>
      <c r="BQ14" s="10">
        <v>523.4</v>
      </c>
      <c r="BR14" s="10">
        <v>530.21199999999999</v>
      </c>
      <c r="BS14" s="10">
        <v>543.16</v>
      </c>
      <c r="BT14" s="10">
        <v>549.97900000000004</v>
      </c>
      <c r="BU14" s="10">
        <v>560.255</v>
      </c>
      <c r="BV14" s="10">
        <v>575.85599999999999</v>
      </c>
      <c r="BW14" s="10">
        <v>610.76300000000003</v>
      </c>
      <c r="BX14" s="10">
        <v>633.62300000000005</v>
      </c>
    </row>
    <row r="15" spans="1:77" x14ac:dyDescent="0.2">
      <c r="A15" s="9" t="s">
        <v>152</v>
      </c>
      <c r="B15" s="9" t="s">
        <v>153</v>
      </c>
      <c r="C15" s="10">
        <v>1.0169999999999999</v>
      </c>
      <c r="D15" s="10">
        <v>1.1919999999999999</v>
      </c>
      <c r="E15" s="10">
        <v>1.5149999999999999</v>
      </c>
      <c r="F15" s="10">
        <v>1.867</v>
      </c>
      <c r="G15" s="10">
        <v>1.9910000000000001</v>
      </c>
      <c r="H15" s="10">
        <v>2.0569999999999999</v>
      </c>
      <c r="I15" s="10">
        <v>2.17</v>
      </c>
      <c r="J15" s="10">
        <v>2.4689999999999999</v>
      </c>
      <c r="K15" s="10">
        <v>2.7269999999999999</v>
      </c>
      <c r="L15" s="10">
        <v>3.0790000000000002</v>
      </c>
      <c r="M15" s="10">
        <v>3.4079999999999999</v>
      </c>
      <c r="N15" s="10">
        <v>3.6949999999999998</v>
      </c>
      <c r="O15" s="10">
        <v>4.1710000000000003</v>
      </c>
      <c r="P15" s="10">
        <v>4.76</v>
      </c>
      <c r="Q15" s="10">
        <v>5.5060000000000002</v>
      </c>
      <c r="R15" s="10">
        <v>6.2469999999999999</v>
      </c>
      <c r="S15" s="10">
        <v>6.8360000000000003</v>
      </c>
      <c r="T15" s="10">
        <v>7.5140000000000002</v>
      </c>
      <c r="U15" s="10">
        <v>8.2739999999999991</v>
      </c>
      <c r="V15" s="10">
        <v>9.15</v>
      </c>
      <c r="W15" s="10">
        <v>10.769</v>
      </c>
      <c r="X15" s="10">
        <v>12.259</v>
      </c>
      <c r="Y15" s="10">
        <v>14.013</v>
      </c>
      <c r="Z15" s="10">
        <v>15.71</v>
      </c>
      <c r="AA15" s="10">
        <v>18.456</v>
      </c>
      <c r="AB15" s="10">
        <v>21.974</v>
      </c>
      <c r="AC15" s="10">
        <v>27.085000000000001</v>
      </c>
      <c r="AD15" s="10">
        <v>31.553000000000001</v>
      </c>
      <c r="AE15" s="10">
        <v>35.933</v>
      </c>
      <c r="AF15" s="10">
        <v>42.372999999999998</v>
      </c>
      <c r="AG15" s="10">
        <v>48.146000000000001</v>
      </c>
      <c r="AH15" s="10">
        <v>55.941000000000003</v>
      </c>
      <c r="AI15" s="10">
        <v>65.233999999999995</v>
      </c>
      <c r="AJ15" s="10">
        <v>76.701999999999998</v>
      </c>
      <c r="AK15" s="10">
        <v>85.081999999999994</v>
      </c>
      <c r="AL15" s="10">
        <v>93.338999999999999</v>
      </c>
      <c r="AM15" s="10">
        <v>100.071</v>
      </c>
      <c r="AN15" s="10">
        <v>106.057</v>
      </c>
      <c r="AO15" s="10">
        <v>110.917</v>
      </c>
      <c r="AP15" s="10">
        <v>116.95</v>
      </c>
      <c r="AQ15" s="10">
        <v>124.836</v>
      </c>
      <c r="AR15" s="10">
        <v>133.76300000000001</v>
      </c>
      <c r="AS15" s="10">
        <v>141.928</v>
      </c>
      <c r="AT15" s="10">
        <v>151.595</v>
      </c>
      <c r="AU15" s="10">
        <v>159.727</v>
      </c>
      <c r="AV15" s="10">
        <v>164.774</v>
      </c>
      <c r="AW15" s="10">
        <v>173.51499999999999</v>
      </c>
      <c r="AX15" s="10">
        <v>178.501</v>
      </c>
      <c r="AY15" s="10">
        <v>182.29400000000001</v>
      </c>
      <c r="AZ15" s="10">
        <v>187.749</v>
      </c>
      <c r="BA15" s="10">
        <v>194.63800000000001</v>
      </c>
      <c r="BB15" s="10">
        <v>203.732</v>
      </c>
      <c r="BC15" s="10">
        <v>212.52799999999999</v>
      </c>
      <c r="BD15" s="10">
        <v>228.346</v>
      </c>
      <c r="BE15" s="10">
        <v>241.476</v>
      </c>
      <c r="BF15" s="10">
        <v>250.72499999999999</v>
      </c>
      <c r="BG15" s="10">
        <v>261.24</v>
      </c>
      <c r="BH15" s="10">
        <v>270.35899999999998</v>
      </c>
      <c r="BI15" s="10">
        <v>281.404</v>
      </c>
      <c r="BJ15" s="10">
        <v>291.13299999999998</v>
      </c>
      <c r="BK15" s="10">
        <v>300.97199999999998</v>
      </c>
      <c r="BL15" s="10">
        <v>310.29599999999999</v>
      </c>
      <c r="BM15" s="10">
        <v>316.42399999999998</v>
      </c>
      <c r="BN15" s="10">
        <v>323.185</v>
      </c>
      <c r="BO15" s="10">
        <v>329.654</v>
      </c>
      <c r="BP15" s="10">
        <v>337.33300000000003</v>
      </c>
      <c r="BQ15" s="10">
        <v>342.09100000000001</v>
      </c>
      <c r="BR15" s="10">
        <v>347.346</v>
      </c>
      <c r="BS15" s="10">
        <v>355.36099999999999</v>
      </c>
      <c r="BT15" s="10">
        <v>359.012</v>
      </c>
      <c r="BU15" s="10">
        <v>364.85</v>
      </c>
      <c r="BV15" s="10">
        <v>376.24599999999998</v>
      </c>
      <c r="BW15" s="10">
        <v>405.51400000000001</v>
      </c>
      <c r="BX15" s="10">
        <v>416.00299999999999</v>
      </c>
    </row>
    <row r="16" spans="1:77" x14ac:dyDescent="0.2">
      <c r="A16" s="9" t="s">
        <v>154</v>
      </c>
      <c r="B16" s="9" t="s">
        <v>155</v>
      </c>
      <c r="C16" s="10">
        <v>0.95199999999999996</v>
      </c>
      <c r="D16" s="10">
        <v>1.141</v>
      </c>
      <c r="E16" s="10">
        <v>1.423</v>
      </c>
      <c r="F16" s="10">
        <v>1.7849999999999999</v>
      </c>
      <c r="G16" s="10">
        <v>1.9039999999999999</v>
      </c>
      <c r="H16" s="10">
        <v>1.9159999999999999</v>
      </c>
      <c r="I16" s="10">
        <v>1.96</v>
      </c>
      <c r="J16" s="10">
        <v>2.2850000000000001</v>
      </c>
      <c r="K16" s="10">
        <v>2.5</v>
      </c>
      <c r="L16" s="10">
        <v>2.7869999999999999</v>
      </c>
      <c r="M16" s="10">
        <v>3.0649999999999999</v>
      </c>
      <c r="N16" s="10">
        <v>3.2170000000000001</v>
      </c>
      <c r="O16" s="10">
        <v>3.51</v>
      </c>
      <c r="P16" s="10">
        <v>4.0259999999999998</v>
      </c>
      <c r="Q16" s="10">
        <v>4.58</v>
      </c>
      <c r="R16" s="10">
        <v>4.9589999999999996</v>
      </c>
      <c r="S16" s="10">
        <v>5.2880000000000003</v>
      </c>
      <c r="T16" s="10">
        <v>5.6879999999999997</v>
      </c>
      <c r="U16" s="10">
        <v>6.19</v>
      </c>
      <c r="V16" s="10">
        <v>7.0490000000000004</v>
      </c>
      <c r="W16" s="10">
        <v>8.0489999999999995</v>
      </c>
      <c r="X16" s="10">
        <v>9.1069999999999993</v>
      </c>
      <c r="Y16" s="10">
        <v>10.324</v>
      </c>
      <c r="Z16" s="10">
        <v>11.523999999999999</v>
      </c>
      <c r="AA16" s="10">
        <v>13.135999999999999</v>
      </c>
      <c r="AB16" s="10">
        <v>15.769</v>
      </c>
      <c r="AC16" s="10">
        <v>19.094000000000001</v>
      </c>
      <c r="AD16" s="10">
        <v>22.637</v>
      </c>
      <c r="AE16" s="10">
        <v>25.927</v>
      </c>
      <c r="AF16" s="10">
        <v>29.26</v>
      </c>
      <c r="AG16" s="10">
        <v>33.325000000000003</v>
      </c>
      <c r="AH16" s="10">
        <v>39.139000000000003</v>
      </c>
      <c r="AI16" s="10">
        <v>45.703000000000003</v>
      </c>
      <c r="AJ16" s="10">
        <v>53.396000000000001</v>
      </c>
      <c r="AK16" s="10">
        <v>60.341000000000001</v>
      </c>
      <c r="AL16" s="10">
        <v>65.959000000000003</v>
      </c>
      <c r="AM16" s="10">
        <v>71.046000000000006</v>
      </c>
      <c r="AN16" s="10">
        <v>75.647000000000006</v>
      </c>
      <c r="AO16" s="10">
        <v>78.650000000000006</v>
      </c>
      <c r="AP16" s="10">
        <v>83.796000000000006</v>
      </c>
      <c r="AQ16" s="10">
        <v>85.927000000000007</v>
      </c>
      <c r="AR16" s="10">
        <v>89.262</v>
      </c>
      <c r="AS16" s="10">
        <v>94.480999999999995</v>
      </c>
      <c r="AT16" s="10">
        <v>100.15300000000001</v>
      </c>
      <c r="AU16" s="10">
        <v>107.63200000000001</v>
      </c>
      <c r="AV16" s="10">
        <v>108.79300000000001</v>
      </c>
      <c r="AW16" s="10">
        <v>108.84</v>
      </c>
      <c r="AX16" s="10">
        <v>115.401</v>
      </c>
      <c r="AY16" s="10">
        <v>120.22799999999999</v>
      </c>
      <c r="AZ16" s="10">
        <v>117.98399999999999</v>
      </c>
      <c r="BA16" s="10">
        <v>122.422</v>
      </c>
      <c r="BB16" s="10">
        <v>126.375</v>
      </c>
      <c r="BC16" s="10">
        <v>128.059</v>
      </c>
      <c r="BD16" s="10">
        <v>132.428</v>
      </c>
      <c r="BE16" s="10">
        <v>135.916</v>
      </c>
      <c r="BF16" s="10">
        <v>141.96100000000001</v>
      </c>
      <c r="BG16" s="10">
        <v>146.101</v>
      </c>
      <c r="BH16" s="10">
        <v>150.26499999999999</v>
      </c>
      <c r="BI16" s="10">
        <v>154.10400000000001</v>
      </c>
      <c r="BJ16" s="10">
        <v>158.399</v>
      </c>
      <c r="BK16" s="10">
        <v>165.334</v>
      </c>
      <c r="BL16" s="10">
        <v>168.35900000000001</v>
      </c>
      <c r="BM16" s="10">
        <v>172.32599999999999</v>
      </c>
      <c r="BN16" s="10">
        <v>177.09399999999999</v>
      </c>
      <c r="BO16" s="10">
        <v>180.83600000000001</v>
      </c>
      <c r="BP16" s="10">
        <v>181.31700000000001</v>
      </c>
      <c r="BQ16" s="10">
        <v>181.309</v>
      </c>
      <c r="BR16" s="10">
        <v>182.86600000000001</v>
      </c>
      <c r="BS16" s="10">
        <v>187.79900000000001</v>
      </c>
      <c r="BT16" s="10">
        <v>190.96700000000001</v>
      </c>
      <c r="BU16" s="10">
        <v>195.405</v>
      </c>
      <c r="BV16" s="10">
        <v>199.61</v>
      </c>
      <c r="BW16" s="10">
        <v>205.249</v>
      </c>
      <c r="BX16" s="10">
        <v>217.62100000000001</v>
      </c>
    </row>
    <row r="17" spans="1:76" x14ac:dyDescent="0.2">
      <c r="A17" s="9" t="s">
        <v>156</v>
      </c>
      <c r="B17" s="9" t="s">
        <v>157</v>
      </c>
      <c r="C17" s="10">
        <v>0.217</v>
      </c>
      <c r="D17" s="10">
        <v>0.255</v>
      </c>
      <c r="E17" s="10">
        <v>0.32300000000000001</v>
      </c>
      <c r="F17" s="10">
        <v>0.40200000000000002</v>
      </c>
      <c r="G17" s="10">
        <v>0.43</v>
      </c>
      <c r="H17" s="10">
        <v>0.44400000000000001</v>
      </c>
      <c r="I17" s="10">
        <v>0.46700000000000003</v>
      </c>
      <c r="J17" s="10">
        <v>0.53200000000000003</v>
      </c>
      <c r="K17" s="10">
        <v>0.58599999999999997</v>
      </c>
      <c r="L17" s="10">
        <v>0.66400000000000003</v>
      </c>
      <c r="M17" s="10">
        <v>0.73599999999999999</v>
      </c>
      <c r="N17" s="10">
        <v>0.8</v>
      </c>
      <c r="O17" s="10">
        <v>0.84899999999999998</v>
      </c>
      <c r="P17" s="10">
        <v>0.94299999999999995</v>
      </c>
      <c r="Q17" s="10">
        <v>1.044</v>
      </c>
      <c r="R17" s="10">
        <v>1.155</v>
      </c>
      <c r="S17" s="10">
        <v>1.252</v>
      </c>
      <c r="T17" s="10">
        <v>1.3140000000000001</v>
      </c>
      <c r="U17" s="10">
        <v>1.361</v>
      </c>
      <c r="V17" s="10">
        <v>1.496</v>
      </c>
      <c r="W17" s="10">
        <v>1.7170000000000001</v>
      </c>
      <c r="X17" s="10">
        <v>1.982</v>
      </c>
      <c r="Y17" s="10">
        <v>2.2330000000000001</v>
      </c>
      <c r="Z17" s="10">
        <v>2.4990000000000001</v>
      </c>
      <c r="AA17" s="10">
        <v>2.851</v>
      </c>
      <c r="AB17" s="10">
        <v>3.2450000000000001</v>
      </c>
      <c r="AC17" s="10">
        <v>3.694</v>
      </c>
      <c r="AD17" s="10">
        <v>4.2080000000000002</v>
      </c>
      <c r="AE17" s="10">
        <v>4.7469999999999999</v>
      </c>
      <c r="AF17" s="10">
        <v>5.335</v>
      </c>
      <c r="AG17" s="10">
        <v>6</v>
      </c>
      <c r="AH17" s="10">
        <v>6.8810000000000002</v>
      </c>
      <c r="AI17" s="10">
        <v>7.806</v>
      </c>
      <c r="AJ17" s="10">
        <v>8.8460000000000001</v>
      </c>
      <c r="AK17" s="10">
        <v>9.6690000000000005</v>
      </c>
      <c r="AL17" s="10">
        <v>10.323</v>
      </c>
      <c r="AM17" s="10">
        <v>10.818</v>
      </c>
      <c r="AN17" s="10">
        <v>11.324999999999999</v>
      </c>
      <c r="AO17" s="10">
        <v>11.891</v>
      </c>
      <c r="AP17" s="10">
        <v>12.701000000000001</v>
      </c>
      <c r="AQ17" s="10">
        <v>13.63</v>
      </c>
      <c r="AR17" s="10">
        <v>14.709</v>
      </c>
      <c r="AS17" s="10">
        <v>15.457000000000001</v>
      </c>
      <c r="AT17" s="10">
        <v>17.23</v>
      </c>
      <c r="AU17" s="10">
        <v>17.824999999999999</v>
      </c>
      <c r="AV17" s="10">
        <v>18.771999999999998</v>
      </c>
      <c r="AW17" s="10">
        <v>20.588999999999999</v>
      </c>
      <c r="AX17" s="10">
        <v>22.056999999999999</v>
      </c>
      <c r="AY17" s="10">
        <v>22.664000000000001</v>
      </c>
      <c r="AZ17" s="10">
        <v>24.187999999999999</v>
      </c>
      <c r="BA17" s="10">
        <v>25.376999999999999</v>
      </c>
      <c r="BB17" s="10">
        <v>26.933</v>
      </c>
      <c r="BC17" s="10">
        <v>28.922999999999998</v>
      </c>
      <c r="BD17" s="10">
        <v>30.266999999999999</v>
      </c>
      <c r="BE17" s="10">
        <v>30.263999999999999</v>
      </c>
      <c r="BF17" s="10">
        <v>30.942</v>
      </c>
      <c r="BG17" s="10">
        <v>31.751000000000001</v>
      </c>
      <c r="BH17" s="10">
        <v>33.625999999999998</v>
      </c>
      <c r="BI17" s="10">
        <v>35.677999999999997</v>
      </c>
      <c r="BJ17" s="10">
        <v>36.192</v>
      </c>
      <c r="BK17" s="10">
        <v>38.143000000000001</v>
      </c>
      <c r="BL17" s="10">
        <v>39.622999999999998</v>
      </c>
      <c r="BM17" s="10">
        <v>41.048000000000002</v>
      </c>
      <c r="BN17" s="10">
        <v>42.082999999999998</v>
      </c>
      <c r="BO17" s="10">
        <v>43.362000000000002</v>
      </c>
      <c r="BP17" s="10">
        <v>44.615000000000002</v>
      </c>
      <c r="BQ17" s="10">
        <v>45.859000000000002</v>
      </c>
      <c r="BR17" s="10">
        <v>46.94</v>
      </c>
      <c r="BS17" s="10">
        <v>48.067</v>
      </c>
      <c r="BT17" s="10">
        <v>48.851999999999997</v>
      </c>
      <c r="BU17" s="10">
        <v>50.072000000000003</v>
      </c>
      <c r="BV17" s="10">
        <v>48.948999999999998</v>
      </c>
      <c r="BW17" s="10">
        <v>52.448</v>
      </c>
      <c r="BX17" s="10">
        <v>56.685000000000002</v>
      </c>
    </row>
    <row r="18" spans="1:76" x14ac:dyDescent="0.2">
      <c r="A18" s="9" t="s">
        <v>158</v>
      </c>
      <c r="B18" s="9" t="s">
        <v>159</v>
      </c>
      <c r="C18" s="10">
        <v>2.5409999999999999</v>
      </c>
      <c r="D18" s="10">
        <v>2.81</v>
      </c>
      <c r="E18" s="10">
        <v>3.6669999999999998</v>
      </c>
      <c r="F18" s="10">
        <v>4.4690000000000003</v>
      </c>
      <c r="G18" s="10">
        <v>4.6790000000000003</v>
      </c>
      <c r="H18" s="10">
        <v>5.0279999999999996</v>
      </c>
      <c r="I18" s="10">
        <v>5.6680000000000001</v>
      </c>
      <c r="J18" s="10">
        <v>6.3769999999999998</v>
      </c>
      <c r="K18" s="10">
        <v>7.6260000000000003</v>
      </c>
      <c r="L18" s="10">
        <v>8.7539999999999996</v>
      </c>
      <c r="M18" s="10">
        <v>9.7249999999999996</v>
      </c>
      <c r="N18" s="10">
        <v>10.573</v>
      </c>
      <c r="O18" s="10">
        <v>12.145</v>
      </c>
      <c r="P18" s="10">
        <v>13.488</v>
      </c>
      <c r="Q18" s="10">
        <v>15.656000000000001</v>
      </c>
      <c r="R18" s="10">
        <v>18.010999999999999</v>
      </c>
      <c r="S18" s="10">
        <v>19.739999999999998</v>
      </c>
      <c r="T18" s="10">
        <v>21.655000000000001</v>
      </c>
      <c r="U18" s="10">
        <v>23.785</v>
      </c>
      <c r="V18" s="10">
        <v>25.66</v>
      </c>
      <c r="W18" s="10">
        <v>29.21</v>
      </c>
      <c r="X18" s="10">
        <v>32.273000000000003</v>
      </c>
      <c r="Y18" s="10">
        <v>36.296999999999997</v>
      </c>
      <c r="Z18" s="10">
        <v>40.698999999999998</v>
      </c>
      <c r="AA18" s="10">
        <v>47.128</v>
      </c>
      <c r="AB18" s="10">
        <v>56.219000000000001</v>
      </c>
      <c r="AC18" s="10">
        <v>59.982999999999997</v>
      </c>
      <c r="AD18" s="10">
        <v>68.141999999999996</v>
      </c>
      <c r="AE18" s="10">
        <v>73.945999999999998</v>
      </c>
      <c r="AF18" s="10">
        <v>82.474999999999994</v>
      </c>
      <c r="AG18" s="10">
        <v>93.924999999999997</v>
      </c>
      <c r="AH18" s="10">
        <v>110.35899999999999</v>
      </c>
      <c r="AI18" s="10">
        <v>121.98099999999999</v>
      </c>
      <c r="AJ18" s="10">
        <v>136.214</v>
      </c>
      <c r="AK18" s="10">
        <v>142.727</v>
      </c>
      <c r="AL18" s="10">
        <v>150.55799999999999</v>
      </c>
      <c r="AM18" s="10">
        <v>160.48599999999999</v>
      </c>
      <c r="AN18" s="10">
        <v>172.90799999999999</v>
      </c>
      <c r="AO18" s="10">
        <v>187.078</v>
      </c>
      <c r="AP18" s="10">
        <v>209.27799999999999</v>
      </c>
      <c r="AQ18" s="10">
        <v>230.982</v>
      </c>
      <c r="AR18" s="10">
        <v>246.34700000000001</v>
      </c>
      <c r="AS18" s="10">
        <v>253.04</v>
      </c>
      <c r="AT18" s="10">
        <v>249.732</v>
      </c>
      <c r="AU18" s="10">
        <v>236.49100000000001</v>
      </c>
      <c r="AV18" s="10">
        <v>240.97200000000001</v>
      </c>
      <c r="AW18" s="10">
        <v>244.55799999999999</v>
      </c>
      <c r="AX18" s="10">
        <v>248.70099999999999</v>
      </c>
      <c r="AY18" s="10">
        <v>252.34200000000001</v>
      </c>
      <c r="AZ18" s="10">
        <v>269.04199999999997</v>
      </c>
      <c r="BA18" s="10">
        <v>291.53800000000001</v>
      </c>
      <c r="BB18" s="10">
        <v>318.108</v>
      </c>
      <c r="BC18" s="10">
        <v>330.91899999999998</v>
      </c>
      <c r="BD18" s="10">
        <v>332.70400000000001</v>
      </c>
      <c r="BE18" s="10">
        <v>343.00799999999998</v>
      </c>
      <c r="BF18" s="10">
        <v>364.05700000000002</v>
      </c>
      <c r="BG18" s="10">
        <v>384.92200000000003</v>
      </c>
      <c r="BH18" s="10">
        <v>414.923</v>
      </c>
      <c r="BI18" s="10">
        <v>450.05900000000003</v>
      </c>
      <c r="BJ18" s="10">
        <v>470.12299999999999</v>
      </c>
      <c r="BK18" s="10">
        <v>427.32</v>
      </c>
      <c r="BL18" s="10">
        <v>441.06700000000001</v>
      </c>
      <c r="BM18" s="10">
        <v>461.56599999999997</v>
      </c>
      <c r="BN18" s="10">
        <v>469.10599999999999</v>
      </c>
      <c r="BO18" s="10">
        <v>466.66800000000001</v>
      </c>
      <c r="BP18" s="10">
        <v>469.07299999999998</v>
      </c>
      <c r="BQ18" s="10">
        <v>472.64699999999999</v>
      </c>
      <c r="BR18" s="10">
        <v>487.38200000000001</v>
      </c>
      <c r="BS18" s="10">
        <v>516.78399999999999</v>
      </c>
      <c r="BT18" s="10">
        <v>541.02300000000002</v>
      </c>
      <c r="BU18" s="10">
        <v>572.29300000000001</v>
      </c>
      <c r="BV18" s="10">
        <v>539.45699999999999</v>
      </c>
      <c r="BW18" s="10">
        <v>612.19799999999998</v>
      </c>
      <c r="BX18" s="10">
        <v>664.99699999999996</v>
      </c>
    </row>
    <row r="19" spans="1:76" x14ac:dyDescent="0.2">
      <c r="A19" s="9" t="s">
        <v>160</v>
      </c>
      <c r="B19" s="9" t="s">
        <v>161</v>
      </c>
      <c r="C19" s="10">
        <v>1.736</v>
      </c>
      <c r="D19" s="10">
        <v>1.903</v>
      </c>
      <c r="E19" s="10">
        <v>2.3889999999999998</v>
      </c>
      <c r="F19" s="10">
        <v>2.6509999999999998</v>
      </c>
      <c r="G19" s="10">
        <v>2.7530000000000001</v>
      </c>
      <c r="H19" s="10">
        <v>2.7589999999999999</v>
      </c>
      <c r="I19" s="10">
        <v>3.0379999999999998</v>
      </c>
      <c r="J19" s="10">
        <v>3.4820000000000002</v>
      </c>
      <c r="K19" s="10">
        <v>4.2119999999999997</v>
      </c>
      <c r="L19" s="10">
        <v>4.827</v>
      </c>
      <c r="M19" s="10">
        <v>5.3220000000000001</v>
      </c>
      <c r="N19" s="10">
        <v>5.8940000000000001</v>
      </c>
      <c r="O19" s="10">
        <v>6.7960000000000003</v>
      </c>
      <c r="P19" s="10">
        <v>7.51</v>
      </c>
      <c r="Q19" s="10">
        <v>8.5359999999999996</v>
      </c>
      <c r="R19" s="10">
        <v>9.5510000000000002</v>
      </c>
      <c r="S19" s="10">
        <v>10.023999999999999</v>
      </c>
      <c r="T19" s="10">
        <v>10.993</v>
      </c>
      <c r="U19" s="10">
        <v>12.074999999999999</v>
      </c>
      <c r="V19" s="10">
        <v>12.706</v>
      </c>
      <c r="W19" s="10">
        <v>14.832000000000001</v>
      </c>
      <c r="X19" s="10">
        <v>16.306999999999999</v>
      </c>
      <c r="Y19" s="10">
        <v>18.579999999999998</v>
      </c>
      <c r="Z19" s="10">
        <v>20.802</v>
      </c>
      <c r="AA19" s="10">
        <v>23.891999999999999</v>
      </c>
      <c r="AB19" s="10">
        <v>28.016999999999999</v>
      </c>
      <c r="AC19" s="10">
        <v>28.843</v>
      </c>
      <c r="AD19" s="10">
        <v>33.305</v>
      </c>
      <c r="AE19" s="10">
        <v>36.698999999999998</v>
      </c>
      <c r="AF19" s="10">
        <v>40.615000000000002</v>
      </c>
      <c r="AG19" s="10">
        <v>45.911000000000001</v>
      </c>
      <c r="AH19" s="10">
        <v>55.085999999999999</v>
      </c>
      <c r="AI19" s="10">
        <v>60.890999999999998</v>
      </c>
      <c r="AJ19" s="10">
        <v>68.903000000000006</v>
      </c>
      <c r="AK19" s="10">
        <v>72.094999999999999</v>
      </c>
      <c r="AL19" s="10">
        <v>76.230999999999995</v>
      </c>
      <c r="AM19" s="10">
        <v>82.71</v>
      </c>
      <c r="AN19" s="10">
        <v>90.659000000000006</v>
      </c>
      <c r="AO19" s="10">
        <v>98.781000000000006</v>
      </c>
      <c r="AP19" s="10">
        <v>110.727</v>
      </c>
      <c r="AQ19" s="10">
        <v>123.46299999999999</v>
      </c>
      <c r="AR19" s="10">
        <v>133.774</v>
      </c>
      <c r="AS19" s="10">
        <v>137.96799999999999</v>
      </c>
      <c r="AT19" s="10">
        <v>135.56800000000001</v>
      </c>
      <c r="AU19" s="10">
        <v>125.395</v>
      </c>
      <c r="AV19" s="10">
        <v>128.06299999999999</v>
      </c>
      <c r="AW19" s="10">
        <v>131.405</v>
      </c>
      <c r="AX19" s="10">
        <v>133.042</v>
      </c>
      <c r="AY19" s="10">
        <v>134.47399999999999</v>
      </c>
      <c r="AZ19" s="10">
        <v>145.47</v>
      </c>
      <c r="BA19" s="10">
        <v>158.47200000000001</v>
      </c>
      <c r="BB19" s="10">
        <v>174.81899999999999</v>
      </c>
      <c r="BC19" s="10">
        <v>183.71100000000001</v>
      </c>
      <c r="BD19" s="10">
        <v>181.191</v>
      </c>
      <c r="BE19" s="10">
        <v>181.74100000000001</v>
      </c>
      <c r="BF19" s="10">
        <v>190.03800000000001</v>
      </c>
      <c r="BG19" s="10">
        <v>200.054</v>
      </c>
      <c r="BH19" s="10">
        <v>214.37299999999999</v>
      </c>
      <c r="BI19" s="10">
        <v>238.465</v>
      </c>
      <c r="BJ19" s="10">
        <v>252.28399999999999</v>
      </c>
      <c r="BK19" s="10">
        <v>223.346</v>
      </c>
      <c r="BL19" s="10">
        <v>233.995</v>
      </c>
      <c r="BM19" s="10">
        <v>248.32300000000001</v>
      </c>
      <c r="BN19" s="10">
        <v>251.119</v>
      </c>
      <c r="BO19" s="10">
        <v>252.65600000000001</v>
      </c>
      <c r="BP19" s="10">
        <v>257.43599999999998</v>
      </c>
      <c r="BQ19" s="10">
        <v>265.36599999999999</v>
      </c>
      <c r="BR19" s="10">
        <v>274.78899999999999</v>
      </c>
      <c r="BS19" s="10">
        <v>291.02699999999999</v>
      </c>
      <c r="BT19" s="10">
        <v>306.47899999999998</v>
      </c>
      <c r="BU19" s="10">
        <v>318.983</v>
      </c>
      <c r="BV19" s="10">
        <v>303.88400000000001</v>
      </c>
      <c r="BW19" s="10">
        <v>340.95699999999999</v>
      </c>
      <c r="BX19" s="10">
        <v>371.93</v>
      </c>
    </row>
    <row r="20" spans="1:76" x14ac:dyDescent="0.2">
      <c r="A20" s="9" t="s">
        <v>162</v>
      </c>
      <c r="B20" s="9" t="s">
        <v>163</v>
      </c>
      <c r="C20" s="10">
        <v>1.7000000000000001E-2</v>
      </c>
      <c r="D20" s="10">
        <v>2.3E-2</v>
      </c>
      <c r="E20" s="10">
        <v>0.03</v>
      </c>
      <c r="F20" s="10">
        <v>0.04</v>
      </c>
      <c r="G20" s="10">
        <v>4.2000000000000003E-2</v>
      </c>
      <c r="H20" s="10">
        <v>4.8000000000000001E-2</v>
      </c>
      <c r="I20" s="10">
        <v>5.2999999999999999E-2</v>
      </c>
      <c r="J20" s="10">
        <v>5.8000000000000003E-2</v>
      </c>
      <c r="K20" s="10">
        <v>7.2999999999999995E-2</v>
      </c>
      <c r="L20" s="10">
        <v>8.5999999999999993E-2</v>
      </c>
      <c r="M20" s="10">
        <v>9.8000000000000004E-2</v>
      </c>
      <c r="N20" s="10">
        <v>0.109</v>
      </c>
      <c r="O20" s="10">
        <v>0.124</v>
      </c>
      <c r="P20" s="10">
        <v>0.13700000000000001</v>
      </c>
      <c r="Q20" s="10">
        <v>0.17299999999999999</v>
      </c>
      <c r="R20" s="10">
        <v>0.20399999999999999</v>
      </c>
      <c r="S20" s="10">
        <v>0.224</v>
      </c>
      <c r="T20" s="10">
        <v>0.247</v>
      </c>
      <c r="U20" s="10">
        <v>0.26900000000000002</v>
      </c>
      <c r="V20" s="10">
        <v>0.315</v>
      </c>
      <c r="W20" s="10">
        <v>0.35199999999999998</v>
      </c>
      <c r="X20" s="10">
        <v>0.438</v>
      </c>
      <c r="Y20" s="10">
        <v>0.45200000000000001</v>
      </c>
      <c r="Z20" s="10">
        <v>0.57299999999999995</v>
      </c>
      <c r="AA20" s="10">
        <v>0.71</v>
      </c>
      <c r="AB20" s="10">
        <v>0.90300000000000002</v>
      </c>
      <c r="AC20" s="10">
        <v>0.92700000000000005</v>
      </c>
      <c r="AD20" s="10">
        <v>0.92900000000000005</v>
      </c>
      <c r="AE20" s="10">
        <v>1.1439999999999999</v>
      </c>
      <c r="AF20" s="10">
        <v>1.2190000000000001</v>
      </c>
      <c r="AG20" s="10">
        <v>1.514</v>
      </c>
      <c r="AH20" s="10">
        <v>1.575</v>
      </c>
      <c r="AI20" s="10">
        <v>1.899</v>
      </c>
      <c r="AJ20" s="10">
        <v>2.1680000000000001</v>
      </c>
      <c r="AK20" s="10">
        <v>2.4700000000000002</v>
      </c>
      <c r="AL20" s="10">
        <v>3.141</v>
      </c>
      <c r="AM20" s="10">
        <v>3.4449999999999998</v>
      </c>
      <c r="AN20" s="10">
        <v>3.91</v>
      </c>
      <c r="AO20" s="10">
        <v>4.3179999999999996</v>
      </c>
      <c r="AP20" s="10">
        <v>4.9930000000000003</v>
      </c>
      <c r="AQ20" s="10">
        <v>5.1139999999999999</v>
      </c>
      <c r="AR20" s="10">
        <v>5.7679999999999998</v>
      </c>
      <c r="AS20" s="10">
        <v>6.4210000000000003</v>
      </c>
      <c r="AT20" s="10">
        <v>6.1239999999999997</v>
      </c>
      <c r="AU20" s="10">
        <v>6.14</v>
      </c>
      <c r="AV20" s="10">
        <v>4.8659999999999997</v>
      </c>
      <c r="AW20" s="10">
        <v>5.7050000000000001</v>
      </c>
      <c r="AX20" s="10">
        <v>6.4580000000000002</v>
      </c>
      <c r="AY20" s="10">
        <v>7.4649999999999999</v>
      </c>
      <c r="AZ20" s="10">
        <v>8.891</v>
      </c>
      <c r="BA20" s="10">
        <v>9.9860000000000007</v>
      </c>
      <c r="BB20" s="10">
        <v>11.744</v>
      </c>
      <c r="BC20" s="10">
        <v>11.576000000000001</v>
      </c>
      <c r="BD20" s="10">
        <v>10.831</v>
      </c>
      <c r="BE20" s="10">
        <v>12.042</v>
      </c>
      <c r="BF20" s="10">
        <v>12.683</v>
      </c>
      <c r="BG20" s="10">
        <v>12.384</v>
      </c>
      <c r="BH20" s="10">
        <v>15.013</v>
      </c>
      <c r="BI20" s="10">
        <v>14.417</v>
      </c>
      <c r="BJ20" s="10">
        <v>16.085000000000001</v>
      </c>
      <c r="BK20" s="10">
        <v>14.231</v>
      </c>
      <c r="BL20" s="10">
        <v>13.06</v>
      </c>
      <c r="BM20" s="10">
        <v>15.645</v>
      </c>
      <c r="BN20" s="10">
        <v>18.172999999999998</v>
      </c>
      <c r="BO20" s="10">
        <v>14.872999999999999</v>
      </c>
      <c r="BP20" s="10">
        <v>17.850999999999999</v>
      </c>
      <c r="BQ20" s="10">
        <v>19.37</v>
      </c>
      <c r="BR20" s="10">
        <v>21.010999999999999</v>
      </c>
      <c r="BS20" s="10">
        <v>23.722999999999999</v>
      </c>
      <c r="BT20" s="10">
        <v>23.882999999999999</v>
      </c>
      <c r="BU20" s="10">
        <v>27.504000000000001</v>
      </c>
      <c r="BV20" s="10">
        <v>22.227</v>
      </c>
      <c r="BW20" s="10">
        <v>27.283000000000001</v>
      </c>
      <c r="BX20" s="10">
        <v>30.251999999999999</v>
      </c>
    </row>
    <row r="21" spans="1:76" x14ac:dyDescent="0.2">
      <c r="A21" s="9" t="s">
        <v>150</v>
      </c>
      <c r="B21" s="9" t="s">
        <v>151</v>
      </c>
      <c r="C21" s="10">
        <v>0.36899999999999999</v>
      </c>
      <c r="D21" s="10">
        <v>0.39900000000000002</v>
      </c>
      <c r="E21" s="10">
        <v>0.48799999999999999</v>
      </c>
      <c r="F21" s="10">
        <v>0.70599999999999996</v>
      </c>
      <c r="G21" s="10">
        <v>0.755</v>
      </c>
      <c r="H21" s="10">
        <v>0.87</v>
      </c>
      <c r="I21" s="10">
        <v>0.98</v>
      </c>
      <c r="J21" s="10">
        <v>1.131</v>
      </c>
      <c r="K21" s="10">
        <v>1.349</v>
      </c>
      <c r="L21" s="10">
        <v>1.494</v>
      </c>
      <c r="M21" s="10">
        <v>1.7609999999999999</v>
      </c>
      <c r="N21" s="10">
        <v>1.9219999999999999</v>
      </c>
      <c r="O21" s="10">
        <v>2.2360000000000002</v>
      </c>
      <c r="P21" s="10">
        <v>2.6459999999999999</v>
      </c>
      <c r="Q21" s="10">
        <v>3.1059999999999999</v>
      </c>
      <c r="R21" s="10">
        <v>3.7170000000000001</v>
      </c>
      <c r="S21" s="10">
        <v>4.2</v>
      </c>
      <c r="T21" s="10">
        <v>4.444</v>
      </c>
      <c r="U21" s="10">
        <v>4.9279999999999999</v>
      </c>
      <c r="V21" s="10">
        <v>5.1559999999999997</v>
      </c>
      <c r="W21" s="10">
        <v>5.5949999999999998</v>
      </c>
      <c r="X21" s="10">
        <v>6.1840000000000002</v>
      </c>
      <c r="Y21" s="10">
        <v>6.649</v>
      </c>
      <c r="Z21" s="10">
        <v>7.1109999999999998</v>
      </c>
      <c r="AA21" s="10">
        <v>7.9260000000000002</v>
      </c>
      <c r="AB21" s="10">
        <v>9.3249999999999993</v>
      </c>
      <c r="AC21" s="10">
        <v>11.260999999999999</v>
      </c>
      <c r="AD21" s="10">
        <v>12.802</v>
      </c>
      <c r="AE21" s="10">
        <v>12.951000000000001</v>
      </c>
      <c r="AF21" s="10">
        <v>13.894</v>
      </c>
      <c r="AG21" s="10">
        <v>16.003</v>
      </c>
      <c r="AH21" s="10">
        <v>18.658000000000001</v>
      </c>
      <c r="AI21" s="10">
        <v>21.87</v>
      </c>
      <c r="AJ21" s="10">
        <v>25.957999999999998</v>
      </c>
      <c r="AK21" s="10">
        <v>27.363</v>
      </c>
      <c r="AL21" s="10">
        <v>29.498999999999999</v>
      </c>
      <c r="AM21" s="10">
        <v>32.734999999999999</v>
      </c>
      <c r="AN21" s="10">
        <v>34.862000000000002</v>
      </c>
      <c r="AO21" s="10">
        <v>37.436</v>
      </c>
      <c r="AP21" s="10">
        <v>42.503999999999998</v>
      </c>
      <c r="AQ21" s="10">
        <v>45.643000000000001</v>
      </c>
      <c r="AR21" s="10">
        <v>48.616</v>
      </c>
      <c r="AS21" s="10">
        <v>51.99</v>
      </c>
      <c r="AT21" s="10">
        <v>53.412999999999997</v>
      </c>
      <c r="AU21" s="10">
        <v>52.24</v>
      </c>
      <c r="AV21" s="10">
        <v>52.765999999999998</v>
      </c>
      <c r="AW21" s="10">
        <v>51.174999999999997</v>
      </c>
      <c r="AX21" s="10">
        <v>51.938000000000002</v>
      </c>
      <c r="AY21" s="10">
        <v>49.658999999999999</v>
      </c>
      <c r="AZ21" s="10">
        <v>50.215000000000003</v>
      </c>
      <c r="BA21" s="10">
        <v>53.244999999999997</v>
      </c>
      <c r="BB21" s="10">
        <v>58.228999999999999</v>
      </c>
      <c r="BC21" s="10">
        <v>59.250999999999998</v>
      </c>
      <c r="BD21" s="10">
        <v>59.871000000000002</v>
      </c>
      <c r="BE21" s="10">
        <v>63.648000000000003</v>
      </c>
      <c r="BF21" s="10">
        <v>67.61</v>
      </c>
      <c r="BG21" s="10">
        <v>70.884</v>
      </c>
      <c r="BH21" s="10">
        <v>72.653999999999996</v>
      </c>
      <c r="BI21" s="10">
        <v>76.617000000000004</v>
      </c>
      <c r="BJ21" s="10">
        <v>78.641000000000005</v>
      </c>
      <c r="BK21" s="10">
        <v>82.438999999999993</v>
      </c>
      <c r="BL21" s="10">
        <v>82.936000000000007</v>
      </c>
      <c r="BM21" s="10">
        <v>81.590999999999994</v>
      </c>
      <c r="BN21" s="10">
        <v>84.537000000000006</v>
      </c>
      <c r="BO21" s="10">
        <v>84.295000000000002</v>
      </c>
      <c r="BP21" s="10">
        <v>79.638000000000005</v>
      </c>
      <c r="BQ21" s="10">
        <v>74.879000000000005</v>
      </c>
      <c r="BR21" s="10">
        <v>75.075000000000003</v>
      </c>
      <c r="BS21" s="10">
        <v>76.441000000000003</v>
      </c>
      <c r="BT21" s="10">
        <v>80.376000000000005</v>
      </c>
      <c r="BU21" s="10">
        <v>89.018000000000001</v>
      </c>
      <c r="BV21" s="10">
        <v>84.974000000000004</v>
      </c>
      <c r="BW21" s="10">
        <v>90.076999999999998</v>
      </c>
      <c r="BX21" s="10">
        <v>98.388999999999996</v>
      </c>
    </row>
    <row r="22" spans="1:76" x14ac:dyDescent="0.2">
      <c r="A22" s="9" t="s">
        <v>148</v>
      </c>
      <c r="B22" s="9" t="s">
        <v>149</v>
      </c>
      <c r="C22" s="10">
        <v>0.39</v>
      </c>
      <c r="D22" s="10">
        <v>0.45500000000000002</v>
      </c>
      <c r="E22" s="10">
        <v>0.72699999999999998</v>
      </c>
      <c r="F22" s="10">
        <v>1.0329999999999999</v>
      </c>
      <c r="G22" s="10">
        <v>1.0880000000000001</v>
      </c>
      <c r="H22" s="10">
        <v>1.3089999999999999</v>
      </c>
      <c r="I22" s="10">
        <v>1.5529999999999999</v>
      </c>
      <c r="J22" s="10">
        <v>1.647</v>
      </c>
      <c r="K22" s="10">
        <v>1.929</v>
      </c>
      <c r="L22" s="10">
        <v>2.282</v>
      </c>
      <c r="M22" s="10">
        <v>2.4700000000000002</v>
      </c>
      <c r="N22" s="10">
        <v>2.5680000000000001</v>
      </c>
      <c r="O22" s="10">
        <v>2.899</v>
      </c>
      <c r="P22" s="10">
        <v>3.0950000000000002</v>
      </c>
      <c r="Q22" s="10">
        <v>3.734</v>
      </c>
      <c r="R22" s="10">
        <v>4.4249999999999998</v>
      </c>
      <c r="S22" s="10">
        <v>5.1710000000000003</v>
      </c>
      <c r="T22" s="10">
        <v>5.8419999999999996</v>
      </c>
      <c r="U22" s="10">
        <v>6.375</v>
      </c>
      <c r="V22" s="10">
        <v>7.3360000000000003</v>
      </c>
      <c r="W22" s="10">
        <v>8.2680000000000007</v>
      </c>
      <c r="X22" s="10">
        <v>9.1649999999999991</v>
      </c>
      <c r="Y22" s="10">
        <v>10.414</v>
      </c>
      <c r="Z22" s="10">
        <v>11.984</v>
      </c>
      <c r="AA22" s="10">
        <v>14.33</v>
      </c>
      <c r="AB22" s="10">
        <v>17.649999999999999</v>
      </c>
      <c r="AC22" s="10">
        <v>18.585000000000001</v>
      </c>
      <c r="AD22" s="10">
        <v>20.686</v>
      </c>
      <c r="AE22" s="10">
        <v>22.678000000000001</v>
      </c>
      <c r="AF22" s="10">
        <v>26.218</v>
      </c>
      <c r="AG22" s="10">
        <v>29.902000000000001</v>
      </c>
      <c r="AH22" s="10">
        <v>34.351999999999997</v>
      </c>
      <c r="AI22" s="10">
        <v>36.558</v>
      </c>
      <c r="AJ22" s="10">
        <v>38.313000000000002</v>
      </c>
      <c r="AK22" s="10">
        <v>39.843000000000004</v>
      </c>
      <c r="AL22" s="10">
        <v>40.664000000000001</v>
      </c>
      <c r="AM22" s="10">
        <v>40.527000000000001</v>
      </c>
      <c r="AN22" s="10">
        <v>42.323</v>
      </c>
      <c r="AO22" s="10">
        <v>45.319000000000003</v>
      </c>
      <c r="AP22" s="10">
        <v>49.750999999999998</v>
      </c>
      <c r="AQ22" s="10">
        <v>55.365000000000002</v>
      </c>
      <c r="AR22" s="10">
        <v>56.710999999999999</v>
      </c>
      <c r="AS22" s="10">
        <v>55.116</v>
      </c>
      <c r="AT22" s="10">
        <v>52.975999999999999</v>
      </c>
      <c r="AU22" s="10">
        <v>51.039000000000001</v>
      </c>
      <c r="AV22" s="10">
        <v>53.493000000000002</v>
      </c>
      <c r="AW22" s="10">
        <v>54.396999999999998</v>
      </c>
      <c r="AX22" s="10">
        <v>55.338999999999999</v>
      </c>
      <c r="AY22" s="10">
        <v>58.692</v>
      </c>
      <c r="AZ22" s="10">
        <v>62.238999999999997</v>
      </c>
      <c r="BA22" s="10">
        <v>67.488</v>
      </c>
      <c r="BB22" s="10">
        <v>70.863</v>
      </c>
      <c r="BC22" s="10">
        <v>73.81</v>
      </c>
      <c r="BD22" s="10">
        <v>78.09</v>
      </c>
      <c r="BE22" s="10">
        <v>82.673000000000002</v>
      </c>
      <c r="BF22" s="10">
        <v>90.628</v>
      </c>
      <c r="BG22" s="10">
        <v>98.293000000000006</v>
      </c>
      <c r="BH22" s="10">
        <v>109.499</v>
      </c>
      <c r="BI22" s="10">
        <v>117.053</v>
      </c>
      <c r="BJ22" s="10">
        <v>119.48099999999999</v>
      </c>
      <c r="BK22" s="10">
        <v>103.488</v>
      </c>
      <c r="BL22" s="10">
        <v>107.102</v>
      </c>
      <c r="BM22" s="10">
        <v>111.86</v>
      </c>
      <c r="BN22" s="10">
        <v>111.06699999999999</v>
      </c>
      <c r="BO22" s="10">
        <v>110.489</v>
      </c>
      <c r="BP22" s="10">
        <v>109.675</v>
      </c>
      <c r="BQ22" s="10">
        <v>108.462</v>
      </c>
      <c r="BR22" s="10">
        <v>111.82599999999999</v>
      </c>
      <c r="BS22" s="10">
        <v>120.79900000000001</v>
      </c>
      <c r="BT22" s="10">
        <v>125.395</v>
      </c>
      <c r="BU22" s="10">
        <v>131.786</v>
      </c>
      <c r="BV22" s="10">
        <v>123.401</v>
      </c>
      <c r="BW22" s="10">
        <v>148.624</v>
      </c>
      <c r="BX22" s="10">
        <v>158.886</v>
      </c>
    </row>
    <row r="23" spans="1:76" x14ac:dyDescent="0.2">
      <c r="A23" s="9" t="s">
        <v>156</v>
      </c>
      <c r="B23" s="9" t="s">
        <v>157</v>
      </c>
      <c r="C23" s="10">
        <v>2.8000000000000001E-2</v>
      </c>
      <c r="D23" s="10">
        <v>2.9000000000000001E-2</v>
      </c>
      <c r="E23" s="10">
        <v>3.3000000000000002E-2</v>
      </c>
      <c r="F23" s="10">
        <v>3.7999999999999999E-2</v>
      </c>
      <c r="G23" s="10">
        <v>4.1000000000000002E-2</v>
      </c>
      <c r="H23" s="10">
        <v>4.2999999999999997E-2</v>
      </c>
      <c r="I23" s="10">
        <v>4.3999999999999997E-2</v>
      </c>
      <c r="J23" s="10">
        <v>0.06</v>
      </c>
      <c r="K23" s="10">
        <v>6.3E-2</v>
      </c>
      <c r="L23" s="10">
        <v>6.6000000000000003E-2</v>
      </c>
      <c r="M23" s="10">
        <v>7.3999999999999996E-2</v>
      </c>
      <c r="N23" s="10">
        <v>0.08</v>
      </c>
      <c r="O23" s="10">
        <v>8.8999999999999996E-2</v>
      </c>
      <c r="P23" s="10">
        <v>9.9000000000000005E-2</v>
      </c>
      <c r="Q23" s="10">
        <v>0.108</v>
      </c>
      <c r="R23" s="10">
        <v>0.114</v>
      </c>
      <c r="S23" s="10">
        <v>0.121</v>
      </c>
      <c r="T23" s="10">
        <v>0.129</v>
      </c>
      <c r="U23" s="10">
        <v>0.13800000000000001</v>
      </c>
      <c r="V23" s="10">
        <v>0.14799999999999999</v>
      </c>
      <c r="W23" s="10">
        <v>0.16500000000000001</v>
      </c>
      <c r="X23" s="10">
        <v>0.18</v>
      </c>
      <c r="Y23" s="10">
        <v>0.20200000000000001</v>
      </c>
      <c r="Z23" s="10">
        <v>0.22900000000000001</v>
      </c>
      <c r="AA23" s="10">
        <v>0.27100000000000002</v>
      </c>
      <c r="AB23" s="10">
        <v>0.32500000000000001</v>
      </c>
      <c r="AC23" s="10">
        <v>0.36699999999999999</v>
      </c>
      <c r="AD23" s="10">
        <v>0.42</v>
      </c>
      <c r="AE23" s="10">
        <v>0.47299999999999998</v>
      </c>
      <c r="AF23" s="10">
        <v>0.52900000000000003</v>
      </c>
      <c r="AG23" s="10">
        <v>0.59499999999999997</v>
      </c>
      <c r="AH23" s="10">
        <v>0.68700000000000006</v>
      </c>
      <c r="AI23" s="10">
        <v>0.76300000000000001</v>
      </c>
      <c r="AJ23" s="10">
        <v>0.873</v>
      </c>
      <c r="AK23" s="10">
        <v>0.95699999999999996</v>
      </c>
      <c r="AL23" s="10">
        <v>1.022</v>
      </c>
      <c r="AM23" s="10">
        <v>1.07</v>
      </c>
      <c r="AN23" s="10">
        <v>1.1539999999999999</v>
      </c>
      <c r="AO23" s="10">
        <v>1.224</v>
      </c>
      <c r="AP23" s="10">
        <v>1.3029999999999999</v>
      </c>
      <c r="AQ23" s="10">
        <v>1.3979999999999999</v>
      </c>
      <c r="AR23" s="10">
        <v>1.478</v>
      </c>
      <c r="AS23" s="10">
        <v>1.5449999999999999</v>
      </c>
      <c r="AT23" s="10">
        <v>1.65</v>
      </c>
      <c r="AU23" s="10">
        <v>1.677</v>
      </c>
      <c r="AV23" s="10">
        <v>1.7849999999999999</v>
      </c>
      <c r="AW23" s="10">
        <v>1.8759999999999999</v>
      </c>
      <c r="AX23" s="10">
        <v>1.9239999999999999</v>
      </c>
      <c r="AY23" s="10">
        <v>2.0539999999999998</v>
      </c>
      <c r="AZ23" s="10">
        <v>2.2269999999999999</v>
      </c>
      <c r="BA23" s="10">
        <v>2.347</v>
      </c>
      <c r="BB23" s="10">
        <v>2.4529999999999998</v>
      </c>
      <c r="BC23" s="10">
        <v>2.5720000000000001</v>
      </c>
      <c r="BD23" s="10">
        <v>2.72</v>
      </c>
      <c r="BE23" s="10">
        <v>2.903</v>
      </c>
      <c r="BF23" s="10">
        <v>3.0979999999999999</v>
      </c>
      <c r="BG23" s="10">
        <v>3.306</v>
      </c>
      <c r="BH23" s="10">
        <v>3.3839999999999999</v>
      </c>
      <c r="BI23" s="10">
        <v>3.5070000000000001</v>
      </c>
      <c r="BJ23" s="10">
        <v>3.6320000000000001</v>
      </c>
      <c r="BK23" s="10">
        <v>3.8159999999999998</v>
      </c>
      <c r="BL23" s="10">
        <v>3.9740000000000002</v>
      </c>
      <c r="BM23" s="10">
        <v>4.1470000000000002</v>
      </c>
      <c r="BN23" s="10">
        <v>4.21</v>
      </c>
      <c r="BO23" s="10">
        <v>4.3550000000000004</v>
      </c>
      <c r="BP23" s="10">
        <v>4.4729999999999999</v>
      </c>
      <c r="BQ23" s="10">
        <v>4.57</v>
      </c>
      <c r="BR23" s="10">
        <v>4.681</v>
      </c>
      <c r="BS23" s="10">
        <v>4.7939999999999996</v>
      </c>
      <c r="BT23" s="10">
        <v>4.8899999999999997</v>
      </c>
      <c r="BU23" s="10">
        <v>5.0019999999999998</v>
      </c>
      <c r="BV23" s="10">
        <v>4.9710000000000001</v>
      </c>
      <c r="BW23" s="10">
        <v>5.2569999999999997</v>
      </c>
      <c r="BX23" s="10">
        <v>5.5410000000000004</v>
      </c>
    </row>
    <row r="24" spans="1:76" x14ac:dyDescent="0.2">
      <c r="A24" s="9" t="s">
        <v>164</v>
      </c>
      <c r="B24" s="9" t="s">
        <v>165</v>
      </c>
      <c r="C24" s="10">
        <v>7.0000000000000001E-3</v>
      </c>
      <c r="D24" s="10">
        <v>8.0000000000000002E-3</v>
      </c>
      <c r="E24" s="10">
        <v>1.2999999999999999E-2</v>
      </c>
      <c r="F24" s="10">
        <v>1.7999999999999999E-2</v>
      </c>
      <c r="G24" s="10">
        <v>1.9E-2</v>
      </c>
      <c r="H24" s="10">
        <v>2.3E-2</v>
      </c>
      <c r="I24" s="10">
        <v>2.7E-2</v>
      </c>
      <c r="J24" s="10">
        <v>2.9000000000000001E-2</v>
      </c>
      <c r="K24" s="10">
        <v>3.4000000000000002E-2</v>
      </c>
      <c r="L24" s="10">
        <v>0.04</v>
      </c>
      <c r="M24" s="10">
        <v>4.2000000000000003E-2</v>
      </c>
      <c r="N24" s="10">
        <v>4.7E-2</v>
      </c>
      <c r="O24" s="10">
        <v>5.1999999999999998E-2</v>
      </c>
      <c r="P24" s="10">
        <v>5.7000000000000002E-2</v>
      </c>
      <c r="Q24" s="10">
        <v>6.7000000000000004E-2</v>
      </c>
      <c r="R24" s="10">
        <v>7.3999999999999996E-2</v>
      </c>
      <c r="S24" s="10">
        <v>8.2000000000000003E-2</v>
      </c>
      <c r="T24" s="10">
        <v>8.5999999999999993E-2</v>
      </c>
      <c r="U24" s="10">
        <v>9.0999999999999998E-2</v>
      </c>
      <c r="V24" s="10">
        <v>0.1</v>
      </c>
      <c r="W24" s="10">
        <v>0.11700000000000001</v>
      </c>
      <c r="X24" s="10">
        <v>0.128</v>
      </c>
      <c r="Y24" s="10">
        <v>0.13900000000000001</v>
      </c>
      <c r="Z24" s="10">
        <v>0.155</v>
      </c>
      <c r="AA24" s="10">
        <v>0.184</v>
      </c>
      <c r="AB24" s="10">
        <v>0.214</v>
      </c>
      <c r="AC24" s="10">
        <v>0.23</v>
      </c>
      <c r="AD24" s="10">
        <v>0.26300000000000001</v>
      </c>
      <c r="AE24" s="10">
        <v>0.28100000000000003</v>
      </c>
      <c r="AF24" s="10">
        <v>0.311</v>
      </c>
      <c r="AG24" s="10">
        <v>0.29299999999999998</v>
      </c>
      <c r="AH24" s="10">
        <v>0.34799999999999998</v>
      </c>
      <c r="AI24" s="10">
        <v>0.38100000000000001</v>
      </c>
      <c r="AJ24" s="10">
        <v>0.38300000000000001</v>
      </c>
      <c r="AK24" s="10">
        <v>0.51</v>
      </c>
      <c r="AL24" s="10">
        <v>0.52800000000000002</v>
      </c>
      <c r="AM24" s="10">
        <v>0.56599999999999995</v>
      </c>
      <c r="AN24" s="10">
        <v>0.59099999999999997</v>
      </c>
      <c r="AO24" s="10">
        <v>0.60299999999999998</v>
      </c>
      <c r="AP24" s="10">
        <v>0.65300000000000002</v>
      </c>
      <c r="AQ24" s="10">
        <v>0.76</v>
      </c>
      <c r="AR24" s="10">
        <v>0.83099999999999996</v>
      </c>
      <c r="AS24" s="10">
        <v>0.78600000000000003</v>
      </c>
      <c r="AT24" s="10">
        <v>0.69599999999999995</v>
      </c>
      <c r="AU24" s="10">
        <v>0.68</v>
      </c>
      <c r="AV24" s="10">
        <v>0.67800000000000005</v>
      </c>
      <c r="AW24" s="10">
        <v>0.70499999999999996</v>
      </c>
      <c r="AX24" s="10">
        <v>0.69</v>
      </c>
      <c r="AY24" s="10">
        <v>0.78200000000000003</v>
      </c>
      <c r="AZ24" s="10">
        <v>0.88300000000000001</v>
      </c>
      <c r="BA24" s="10">
        <v>0.99399999999999999</v>
      </c>
      <c r="BB24" s="10">
        <v>1.0309999999999999</v>
      </c>
      <c r="BC24" s="10">
        <v>1.0269999999999999</v>
      </c>
      <c r="BD24" s="10">
        <v>0.96</v>
      </c>
      <c r="BE24" s="10">
        <v>0.71699999999999997</v>
      </c>
      <c r="BF24" s="10">
        <v>0.82599999999999996</v>
      </c>
      <c r="BG24" s="10">
        <v>0.95599999999999996</v>
      </c>
      <c r="BH24" s="10">
        <v>1.018</v>
      </c>
      <c r="BI24" s="10">
        <v>1.042</v>
      </c>
      <c r="BJ24" s="10">
        <v>0.91700000000000004</v>
      </c>
      <c r="BK24" s="10">
        <v>0.51900000000000002</v>
      </c>
      <c r="BL24" s="10">
        <v>0.68100000000000005</v>
      </c>
      <c r="BM24" s="10">
        <v>0.67700000000000005</v>
      </c>
      <c r="BN24" s="10">
        <v>0.71599999999999997</v>
      </c>
      <c r="BO24" s="10">
        <v>0.65700000000000003</v>
      </c>
      <c r="BP24" s="10">
        <v>0.91</v>
      </c>
      <c r="BQ24" s="10">
        <v>0.61699999999999999</v>
      </c>
      <c r="BR24" s="10">
        <v>0.64</v>
      </c>
      <c r="BS24" s="10">
        <v>0.65600000000000003</v>
      </c>
      <c r="BT24" s="10">
        <v>0.70699999999999996</v>
      </c>
      <c r="BU24" s="10">
        <v>0.81</v>
      </c>
      <c r="BV24" s="10">
        <v>0.98599999999999999</v>
      </c>
      <c r="BW24" s="10">
        <v>1.321</v>
      </c>
      <c r="BX24" s="10">
        <v>1.4259999999999999</v>
      </c>
    </row>
    <row r="25" spans="1:76" x14ac:dyDescent="0.2">
      <c r="A25" s="9" t="s">
        <v>166</v>
      </c>
      <c r="B25" s="9" t="s">
        <v>167</v>
      </c>
      <c r="C25" s="10">
        <v>0.377</v>
      </c>
      <c r="D25" s="10">
        <v>0.54200000000000004</v>
      </c>
      <c r="E25" s="10">
        <v>0.88700000000000001</v>
      </c>
      <c r="F25" s="10">
        <v>0.73499999999999999</v>
      </c>
      <c r="G25" s="10">
        <v>0.33600000000000002</v>
      </c>
      <c r="H25" s="10">
        <v>0.49299999999999999</v>
      </c>
      <c r="I25" s="10">
        <v>0.54200000000000004</v>
      </c>
      <c r="J25" s="10">
        <v>0.61599999999999999</v>
      </c>
      <c r="K25" s="10">
        <v>0.79</v>
      </c>
      <c r="L25" s="10">
        <v>1.32</v>
      </c>
      <c r="M25" s="10">
        <v>0.46800000000000003</v>
      </c>
      <c r="N25" s="10">
        <v>1.359</v>
      </c>
      <c r="O25" s="10">
        <v>0.63300000000000001</v>
      </c>
      <c r="P25" s="10">
        <v>1.238</v>
      </c>
      <c r="Q25" s="10">
        <v>0.86799999999999999</v>
      </c>
      <c r="R25" s="10">
        <v>1.3620000000000001</v>
      </c>
      <c r="S25" s="10">
        <v>0.95099999999999996</v>
      </c>
      <c r="T25" s="10">
        <v>1.423</v>
      </c>
      <c r="U25" s="10">
        <v>1.18</v>
      </c>
      <c r="V25" s="10">
        <v>1.1140000000000001</v>
      </c>
      <c r="W25" s="10">
        <v>2.5950000000000002</v>
      </c>
      <c r="X25" s="10">
        <v>3.036</v>
      </c>
      <c r="Y25" s="10">
        <v>1.9630000000000001</v>
      </c>
      <c r="Z25" s="10">
        <v>2.419</v>
      </c>
      <c r="AA25" s="10">
        <v>3.351</v>
      </c>
      <c r="AB25" s="10">
        <v>4.5289999999999999</v>
      </c>
      <c r="AC25" s="10">
        <v>-1.4950000000000001</v>
      </c>
      <c r="AD25" s="10">
        <v>3.726</v>
      </c>
      <c r="AE25" s="10">
        <v>4.2679999999999998</v>
      </c>
      <c r="AF25" s="10">
        <v>1.9750000000000001</v>
      </c>
      <c r="AG25" s="10">
        <v>4.7670000000000003</v>
      </c>
      <c r="AH25" s="10">
        <v>5.6150000000000002</v>
      </c>
      <c r="AI25" s="10">
        <v>-2.42</v>
      </c>
      <c r="AJ25" s="10">
        <v>2.8559999999999999</v>
      </c>
      <c r="AK25" s="10">
        <v>-1.7490000000000001</v>
      </c>
      <c r="AL25" s="10">
        <v>-0.98899999999999999</v>
      </c>
      <c r="AM25" s="10">
        <v>-0.66100000000000003</v>
      </c>
      <c r="AN25" s="10">
        <v>3.7320000000000002</v>
      </c>
      <c r="AO25" s="10">
        <v>2.8860000000000001</v>
      </c>
      <c r="AP25" s="10">
        <v>6.04</v>
      </c>
      <c r="AQ25" s="10">
        <v>10.243</v>
      </c>
      <c r="AR25" s="10">
        <v>9.9890000000000008</v>
      </c>
      <c r="AS25" s="10">
        <v>3.84</v>
      </c>
      <c r="AT25" s="10">
        <v>-2.0630000000000002</v>
      </c>
      <c r="AU25" s="10">
        <v>-13.961</v>
      </c>
      <c r="AV25" s="10">
        <v>-1.9319999999999999</v>
      </c>
      <c r="AW25" s="10">
        <v>4.6429999999999998</v>
      </c>
      <c r="AX25" s="10">
        <v>-3.6680000000000001</v>
      </c>
      <c r="AY25" s="10">
        <v>-1.653</v>
      </c>
      <c r="AZ25" s="10">
        <v>9.6539999999999999</v>
      </c>
      <c r="BA25" s="10">
        <v>6.7759999999999998</v>
      </c>
      <c r="BB25" s="10">
        <v>13.367000000000001</v>
      </c>
      <c r="BC25" s="10">
        <v>8.9939999999999998</v>
      </c>
      <c r="BD25" s="10">
        <v>4.7910000000000004</v>
      </c>
      <c r="BE25" s="10">
        <v>1.7509999999999999</v>
      </c>
      <c r="BF25" s="10">
        <v>8.1210000000000004</v>
      </c>
      <c r="BG25" s="10">
        <v>10.614000000000001</v>
      </c>
      <c r="BH25" s="10">
        <v>13.528</v>
      </c>
      <c r="BI25" s="10">
        <v>18.024000000000001</v>
      </c>
      <c r="BJ25" s="10">
        <v>9.7189999999999994</v>
      </c>
      <c r="BK25" s="10">
        <v>-14.739000000000001</v>
      </c>
      <c r="BL25" s="10">
        <v>-3.8559999999999999</v>
      </c>
      <c r="BM25" s="10">
        <v>15.728999999999999</v>
      </c>
      <c r="BN25" s="10">
        <v>2.8039999999999998</v>
      </c>
      <c r="BO25" s="10">
        <v>4.5369999999999999</v>
      </c>
      <c r="BP25" s="10">
        <v>18.225000000000001</v>
      </c>
      <c r="BQ25" s="10">
        <v>26.050999999999998</v>
      </c>
      <c r="BR25" s="10">
        <v>17.100999999999999</v>
      </c>
      <c r="BS25" s="10">
        <v>20.946000000000002</v>
      </c>
      <c r="BT25" s="10">
        <v>22.09</v>
      </c>
      <c r="BU25" s="10">
        <v>20.818000000000001</v>
      </c>
      <c r="BV25" s="10">
        <v>17.821000000000002</v>
      </c>
      <c r="BW25" s="10">
        <v>9.4450000000000003</v>
      </c>
      <c r="BX25" s="10">
        <v>32.293999999999997</v>
      </c>
    </row>
    <row r="26" spans="1:76" x14ac:dyDescent="0.2">
      <c r="A26" s="9" t="s">
        <v>168</v>
      </c>
      <c r="B26" s="9" t="s">
        <v>169</v>
      </c>
      <c r="C26" s="10">
        <v>1.8520000000000001</v>
      </c>
      <c r="D26" s="10">
        <v>2.3679999999999999</v>
      </c>
      <c r="E26" s="10">
        <v>3.157</v>
      </c>
      <c r="F26" s="10">
        <v>3.226</v>
      </c>
      <c r="G26" s="10">
        <v>3.1469999999999998</v>
      </c>
      <c r="H26" s="10">
        <v>3.3540000000000001</v>
      </c>
      <c r="I26" s="10">
        <v>3.5619999999999998</v>
      </c>
      <c r="J26" s="10">
        <v>3.6880000000000002</v>
      </c>
      <c r="K26" s="10">
        <v>4.2539999999999996</v>
      </c>
      <c r="L26" s="10">
        <v>4.7270000000000003</v>
      </c>
      <c r="M26" s="10">
        <v>5.8140000000000001</v>
      </c>
      <c r="N26" s="10">
        <v>6.9379999999999997</v>
      </c>
      <c r="O26" s="10">
        <v>7.3170000000000002</v>
      </c>
      <c r="P26" s="10">
        <v>7.4969999999999999</v>
      </c>
      <c r="Q26" s="10">
        <v>8.2469999999999999</v>
      </c>
      <c r="R26" s="10">
        <v>9.2650000000000006</v>
      </c>
      <c r="S26" s="10">
        <v>10.37</v>
      </c>
      <c r="T26" s="10">
        <v>11.259</v>
      </c>
      <c r="U26" s="10">
        <v>12.079000000000001</v>
      </c>
      <c r="V26" s="10">
        <v>13.242000000000001</v>
      </c>
      <c r="W26" s="10">
        <v>16.065000000000001</v>
      </c>
      <c r="X26" s="10">
        <v>20.088000000000001</v>
      </c>
      <c r="Y26" s="10">
        <v>23.106000000000002</v>
      </c>
      <c r="Z26" s="10">
        <v>26.013000000000002</v>
      </c>
      <c r="AA26" s="10">
        <v>31.457000000000001</v>
      </c>
      <c r="AB26" s="10">
        <v>43.192999999999998</v>
      </c>
      <c r="AC26" s="10">
        <v>44.423000000000002</v>
      </c>
      <c r="AD26" s="10">
        <v>52.71</v>
      </c>
      <c r="AE26" s="10">
        <v>62.078000000000003</v>
      </c>
      <c r="AF26" s="10">
        <v>70.569000000000003</v>
      </c>
      <c r="AG26" s="10">
        <v>82.492999999999995</v>
      </c>
      <c r="AH26" s="10">
        <v>94.793000000000006</v>
      </c>
      <c r="AI26" s="10">
        <v>112.04300000000001</v>
      </c>
      <c r="AJ26" s="10">
        <v>125.39400000000001</v>
      </c>
      <c r="AK26" s="10">
        <v>145.95099999999999</v>
      </c>
      <c r="AL26" s="10">
        <v>168.524</v>
      </c>
      <c r="AM26" s="10">
        <v>176.726</v>
      </c>
      <c r="AN26" s="10">
        <v>166.04300000000001</v>
      </c>
      <c r="AO26" s="10">
        <v>167.75</v>
      </c>
      <c r="AP26" s="10">
        <v>188.43600000000001</v>
      </c>
      <c r="AQ26" s="10">
        <v>215.958</v>
      </c>
      <c r="AR26" s="10">
        <v>220.989</v>
      </c>
      <c r="AS26" s="10">
        <v>232.91399999999999</v>
      </c>
      <c r="AT26" s="10">
        <v>241.245</v>
      </c>
      <c r="AU26" s="10">
        <v>237.476</v>
      </c>
      <c r="AV26" s="10">
        <v>255.56299999999999</v>
      </c>
      <c r="AW26" s="10">
        <v>275.60899999999998</v>
      </c>
      <c r="AX26" s="10">
        <v>288.71800000000002</v>
      </c>
      <c r="AY26" s="10">
        <v>329.95800000000003</v>
      </c>
      <c r="AZ26" s="10">
        <v>353.20299999999997</v>
      </c>
      <c r="BA26" s="10">
        <v>365.33199999999999</v>
      </c>
      <c r="BB26" s="10">
        <v>422.80099999999999</v>
      </c>
      <c r="BC26" s="10">
        <v>434.786</v>
      </c>
      <c r="BD26" s="10">
        <v>437.14600000000002</v>
      </c>
      <c r="BE26" s="10">
        <v>425.79899999999998</v>
      </c>
      <c r="BF26" s="10">
        <v>451.03399999999999</v>
      </c>
      <c r="BG26" s="10">
        <v>477.37799999999999</v>
      </c>
      <c r="BH26" s="10">
        <v>516.28200000000004</v>
      </c>
      <c r="BI26" s="10">
        <v>540.73199999999997</v>
      </c>
      <c r="BJ26" s="10">
        <v>560.245</v>
      </c>
      <c r="BK26" s="10">
        <v>480.92099999999999</v>
      </c>
      <c r="BL26" s="10">
        <v>534.50400000000002</v>
      </c>
      <c r="BM26" s="10">
        <v>585.01599999999996</v>
      </c>
      <c r="BN26" s="10">
        <v>609.99400000000003</v>
      </c>
      <c r="BO26" s="10">
        <v>621.70699999999999</v>
      </c>
      <c r="BP26" s="10">
        <v>637.76400000000001</v>
      </c>
      <c r="BQ26" s="10">
        <v>672.55799999999999</v>
      </c>
      <c r="BR26" s="10">
        <v>675.76900000000001</v>
      </c>
      <c r="BS26" s="10">
        <v>710.96500000000003</v>
      </c>
      <c r="BT26" s="10">
        <v>749.49099999999999</v>
      </c>
      <c r="BU26" s="10">
        <v>770.09900000000005</v>
      </c>
      <c r="BV26" s="10">
        <v>633.41099999999994</v>
      </c>
      <c r="BW26" s="10">
        <v>751.51099999999997</v>
      </c>
      <c r="BX26" s="10">
        <v>915.40599999999995</v>
      </c>
    </row>
    <row r="27" spans="1:76" x14ac:dyDescent="0.2">
      <c r="B27" s="7" t="s">
        <v>62</v>
      </c>
    </row>
    <row r="28" spans="1:76" x14ac:dyDescent="0.2">
      <c r="A28" s="9" t="s">
        <v>170</v>
      </c>
      <c r="B28" s="9" t="s">
        <v>171</v>
      </c>
      <c r="C28" s="10">
        <v>12.718</v>
      </c>
      <c r="D28" s="10">
        <v>14.609</v>
      </c>
      <c r="E28" s="10">
        <v>18.536000000000001</v>
      </c>
      <c r="F28" s="10">
        <v>21.986000000000001</v>
      </c>
      <c r="G28" s="10">
        <v>23.062000000000001</v>
      </c>
      <c r="H28" s="10">
        <v>24.254000000000001</v>
      </c>
      <c r="I28" s="10">
        <v>26.082999999999998</v>
      </c>
      <c r="J28" s="10">
        <v>29.399000000000001</v>
      </c>
      <c r="K28" s="10">
        <v>33.094999999999999</v>
      </c>
      <c r="L28" s="10">
        <v>37.459000000000003</v>
      </c>
      <c r="M28" s="10">
        <v>40.982999999999997</v>
      </c>
      <c r="N28" s="10">
        <v>44.335000000000001</v>
      </c>
      <c r="O28" s="10">
        <v>49.052999999999997</v>
      </c>
      <c r="P28" s="10">
        <v>54.978000000000002</v>
      </c>
      <c r="Q28" s="10">
        <v>62.481999999999999</v>
      </c>
      <c r="R28" s="10">
        <v>69.263999999999996</v>
      </c>
      <c r="S28" s="10">
        <v>74.564999999999998</v>
      </c>
      <c r="T28" s="10">
        <v>80.902000000000001</v>
      </c>
      <c r="U28" s="10">
        <v>88.031999999999996</v>
      </c>
      <c r="V28" s="10">
        <v>96.406000000000006</v>
      </c>
      <c r="W28" s="10">
        <v>110.21899999999999</v>
      </c>
      <c r="X28" s="10">
        <v>121.979</v>
      </c>
      <c r="Y28" s="10">
        <v>136.892</v>
      </c>
      <c r="Z28" s="10">
        <v>152.85400000000001</v>
      </c>
      <c r="AA28" s="10">
        <v>174.989</v>
      </c>
      <c r="AB28" s="10">
        <v>207.131</v>
      </c>
      <c r="AC28" s="10">
        <v>235.072</v>
      </c>
      <c r="AD28" s="10">
        <v>271.41899999999998</v>
      </c>
      <c r="AE28" s="10">
        <v>303.05700000000002</v>
      </c>
      <c r="AF28" s="10">
        <v>342.99</v>
      </c>
      <c r="AG28" s="10">
        <v>391.85700000000003</v>
      </c>
      <c r="AH28" s="10">
        <v>453.10199999999998</v>
      </c>
      <c r="AI28" s="10">
        <v>519.90800000000002</v>
      </c>
      <c r="AJ28" s="10">
        <v>597.51900000000001</v>
      </c>
      <c r="AK28" s="10">
        <v>653.99900000000002</v>
      </c>
      <c r="AL28" s="10">
        <v>707.10500000000002</v>
      </c>
      <c r="AM28" s="10">
        <v>761.13800000000003</v>
      </c>
      <c r="AN28" s="10">
        <v>811.85</v>
      </c>
      <c r="AO28" s="10">
        <v>862.49599999999998</v>
      </c>
      <c r="AP28" s="10">
        <v>925.27</v>
      </c>
      <c r="AQ28" s="10">
        <v>993.71199999999999</v>
      </c>
      <c r="AR28" s="10">
        <v>1051.8219999999999</v>
      </c>
      <c r="AS28" s="10">
        <v>1091.2929999999999</v>
      </c>
      <c r="AT28" s="10">
        <v>1125.4749999999999</v>
      </c>
      <c r="AU28" s="10">
        <v>1136.8920000000001</v>
      </c>
      <c r="AV28" s="10">
        <v>1164.1659999999999</v>
      </c>
      <c r="AW28" s="10">
        <v>1194.1400000000001</v>
      </c>
      <c r="AX28" s="10">
        <v>1233.6189999999999</v>
      </c>
      <c r="AY28" s="10">
        <v>1255.48</v>
      </c>
      <c r="AZ28" s="10">
        <v>1305.115</v>
      </c>
      <c r="BA28" s="10">
        <v>1360.71</v>
      </c>
      <c r="BB28" s="10">
        <v>1445.5730000000001</v>
      </c>
      <c r="BC28" s="10">
        <v>1505.019</v>
      </c>
      <c r="BD28" s="10">
        <v>1551.4390000000001</v>
      </c>
      <c r="BE28" s="10">
        <v>1605.6610000000001</v>
      </c>
      <c r="BF28" s="10">
        <v>1678.6410000000001</v>
      </c>
      <c r="BG28" s="10">
        <v>1753.7819999999999</v>
      </c>
      <c r="BH28" s="10">
        <v>1838.9349999999999</v>
      </c>
      <c r="BI28" s="10">
        <v>1937.202</v>
      </c>
      <c r="BJ28" s="10">
        <v>2005.74</v>
      </c>
      <c r="BK28" s="10">
        <v>1966.4860000000001</v>
      </c>
      <c r="BL28" s="10">
        <v>2024.9090000000001</v>
      </c>
      <c r="BM28" s="10">
        <v>2082.7359999999999</v>
      </c>
      <c r="BN28" s="10">
        <v>2113.0709999999999</v>
      </c>
      <c r="BO28" s="10">
        <v>2134.556</v>
      </c>
      <c r="BP28" s="10">
        <v>2156.1640000000002</v>
      </c>
      <c r="BQ28" s="10">
        <v>2184.8339999999998</v>
      </c>
      <c r="BR28" s="10">
        <v>2230.5459999999998</v>
      </c>
      <c r="BS28" s="10">
        <v>2300.752</v>
      </c>
      <c r="BT28" s="10">
        <v>2365.1</v>
      </c>
      <c r="BU28" s="10">
        <v>2440.154</v>
      </c>
      <c r="BV28" s="10">
        <v>2349.3040000000001</v>
      </c>
      <c r="BW28" s="10">
        <v>2539.7719999999999</v>
      </c>
      <c r="BX28" s="10">
        <v>2709.1170000000002</v>
      </c>
    </row>
    <row r="29" spans="1:76" x14ac:dyDescent="0.2">
      <c r="A29" s="9" t="s">
        <v>172</v>
      </c>
      <c r="B29" s="9" t="s">
        <v>173</v>
      </c>
      <c r="C29" s="10">
        <v>13.095000000000001</v>
      </c>
      <c r="D29" s="10">
        <v>15.151</v>
      </c>
      <c r="E29" s="10">
        <v>19.422999999999998</v>
      </c>
      <c r="F29" s="10">
        <v>22.721</v>
      </c>
      <c r="G29" s="10">
        <v>23.398</v>
      </c>
      <c r="H29" s="10">
        <v>24.747</v>
      </c>
      <c r="I29" s="10">
        <v>26.625</v>
      </c>
      <c r="J29" s="10">
        <v>30.013999999999999</v>
      </c>
      <c r="K29" s="10">
        <v>33.884</v>
      </c>
      <c r="L29" s="10">
        <v>38.779000000000003</v>
      </c>
      <c r="M29" s="10">
        <v>41.451000000000001</v>
      </c>
      <c r="N29" s="10">
        <v>45.694000000000003</v>
      </c>
      <c r="O29" s="10">
        <v>49.685000000000002</v>
      </c>
      <c r="P29" s="10">
        <v>56.215000000000003</v>
      </c>
      <c r="Q29" s="10">
        <v>63.35</v>
      </c>
      <c r="R29" s="10">
        <v>70.626000000000005</v>
      </c>
      <c r="S29" s="10">
        <v>75.516999999999996</v>
      </c>
      <c r="T29" s="10">
        <v>82.325999999999993</v>
      </c>
      <c r="U29" s="10">
        <v>89.212000000000003</v>
      </c>
      <c r="V29" s="10">
        <v>97.52</v>
      </c>
      <c r="W29" s="10">
        <v>112.81399999999999</v>
      </c>
      <c r="X29" s="10">
        <v>125.015</v>
      </c>
      <c r="Y29" s="10">
        <v>138.85400000000001</v>
      </c>
      <c r="Z29" s="10">
        <v>155.273</v>
      </c>
      <c r="AA29" s="10">
        <v>178.34</v>
      </c>
      <c r="AB29" s="10">
        <v>211.66</v>
      </c>
      <c r="AC29" s="10">
        <v>233.577</v>
      </c>
      <c r="AD29" s="10">
        <v>275.14499999999998</v>
      </c>
      <c r="AE29" s="10">
        <v>307.32499999999999</v>
      </c>
      <c r="AF29" s="10">
        <v>344.96499999999997</v>
      </c>
      <c r="AG29" s="10">
        <v>396.62400000000002</v>
      </c>
      <c r="AH29" s="10">
        <v>458.71699999999998</v>
      </c>
      <c r="AI29" s="10">
        <v>517.48800000000006</v>
      </c>
      <c r="AJ29" s="10">
        <v>600.375</v>
      </c>
      <c r="AK29" s="10">
        <v>652.25</v>
      </c>
      <c r="AL29" s="10">
        <v>706.11699999999996</v>
      </c>
      <c r="AM29" s="10">
        <v>760.47699999999998</v>
      </c>
      <c r="AN29" s="10">
        <v>815.58199999999999</v>
      </c>
      <c r="AO29" s="10">
        <v>865.38199999999995</v>
      </c>
      <c r="AP29" s="10">
        <v>931.31</v>
      </c>
      <c r="AQ29" s="10">
        <v>1003.955</v>
      </c>
      <c r="AR29" s="10">
        <v>1061.8109999999999</v>
      </c>
      <c r="AS29" s="10">
        <v>1095.1320000000001</v>
      </c>
      <c r="AT29" s="10">
        <v>1123.4110000000001</v>
      </c>
      <c r="AU29" s="10">
        <v>1122.931</v>
      </c>
      <c r="AV29" s="10">
        <v>1162.2349999999999</v>
      </c>
      <c r="AW29" s="10">
        <v>1198.7840000000001</v>
      </c>
      <c r="AX29" s="10">
        <v>1229.951</v>
      </c>
      <c r="AY29" s="10">
        <v>1253.827</v>
      </c>
      <c r="AZ29" s="10">
        <v>1314.77</v>
      </c>
      <c r="BA29" s="10">
        <v>1367.4860000000001</v>
      </c>
      <c r="BB29" s="10">
        <v>1458.9390000000001</v>
      </c>
      <c r="BC29" s="10">
        <v>1514.0129999999999</v>
      </c>
      <c r="BD29" s="10">
        <v>1556.23</v>
      </c>
      <c r="BE29" s="10">
        <v>1607.4110000000001</v>
      </c>
      <c r="BF29" s="10">
        <v>1686.7619999999999</v>
      </c>
      <c r="BG29" s="10">
        <v>1764.396</v>
      </c>
      <c r="BH29" s="10">
        <v>1852.462</v>
      </c>
      <c r="BI29" s="10">
        <v>1955.2260000000001</v>
      </c>
      <c r="BJ29" s="10">
        <v>2015.4580000000001</v>
      </c>
      <c r="BK29" s="10">
        <v>1951.7470000000001</v>
      </c>
      <c r="BL29" s="10">
        <v>2021.0530000000001</v>
      </c>
      <c r="BM29" s="10">
        <v>2098.4650000000001</v>
      </c>
      <c r="BN29" s="10">
        <v>2115.875</v>
      </c>
      <c r="BO29" s="10">
        <v>2139.0929999999998</v>
      </c>
      <c r="BP29" s="10">
        <v>2174.3890000000001</v>
      </c>
      <c r="BQ29" s="10">
        <v>2210.8850000000002</v>
      </c>
      <c r="BR29" s="10">
        <v>2247.6469999999999</v>
      </c>
      <c r="BS29" s="10">
        <v>2321.6979999999999</v>
      </c>
      <c r="BT29" s="10">
        <v>2387.19</v>
      </c>
      <c r="BU29" s="10">
        <v>2460.9720000000002</v>
      </c>
      <c r="BV29" s="10">
        <v>2367.125</v>
      </c>
      <c r="BW29" s="10">
        <v>2549.2159999999999</v>
      </c>
      <c r="BX29" s="10">
        <v>2741.4110000000001</v>
      </c>
    </row>
    <row r="31" spans="1:76" x14ac:dyDescent="0.2">
      <c r="A31" s="12" t="s">
        <v>174</v>
      </c>
    </row>
  </sheetData>
  <hyperlinks>
    <hyperlink ref="A31" r:id="rId1" xr:uid="{99F20647-2DC3-0541-9A82-ADA672657608}"/>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0E6EE-8A20-7B4F-A86E-5FD46C7C8C9C}">
  <dimension ref="A1:BX31"/>
  <sheetViews>
    <sheetView workbookViewId="0">
      <pane xSplit="2" ySplit="5" topLeftCell="BH7" activePane="bottomRight" state="frozen"/>
      <selection pane="topRight"/>
      <selection pane="bottomLeft"/>
      <selection pane="bottomRight"/>
    </sheetView>
  </sheetViews>
  <sheetFormatPr baseColWidth="10" defaultColWidth="8.83203125" defaultRowHeight="15" x14ac:dyDescent="0.2"/>
  <cols>
    <col min="1" max="1" width="24.5" style="7" bestFit="1" customWidth="1"/>
    <col min="2" max="2" width="47.5" style="7" bestFit="1" customWidth="1"/>
    <col min="3" max="76" width="13" style="7" customWidth="1"/>
    <col min="77" max="16384" width="8.83203125" style="7"/>
  </cols>
  <sheetData>
    <row r="1" spans="1:76" x14ac:dyDescent="0.2">
      <c r="A1" s="6" t="s">
        <v>195</v>
      </c>
    </row>
    <row r="2" spans="1:76" x14ac:dyDescent="0.2">
      <c r="A2" s="6" t="s">
        <v>62</v>
      </c>
    </row>
    <row r="3" spans="1:76" x14ac:dyDescent="0.2">
      <c r="A3" s="8" t="s">
        <v>194</v>
      </c>
    </row>
    <row r="5" spans="1:76" x14ac:dyDescent="0.2">
      <c r="C5" s="9" t="s">
        <v>64</v>
      </c>
      <c r="D5" s="9" t="s">
        <v>65</v>
      </c>
      <c r="E5" s="9" t="s">
        <v>66</v>
      </c>
      <c r="F5" s="9" t="s">
        <v>67</v>
      </c>
      <c r="G5" s="9" t="s">
        <v>68</v>
      </c>
      <c r="H5" s="9" t="s">
        <v>69</v>
      </c>
      <c r="I5" s="9" t="s">
        <v>70</v>
      </c>
      <c r="J5" s="9" t="s">
        <v>71</v>
      </c>
      <c r="K5" s="9" t="s">
        <v>72</v>
      </c>
      <c r="L5" s="9" t="s">
        <v>73</v>
      </c>
      <c r="M5" s="9" t="s">
        <v>74</v>
      </c>
      <c r="N5" s="9" t="s">
        <v>75</v>
      </c>
      <c r="O5" s="9" t="s">
        <v>76</v>
      </c>
      <c r="P5" s="9" t="s">
        <v>77</v>
      </c>
      <c r="Q5" s="9" t="s">
        <v>78</v>
      </c>
      <c r="R5" s="9" t="s">
        <v>79</v>
      </c>
      <c r="S5" s="9" t="s">
        <v>80</v>
      </c>
      <c r="T5" s="9" t="s">
        <v>81</v>
      </c>
      <c r="U5" s="9" t="s">
        <v>82</v>
      </c>
      <c r="V5" s="9" t="s">
        <v>83</v>
      </c>
      <c r="W5" s="9" t="s">
        <v>84</v>
      </c>
      <c r="X5" s="9" t="s">
        <v>85</v>
      </c>
      <c r="Y5" s="9" t="s">
        <v>86</v>
      </c>
      <c r="Z5" s="9" t="s">
        <v>87</v>
      </c>
      <c r="AA5" s="9" t="s">
        <v>88</v>
      </c>
      <c r="AB5" s="9" t="s">
        <v>89</v>
      </c>
      <c r="AC5" s="9" t="s">
        <v>90</v>
      </c>
      <c r="AD5" s="9" t="s">
        <v>91</v>
      </c>
      <c r="AE5" s="9" t="s">
        <v>92</v>
      </c>
      <c r="AF5" s="9" t="s">
        <v>93</v>
      </c>
      <c r="AG5" s="9" t="s">
        <v>94</v>
      </c>
      <c r="AH5" s="9" t="s">
        <v>95</v>
      </c>
      <c r="AI5" s="9" t="s">
        <v>96</v>
      </c>
      <c r="AJ5" s="9" t="s">
        <v>97</v>
      </c>
      <c r="AK5" s="9" t="s">
        <v>98</v>
      </c>
      <c r="AL5" s="9" t="s">
        <v>99</v>
      </c>
      <c r="AM5" s="9" t="s">
        <v>100</v>
      </c>
      <c r="AN5" s="9" t="s">
        <v>101</v>
      </c>
      <c r="AO5" s="9" t="s">
        <v>102</v>
      </c>
      <c r="AP5" s="9" t="s">
        <v>103</v>
      </c>
      <c r="AQ5" s="9" t="s">
        <v>104</v>
      </c>
      <c r="AR5" s="9" t="s">
        <v>105</v>
      </c>
      <c r="AS5" s="9" t="s">
        <v>106</v>
      </c>
      <c r="AT5" s="9" t="s">
        <v>107</v>
      </c>
      <c r="AU5" s="9" t="s">
        <v>108</v>
      </c>
      <c r="AV5" s="9" t="s">
        <v>109</v>
      </c>
      <c r="AW5" s="9" t="s">
        <v>110</v>
      </c>
      <c r="AX5" s="9" t="s">
        <v>111</v>
      </c>
      <c r="AY5" s="9" t="s">
        <v>112</v>
      </c>
      <c r="AZ5" s="9" t="s">
        <v>113</v>
      </c>
      <c r="BA5" s="9" t="s">
        <v>114</v>
      </c>
      <c r="BB5" s="9" t="s">
        <v>115</v>
      </c>
      <c r="BC5" s="9" t="s">
        <v>116</v>
      </c>
      <c r="BD5" s="9" t="s">
        <v>117</v>
      </c>
      <c r="BE5" s="9" t="s">
        <v>118</v>
      </c>
      <c r="BF5" s="9" t="s">
        <v>119</v>
      </c>
      <c r="BG5" s="9" t="s">
        <v>120</v>
      </c>
      <c r="BH5" s="9" t="s">
        <v>121</v>
      </c>
      <c r="BI5" s="9" t="s">
        <v>122</v>
      </c>
      <c r="BJ5" s="9" t="s">
        <v>123</v>
      </c>
      <c r="BK5" s="9" t="s">
        <v>124</v>
      </c>
      <c r="BL5" s="9" t="s">
        <v>125</v>
      </c>
      <c r="BM5" s="9" t="s">
        <v>126</v>
      </c>
      <c r="BN5" s="9" t="s">
        <v>127</v>
      </c>
      <c r="BO5" s="9" t="s">
        <v>128</v>
      </c>
      <c r="BP5" s="9" t="s">
        <v>129</v>
      </c>
      <c r="BQ5" s="9" t="s">
        <v>130</v>
      </c>
      <c r="BR5" s="9" t="s">
        <v>131</v>
      </c>
      <c r="BS5" s="9" t="s">
        <v>132</v>
      </c>
      <c r="BT5" s="9" t="s">
        <v>133</v>
      </c>
      <c r="BU5" s="9" t="s">
        <v>134</v>
      </c>
      <c r="BV5" s="9" t="s">
        <v>135</v>
      </c>
      <c r="BW5" s="9" t="s">
        <v>136</v>
      </c>
      <c r="BX5" s="9" t="s">
        <v>137</v>
      </c>
    </row>
    <row r="6" spans="1:76" ht="0" hidden="1" customHeight="1" x14ac:dyDescent="0.2">
      <c r="B6" s="7" t="s">
        <v>62</v>
      </c>
    </row>
    <row r="7" spans="1:76" x14ac:dyDescent="0.2">
      <c r="B7" s="7" t="s">
        <v>138</v>
      </c>
    </row>
    <row r="8" spans="1:76" x14ac:dyDescent="0.2">
      <c r="A8" s="9" t="s">
        <v>139</v>
      </c>
      <c r="B8" s="9" t="s">
        <v>140</v>
      </c>
      <c r="C8" s="10">
        <v>270.221</v>
      </c>
      <c r="D8" s="10">
        <v>293.36700000000002</v>
      </c>
      <c r="E8" s="10">
        <v>310.358</v>
      </c>
      <c r="F8" s="10">
        <v>320.02199999999999</v>
      </c>
      <c r="G8" s="10">
        <v>331.08300000000003</v>
      </c>
      <c r="H8" s="10">
        <v>349.55200000000002</v>
      </c>
      <c r="I8" s="10">
        <v>368.12</v>
      </c>
      <c r="J8" s="10">
        <v>386.48099999999999</v>
      </c>
      <c r="K8" s="10">
        <v>407.80200000000002</v>
      </c>
      <c r="L8" s="10">
        <v>418.79500000000002</v>
      </c>
      <c r="M8" s="10">
        <v>429.983</v>
      </c>
      <c r="N8" s="10">
        <v>464.34699999999998</v>
      </c>
      <c r="O8" s="10">
        <v>487.47199999999998</v>
      </c>
      <c r="P8" s="10">
        <v>520.83199999999999</v>
      </c>
      <c r="Q8" s="10">
        <v>553.29899999999998</v>
      </c>
      <c r="R8" s="10">
        <v>590.10500000000002</v>
      </c>
      <c r="S8" s="10">
        <v>618.79300000000001</v>
      </c>
      <c r="T8" s="10">
        <v>651.29100000000005</v>
      </c>
      <c r="U8" s="10">
        <v>683.34199999999998</v>
      </c>
      <c r="V8" s="10">
        <v>714.03300000000002</v>
      </c>
      <c r="W8" s="10">
        <v>764.79700000000003</v>
      </c>
      <c r="X8" s="10">
        <v>811.51599999999996</v>
      </c>
      <c r="Y8" s="10">
        <v>854.66300000000001</v>
      </c>
      <c r="Z8" s="10">
        <v>893.22</v>
      </c>
      <c r="AA8" s="10">
        <v>949.89</v>
      </c>
      <c r="AB8" s="10">
        <v>990.74400000000003</v>
      </c>
      <c r="AC8" s="10">
        <v>981.23400000000004</v>
      </c>
      <c r="AD8" s="10">
        <v>1023.984</v>
      </c>
      <c r="AE8" s="10">
        <v>1059.4580000000001</v>
      </c>
      <c r="AF8" s="10">
        <v>1101.6089999999999</v>
      </c>
      <c r="AG8" s="10">
        <v>1140.7159999999999</v>
      </c>
      <c r="AH8" s="10">
        <v>1158.7249999999999</v>
      </c>
      <c r="AI8" s="10">
        <v>1171.1120000000001</v>
      </c>
      <c r="AJ8" s="10">
        <v>1200.453</v>
      </c>
      <c r="AK8" s="10">
        <v>1215.3489999999999</v>
      </c>
      <c r="AL8" s="10">
        <v>1233.7460000000001</v>
      </c>
      <c r="AM8" s="10">
        <v>1253.7670000000001</v>
      </c>
      <c r="AN8" s="10">
        <v>1283.0709999999999</v>
      </c>
      <c r="AO8" s="10">
        <v>1315.942</v>
      </c>
      <c r="AP8" s="10">
        <v>1378.3589999999999</v>
      </c>
      <c r="AQ8" s="10">
        <v>1438.2329999999999</v>
      </c>
      <c r="AR8" s="10">
        <v>1480.2860000000001</v>
      </c>
      <c r="AS8" s="10">
        <v>1495.8019999999999</v>
      </c>
      <c r="AT8" s="10">
        <v>1519.7249999999999</v>
      </c>
      <c r="AU8" s="10">
        <v>1510.171</v>
      </c>
      <c r="AV8" s="10">
        <v>1545.787</v>
      </c>
      <c r="AW8" s="10">
        <v>1578.3510000000001</v>
      </c>
      <c r="AX8" s="10">
        <v>1600.653</v>
      </c>
      <c r="AY8" s="10">
        <v>1638.049</v>
      </c>
      <c r="AZ8" s="10">
        <v>1696.8330000000001</v>
      </c>
      <c r="BA8" s="10">
        <v>1754.8879999999999</v>
      </c>
      <c r="BB8" s="10">
        <v>1823.7439999999999</v>
      </c>
      <c r="BC8" s="10">
        <v>1859.922</v>
      </c>
      <c r="BD8" s="10">
        <v>1881.0419999999999</v>
      </c>
      <c r="BE8" s="10">
        <v>1896.5260000000001</v>
      </c>
      <c r="BF8" s="10">
        <v>1950.193</v>
      </c>
      <c r="BG8" s="10">
        <v>1982.6289999999999</v>
      </c>
      <c r="BH8" s="10">
        <v>2031.19</v>
      </c>
      <c r="BI8" s="10">
        <v>2080.4409999999998</v>
      </c>
      <c r="BJ8" s="10">
        <v>2085.7449999999999</v>
      </c>
      <c r="BK8" s="10">
        <v>2025.8150000000001</v>
      </c>
      <c r="BL8" s="10">
        <v>2065.3069999999998</v>
      </c>
      <c r="BM8" s="10">
        <v>2110.5929999999998</v>
      </c>
      <c r="BN8" s="10">
        <v>2117.2020000000002</v>
      </c>
      <c r="BO8" s="10">
        <v>2129.404</v>
      </c>
      <c r="BP8" s="10">
        <v>2149.7649999999999</v>
      </c>
      <c r="BQ8" s="10">
        <v>2173.69</v>
      </c>
      <c r="BR8" s="10">
        <v>2197.502</v>
      </c>
      <c r="BS8" s="10">
        <v>2247.8560000000002</v>
      </c>
      <c r="BT8" s="10">
        <v>2289.7800000000002</v>
      </c>
      <c r="BU8" s="10">
        <v>2331.98</v>
      </c>
      <c r="BV8" s="10">
        <v>2156.1379999999999</v>
      </c>
      <c r="BW8" s="10">
        <v>2294.89</v>
      </c>
      <c r="BX8" s="10">
        <v>2351.2240000000002</v>
      </c>
    </row>
    <row r="9" spans="1:76" x14ac:dyDescent="0.2">
      <c r="A9" s="9" t="s">
        <v>141</v>
      </c>
      <c r="B9" s="9" t="s">
        <v>142</v>
      </c>
      <c r="C9" s="10">
        <v>14.865</v>
      </c>
      <c r="D9" s="10">
        <v>15.500999999999999</v>
      </c>
      <c r="E9" s="10">
        <v>18.428000000000001</v>
      </c>
      <c r="F9" s="10">
        <v>18.966999999999999</v>
      </c>
      <c r="G9" s="10">
        <v>18.963000000000001</v>
      </c>
      <c r="H9" s="10">
        <v>19.754000000000001</v>
      </c>
      <c r="I9" s="10">
        <v>21.061</v>
      </c>
      <c r="J9" s="10">
        <v>25.039000000000001</v>
      </c>
      <c r="K9" s="10">
        <v>27.2</v>
      </c>
      <c r="L9" s="10">
        <v>26.056999999999999</v>
      </c>
      <c r="M9" s="10">
        <v>26.126999999999999</v>
      </c>
      <c r="N9" s="10">
        <v>29.780999999999999</v>
      </c>
      <c r="O9" s="10">
        <v>32.002000000000002</v>
      </c>
      <c r="P9" s="10">
        <v>34.29</v>
      </c>
      <c r="Q9" s="10">
        <v>38.728999999999999</v>
      </c>
      <c r="R9" s="10">
        <v>44.643999999999998</v>
      </c>
      <c r="S9" s="10">
        <v>45.774999999999999</v>
      </c>
      <c r="T9" s="10">
        <v>51.011000000000003</v>
      </c>
      <c r="U9" s="10">
        <v>56.003999999999998</v>
      </c>
      <c r="V9" s="10">
        <v>62.723999999999997</v>
      </c>
      <c r="W9" s="10">
        <v>75.513000000000005</v>
      </c>
      <c r="X9" s="10">
        <v>81.015000000000001</v>
      </c>
      <c r="Y9" s="10">
        <v>86.888000000000005</v>
      </c>
      <c r="Z9" s="10">
        <v>99.713999999999999</v>
      </c>
      <c r="AA9" s="10">
        <v>114.622</v>
      </c>
      <c r="AB9" s="10">
        <v>120.94</v>
      </c>
      <c r="AC9" s="10">
        <v>110.19799999999999</v>
      </c>
      <c r="AD9" s="10">
        <v>130.69200000000001</v>
      </c>
      <c r="AE9" s="10">
        <v>133.04</v>
      </c>
      <c r="AF9" s="10">
        <v>138.934</v>
      </c>
      <c r="AG9" s="10">
        <v>151.16399999999999</v>
      </c>
      <c r="AH9" s="10">
        <v>158.94300000000001</v>
      </c>
      <c r="AI9" s="10">
        <v>156.72300000000001</v>
      </c>
      <c r="AJ9" s="10">
        <v>162.30600000000001</v>
      </c>
      <c r="AK9" s="10">
        <v>157.92599999999999</v>
      </c>
      <c r="AL9" s="10">
        <v>163.298</v>
      </c>
      <c r="AM9" s="10">
        <v>171.04499999999999</v>
      </c>
      <c r="AN9" s="10">
        <v>182.44499999999999</v>
      </c>
      <c r="AO9" s="10">
        <v>196.44200000000001</v>
      </c>
      <c r="AP9" s="10">
        <v>213.029</v>
      </c>
      <c r="AQ9" s="10">
        <v>230.21700000000001</v>
      </c>
      <c r="AR9" s="10">
        <v>241.82499999999999</v>
      </c>
      <c r="AS9" s="10">
        <v>248.97300000000001</v>
      </c>
      <c r="AT9" s="10">
        <v>253.37200000000001</v>
      </c>
      <c r="AU9" s="10">
        <v>244.96199999999999</v>
      </c>
      <c r="AV9" s="10">
        <v>266.67200000000003</v>
      </c>
      <c r="AW9" s="10">
        <v>286.733</v>
      </c>
      <c r="AX9" s="10">
        <v>293.74599999999998</v>
      </c>
      <c r="AY9" s="10">
        <v>317.17399999999998</v>
      </c>
      <c r="AZ9" s="10">
        <v>354.91899999999998</v>
      </c>
      <c r="BA9" s="10">
        <v>379.58800000000002</v>
      </c>
      <c r="BB9" s="10">
        <v>437.86799999999999</v>
      </c>
      <c r="BC9" s="10">
        <v>448.29700000000003</v>
      </c>
      <c r="BD9" s="10">
        <v>457.01900000000001</v>
      </c>
      <c r="BE9" s="10">
        <v>461.10300000000001</v>
      </c>
      <c r="BF9" s="10">
        <v>489.71</v>
      </c>
      <c r="BG9" s="10">
        <v>520.66</v>
      </c>
      <c r="BH9" s="10">
        <v>549.82000000000005</v>
      </c>
      <c r="BI9" s="10">
        <v>581.46600000000001</v>
      </c>
      <c r="BJ9" s="10">
        <v>588.99599999999998</v>
      </c>
      <c r="BK9" s="10">
        <v>533.89800000000002</v>
      </c>
      <c r="BL9" s="10">
        <v>581.375</v>
      </c>
      <c r="BM9" s="10">
        <v>615.31200000000001</v>
      </c>
      <c r="BN9" s="10">
        <v>616.54399999999998</v>
      </c>
      <c r="BO9" s="10">
        <v>631.45500000000004</v>
      </c>
      <c r="BP9" s="10">
        <v>662.38800000000003</v>
      </c>
      <c r="BQ9" s="10">
        <v>701.45600000000002</v>
      </c>
      <c r="BR9" s="10">
        <v>722</v>
      </c>
      <c r="BS9" s="10">
        <v>754.39499999999998</v>
      </c>
      <c r="BT9" s="10">
        <v>777.62400000000002</v>
      </c>
      <c r="BU9" s="10">
        <v>795.85400000000004</v>
      </c>
      <c r="BV9" s="10">
        <v>697.76900000000001</v>
      </c>
      <c r="BW9" s="10">
        <v>763.28399999999999</v>
      </c>
      <c r="BX9" s="10">
        <v>828.61099999999999</v>
      </c>
    </row>
    <row r="10" spans="1:76" x14ac:dyDescent="0.2">
      <c r="A10" s="9" t="s">
        <v>143</v>
      </c>
      <c r="B10" s="9" t="s">
        <v>144</v>
      </c>
      <c r="C10" s="10">
        <v>269.08699999999999</v>
      </c>
      <c r="D10" s="10">
        <v>290.80799999999999</v>
      </c>
      <c r="E10" s="10">
        <v>312.00799999999998</v>
      </c>
      <c r="F10" s="10">
        <v>321.64499999999998</v>
      </c>
      <c r="G10" s="10">
        <v>331.392</v>
      </c>
      <c r="H10" s="10">
        <v>349.36399999999998</v>
      </c>
      <c r="I10" s="10">
        <v>368.411</v>
      </c>
      <c r="J10" s="10">
        <v>392.267</v>
      </c>
      <c r="K10" s="10">
        <v>415.351</v>
      </c>
      <c r="L10" s="10">
        <v>423.09699999999998</v>
      </c>
      <c r="M10" s="10">
        <v>433.28399999999999</v>
      </c>
      <c r="N10" s="10">
        <v>470.66</v>
      </c>
      <c r="O10" s="10">
        <v>495.38400000000001</v>
      </c>
      <c r="P10" s="10">
        <v>529.45100000000002</v>
      </c>
      <c r="Q10" s="10">
        <v>566.25099999999998</v>
      </c>
      <c r="R10" s="10">
        <v>609.23900000000003</v>
      </c>
      <c r="S10" s="10">
        <v>637.23500000000001</v>
      </c>
      <c r="T10" s="10">
        <v>675.04700000000003</v>
      </c>
      <c r="U10" s="10">
        <v>712.04399999999998</v>
      </c>
      <c r="V10" s="10">
        <v>750.22400000000005</v>
      </c>
      <c r="W10" s="10">
        <v>815.32399999999996</v>
      </c>
      <c r="X10" s="10">
        <v>866.36099999999999</v>
      </c>
      <c r="Y10" s="10">
        <v>914.66200000000003</v>
      </c>
      <c r="Z10" s="10">
        <v>968.52499999999998</v>
      </c>
      <c r="AA10" s="10">
        <v>1041.376</v>
      </c>
      <c r="AB10" s="10">
        <v>1087.9860000000001</v>
      </c>
      <c r="AC10" s="10">
        <v>1062.1600000000001</v>
      </c>
      <c r="AD10" s="10">
        <v>1131.355</v>
      </c>
      <c r="AE10" s="10">
        <v>1167.3689999999999</v>
      </c>
      <c r="AF10" s="10">
        <v>1214.7070000000001</v>
      </c>
      <c r="AG10" s="10">
        <v>1268.104</v>
      </c>
      <c r="AH10" s="10">
        <v>1295.7639999999999</v>
      </c>
      <c r="AI10" s="10">
        <v>1303.7429999999999</v>
      </c>
      <c r="AJ10" s="10">
        <v>1339.0239999999999</v>
      </c>
      <c r="AK10" s="10">
        <v>1345.48</v>
      </c>
      <c r="AL10" s="10">
        <v>1370.546</v>
      </c>
      <c r="AM10" s="10">
        <v>1400.9860000000001</v>
      </c>
      <c r="AN10" s="10">
        <v>1445.3430000000001</v>
      </c>
      <c r="AO10" s="10">
        <v>1494.9390000000001</v>
      </c>
      <c r="AP10" s="10">
        <v>1575.3320000000001</v>
      </c>
      <c r="AQ10" s="10">
        <v>1653.9549999999999</v>
      </c>
      <c r="AR10" s="10">
        <v>1708.7139999999999</v>
      </c>
      <c r="AS10" s="10">
        <v>1732.45</v>
      </c>
      <c r="AT10" s="10">
        <v>1760.675</v>
      </c>
      <c r="AU10" s="10">
        <v>1741.4939999999999</v>
      </c>
      <c r="AV10" s="10">
        <v>1800.74</v>
      </c>
      <c r="AW10" s="10">
        <v>1855.0429999999999</v>
      </c>
      <c r="AX10" s="10">
        <v>1884.5830000000001</v>
      </c>
      <c r="AY10" s="10">
        <v>1947.2560000000001</v>
      </c>
      <c r="AZ10" s="10">
        <v>2046.874</v>
      </c>
      <c r="BA10" s="10">
        <v>2130.5949999999998</v>
      </c>
      <c r="BB10" s="10">
        <v>2260.8249999999998</v>
      </c>
      <c r="BC10" s="10">
        <v>2307.6010000000001</v>
      </c>
      <c r="BD10" s="10">
        <v>2337.7429999999999</v>
      </c>
      <c r="BE10" s="10">
        <v>2357.3209999999999</v>
      </c>
      <c r="BF10" s="10">
        <v>2439.7759999999998</v>
      </c>
      <c r="BG10" s="10">
        <v>2503.4079999999999</v>
      </c>
      <c r="BH10" s="10">
        <v>2581.4720000000002</v>
      </c>
      <c r="BI10" s="10">
        <v>2662.9639999999999</v>
      </c>
      <c r="BJ10" s="10">
        <v>2675.9070000000002</v>
      </c>
      <c r="BK10" s="10">
        <v>2559.741</v>
      </c>
      <c r="BL10" s="10">
        <v>2645.8969999999999</v>
      </c>
      <c r="BM10" s="10">
        <v>2725.0549999999998</v>
      </c>
      <c r="BN10" s="10">
        <v>2732.873</v>
      </c>
      <c r="BO10" s="10">
        <v>2760.3879999999999</v>
      </c>
      <c r="BP10" s="10">
        <v>2812.1529999999998</v>
      </c>
      <c r="BQ10" s="10">
        <v>2875.1460000000002</v>
      </c>
      <c r="BR10" s="10">
        <v>2919.1640000000002</v>
      </c>
      <c r="BS10" s="10">
        <v>3001.1660000000002</v>
      </c>
      <c r="BT10" s="10">
        <v>3065.9749999999999</v>
      </c>
      <c r="BU10" s="10">
        <v>3126.2710000000002</v>
      </c>
      <c r="BV10" s="10">
        <v>2853.808</v>
      </c>
      <c r="BW10" s="10">
        <v>3056.6370000000002</v>
      </c>
      <c r="BX10" s="10">
        <v>3176.8119999999999</v>
      </c>
    </row>
    <row r="11" spans="1:76" x14ac:dyDescent="0.2">
      <c r="B11" s="7" t="s">
        <v>145</v>
      </c>
    </row>
    <row r="12" spans="1:76" x14ac:dyDescent="0.2">
      <c r="A12" s="9" t="s">
        <v>146</v>
      </c>
      <c r="B12" s="9" t="s">
        <v>147</v>
      </c>
      <c r="C12" s="10">
        <v>221.91200000000001</v>
      </c>
      <c r="D12" s="10">
        <v>236.822</v>
      </c>
      <c r="E12" s="10">
        <v>253.291</v>
      </c>
      <c r="F12" s="10">
        <v>265.81700000000001</v>
      </c>
      <c r="G12" s="10">
        <v>277.97899999999998</v>
      </c>
      <c r="H12" s="10">
        <v>286.41300000000001</v>
      </c>
      <c r="I12" s="10">
        <v>300.34399999999999</v>
      </c>
      <c r="J12" s="10">
        <v>321.23</v>
      </c>
      <c r="K12" s="10">
        <v>335.08800000000002</v>
      </c>
      <c r="L12" s="10">
        <v>335.10399999999998</v>
      </c>
      <c r="M12" s="10">
        <v>342.14699999999999</v>
      </c>
      <c r="N12" s="10">
        <v>357.18400000000003</v>
      </c>
      <c r="O12" s="10">
        <v>377.77100000000002</v>
      </c>
      <c r="P12" s="10">
        <v>404.96199999999999</v>
      </c>
      <c r="Q12" s="10">
        <v>432.13799999999998</v>
      </c>
      <c r="R12" s="10">
        <v>456.31700000000001</v>
      </c>
      <c r="S12" s="10">
        <v>474.77100000000002</v>
      </c>
      <c r="T12" s="10">
        <v>496.87599999999998</v>
      </c>
      <c r="U12" s="10">
        <v>521.471</v>
      </c>
      <c r="V12" s="10">
        <v>543.70299999999997</v>
      </c>
      <c r="W12" s="10">
        <v>578.16899999999998</v>
      </c>
      <c r="X12" s="10">
        <v>605.63699999999994</v>
      </c>
      <c r="Y12" s="10">
        <v>640.50599999999997</v>
      </c>
      <c r="Z12" s="10">
        <v>672.26</v>
      </c>
      <c r="AA12" s="10">
        <v>711.53499999999997</v>
      </c>
      <c r="AB12" s="10">
        <v>734.90599999999995</v>
      </c>
      <c r="AC12" s="10">
        <v>755.93700000000001</v>
      </c>
      <c r="AD12" s="10">
        <v>794.36099999999999</v>
      </c>
      <c r="AE12" s="10">
        <v>815.90300000000002</v>
      </c>
      <c r="AF12" s="10">
        <v>853.20299999999997</v>
      </c>
      <c r="AG12" s="10">
        <v>882.096</v>
      </c>
      <c r="AH12" s="10">
        <v>897.31399999999996</v>
      </c>
      <c r="AI12" s="10">
        <v>917.327</v>
      </c>
      <c r="AJ12" s="10">
        <v>950.07</v>
      </c>
      <c r="AK12" s="10">
        <v>962.70299999999997</v>
      </c>
      <c r="AL12" s="10">
        <v>973.04700000000003</v>
      </c>
      <c r="AM12" s="10">
        <v>994.09100000000001</v>
      </c>
      <c r="AN12" s="10">
        <v>1027.5889999999999</v>
      </c>
      <c r="AO12" s="10">
        <v>1059.8510000000001</v>
      </c>
      <c r="AP12" s="10">
        <v>1095.569</v>
      </c>
      <c r="AQ12" s="10">
        <v>1124.8979999999999</v>
      </c>
      <c r="AR12" s="10">
        <v>1156.049</v>
      </c>
      <c r="AS12" s="10">
        <v>1172.748</v>
      </c>
      <c r="AT12" s="10">
        <v>1193.0229999999999</v>
      </c>
      <c r="AU12" s="10">
        <v>1204.614</v>
      </c>
      <c r="AV12" s="10">
        <v>1220.046</v>
      </c>
      <c r="AW12" s="10">
        <v>1234.828</v>
      </c>
      <c r="AX12" s="10">
        <v>1260.3920000000001</v>
      </c>
      <c r="AY12" s="10">
        <v>1268.9849999999999</v>
      </c>
      <c r="AZ12" s="10">
        <v>1301.693</v>
      </c>
      <c r="BA12" s="10">
        <v>1339.491</v>
      </c>
      <c r="BB12" s="10">
        <v>1381.1869999999999</v>
      </c>
      <c r="BC12" s="10">
        <v>1409.9670000000001</v>
      </c>
      <c r="BD12" s="10">
        <v>1438.1679999999999</v>
      </c>
      <c r="BE12" s="10">
        <v>1461.432</v>
      </c>
      <c r="BF12" s="10">
        <v>1490.954</v>
      </c>
      <c r="BG12" s="10">
        <v>1521.854</v>
      </c>
      <c r="BH12" s="10">
        <v>1550.846</v>
      </c>
      <c r="BI12" s="10">
        <v>1587.9929999999999</v>
      </c>
      <c r="BJ12" s="10">
        <v>1599.144</v>
      </c>
      <c r="BK12" s="10">
        <v>1613.8720000000001</v>
      </c>
      <c r="BL12" s="10">
        <v>1641.3230000000001</v>
      </c>
      <c r="BM12" s="10">
        <v>1653.616</v>
      </c>
      <c r="BN12" s="10">
        <v>1656.7049999999999</v>
      </c>
      <c r="BO12" s="10">
        <v>1670.009</v>
      </c>
      <c r="BP12" s="10">
        <v>1686.181</v>
      </c>
      <c r="BQ12" s="10">
        <v>1708.6690000000001</v>
      </c>
      <c r="BR12" s="10">
        <v>1737.136</v>
      </c>
      <c r="BS12" s="10">
        <v>1762.184</v>
      </c>
      <c r="BT12" s="10">
        <v>1778.511</v>
      </c>
      <c r="BU12" s="10">
        <v>1805.886</v>
      </c>
      <c r="BV12" s="10">
        <v>1700.125</v>
      </c>
      <c r="BW12" s="10">
        <v>1795.2909999999999</v>
      </c>
      <c r="BX12" s="10">
        <v>1837.7049999999999</v>
      </c>
    </row>
    <row r="13" spans="1:76" x14ac:dyDescent="0.2">
      <c r="A13" s="9" t="s">
        <v>148</v>
      </c>
      <c r="B13" s="9" t="s">
        <v>149</v>
      </c>
      <c r="C13" s="10">
        <v>148.94999999999999</v>
      </c>
      <c r="D13" s="10">
        <v>158.91300000000001</v>
      </c>
      <c r="E13" s="10">
        <v>170.261</v>
      </c>
      <c r="F13" s="10">
        <v>177.80699999999999</v>
      </c>
      <c r="G13" s="10">
        <v>186.477</v>
      </c>
      <c r="H13" s="10">
        <v>193.86799999999999</v>
      </c>
      <c r="I13" s="10">
        <v>204.27099999999999</v>
      </c>
      <c r="J13" s="10">
        <v>218.45500000000001</v>
      </c>
      <c r="K13" s="10">
        <v>228.92400000000001</v>
      </c>
      <c r="L13" s="10">
        <v>229.55199999999999</v>
      </c>
      <c r="M13" s="10">
        <v>234.767</v>
      </c>
      <c r="N13" s="10">
        <v>246.48099999999999</v>
      </c>
      <c r="O13" s="10">
        <v>260.83600000000001</v>
      </c>
      <c r="P13" s="10">
        <v>280.06799999999998</v>
      </c>
      <c r="Q13" s="10">
        <v>300.33</v>
      </c>
      <c r="R13" s="10">
        <v>316.834</v>
      </c>
      <c r="S13" s="10">
        <v>329.06599999999997</v>
      </c>
      <c r="T13" s="10">
        <v>344.85199999999998</v>
      </c>
      <c r="U13" s="10">
        <v>362.10500000000002</v>
      </c>
      <c r="V13" s="10">
        <v>377.733</v>
      </c>
      <c r="W13" s="10">
        <v>402.08800000000002</v>
      </c>
      <c r="X13" s="10">
        <v>420.27199999999999</v>
      </c>
      <c r="Y13" s="10">
        <v>443.83</v>
      </c>
      <c r="Z13" s="10">
        <v>466.76299999999998</v>
      </c>
      <c r="AA13" s="10">
        <v>493.15499999999997</v>
      </c>
      <c r="AB13" s="10">
        <v>507.15499999999997</v>
      </c>
      <c r="AC13" s="10">
        <v>517.49099999999999</v>
      </c>
      <c r="AD13" s="10">
        <v>546.29399999999998</v>
      </c>
      <c r="AE13" s="10">
        <v>560.50599999999997</v>
      </c>
      <c r="AF13" s="10">
        <v>582.47299999999996</v>
      </c>
      <c r="AG13" s="10">
        <v>602.32399999999996</v>
      </c>
      <c r="AH13" s="10">
        <v>609.38699999999994</v>
      </c>
      <c r="AI13" s="10">
        <v>621.75800000000004</v>
      </c>
      <c r="AJ13" s="10">
        <v>642.35900000000004</v>
      </c>
      <c r="AK13" s="10">
        <v>647.66300000000001</v>
      </c>
      <c r="AL13" s="10">
        <v>652.09199999999998</v>
      </c>
      <c r="AM13" s="10">
        <v>664.51300000000003</v>
      </c>
      <c r="AN13" s="10">
        <v>689.35400000000004</v>
      </c>
      <c r="AO13" s="10">
        <v>711.73599999999999</v>
      </c>
      <c r="AP13" s="10">
        <v>735.048</v>
      </c>
      <c r="AQ13" s="10">
        <v>758.33500000000004</v>
      </c>
      <c r="AR13" s="10">
        <v>777.529</v>
      </c>
      <c r="AS13" s="10">
        <v>781.92499999999995</v>
      </c>
      <c r="AT13" s="10">
        <v>789.20799999999997</v>
      </c>
      <c r="AU13" s="10">
        <v>788.56899999999996</v>
      </c>
      <c r="AV13" s="10">
        <v>801.31600000000003</v>
      </c>
      <c r="AW13" s="10">
        <v>813.99800000000005</v>
      </c>
      <c r="AX13" s="10">
        <v>829.22199999999998</v>
      </c>
      <c r="AY13" s="10">
        <v>833.76800000000003</v>
      </c>
      <c r="AZ13" s="10">
        <v>866.77599999999995</v>
      </c>
      <c r="BA13" s="10">
        <v>896.80600000000004</v>
      </c>
      <c r="BB13" s="10">
        <v>929.34799999999996</v>
      </c>
      <c r="BC13" s="10">
        <v>952.23400000000004</v>
      </c>
      <c r="BD13" s="10">
        <v>969.75199999999995</v>
      </c>
      <c r="BE13" s="10">
        <v>985.85</v>
      </c>
      <c r="BF13" s="10">
        <v>1006.313</v>
      </c>
      <c r="BG13" s="10">
        <v>1031.3499999999999</v>
      </c>
      <c r="BH13" s="10">
        <v>1053.452</v>
      </c>
      <c r="BI13" s="10">
        <v>1080.6880000000001</v>
      </c>
      <c r="BJ13" s="10">
        <v>1086.6479999999999</v>
      </c>
      <c r="BK13" s="10">
        <v>1088.4590000000001</v>
      </c>
      <c r="BL13" s="10">
        <v>1107.8230000000001</v>
      </c>
      <c r="BM13" s="10">
        <v>1114.3019999999999</v>
      </c>
      <c r="BN13" s="10">
        <v>1109.1279999999999</v>
      </c>
      <c r="BO13" s="10">
        <v>1114.5509999999999</v>
      </c>
      <c r="BP13" s="10">
        <v>1122.9159999999999</v>
      </c>
      <c r="BQ13" s="10">
        <v>1139.31</v>
      </c>
      <c r="BR13" s="10">
        <v>1159.6559999999999</v>
      </c>
      <c r="BS13" s="10">
        <v>1176.76</v>
      </c>
      <c r="BT13" s="10">
        <v>1188.7</v>
      </c>
      <c r="BU13" s="10">
        <v>1209.961</v>
      </c>
      <c r="BV13" s="10">
        <v>1129.9449999999999</v>
      </c>
      <c r="BW13" s="10">
        <v>1187.499</v>
      </c>
      <c r="BX13" s="10">
        <v>1212.751</v>
      </c>
    </row>
    <row r="14" spans="1:76" x14ac:dyDescent="0.2">
      <c r="A14" s="9" t="s">
        <v>150</v>
      </c>
      <c r="B14" s="9" t="s">
        <v>151</v>
      </c>
      <c r="C14" s="10">
        <v>66.843000000000004</v>
      </c>
      <c r="D14" s="10">
        <v>71.474000000000004</v>
      </c>
      <c r="E14" s="10">
        <v>75.887</v>
      </c>
      <c r="F14" s="10">
        <v>81.001999999999995</v>
      </c>
      <c r="G14" s="10">
        <v>83.911000000000001</v>
      </c>
      <c r="H14" s="10">
        <v>83.897000000000006</v>
      </c>
      <c r="I14" s="10">
        <v>86.548000000000002</v>
      </c>
      <c r="J14" s="10">
        <v>92.619</v>
      </c>
      <c r="K14" s="10">
        <v>95.123999999999995</v>
      </c>
      <c r="L14" s="10">
        <v>94.24</v>
      </c>
      <c r="M14" s="10">
        <v>95.688999999999993</v>
      </c>
      <c r="N14" s="10">
        <v>97.852999999999994</v>
      </c>
      <c r="O14" s="10">
        <v>103.95</v>
      </c>
      <c r="P14" s="10">
        <v>111.246</v>
      </c>
      <c r="Q14" s="10">
        <v>117.386</v>
      </c>
      <c r="R14" s="10">
        <v>124.59099999999999</v>
      </c>
      <c r="S14" s="10">
        <v>130.50700000000001</v>
      </c>
      <c r="T14" s="10">
        <v>136.649</v>
      </c>
      <c r="U14" s="10">
        <v>144.01499999999999</v>
      </c>
      <c r="V14" s="10">
        <v>150.33099999999999</v>
      </c>
      <c r="W14" s="10">
        <v>159.459</v>
      </c>
      <c r="X14" s="10">
        <v>167.93</v>
      </c>
      <c r="Y14" s="10">
        <v>178.51</v>
      </c>
      <c r="Z14" s="10">
        <v>186.809</v>
      </c>
      <c r="AA14" s="10">
        <v>198.95</v>
      </c>
      <c r="AB14" s="10">
        <v>208.66300000000001</v>
      </c>
      <c r="AC14" s="10">
        <v>220.31</v>
      </c>
      <c r="AD14" s="10">
        <v>229.24299999999999</v>
      </c>
      <c r="AE14" s="10">
        <v>236.434</v>
      </c>
      <c r="AF14" s="10">
        <v>251.63499999999999</v>
      </c>
      <c r="AG14" s="10">
        <v>260.12700000000001</v>
      </c>
      <c r="AH14" s="10">
        <v>268.303</v>
      </c>
      <c r="AI14" s="10">
        <v>276.06200000000001</v>
      </c>
      <c r="AJ14" s="10">
        <v>288.12299999999999</v>
      </c>
      <c r="AK14" s="10">
        <v>295.62299999999999</v>
      </c>
      <c r="AL14" s="10">
        <v>301.95600000000002</v>
      </c>
      <c r="AM14" s="10">
        <v>310.72300000000001</v>
      </c>
      <c r="AN14" s="10">
        <v>318.93900000000002</v>
      </c>
      <c r="AO14" s="10">
        <v>327.85199999999998</v>
      </c>
      <c r="AP14" s="10">
        <v>339.31</v>
      </c>
      <c r="AQ14" s="10">
        <v>344.00200000000001</v>
      </c>
      <c r="AR14" s="10">
        <v>355.05200000000002</v>
      </c>
      <c r="AS14" s="10">
        <v>367.50700000000001</v>
      </c>
      <c r="AT14" s="10">
        <v>379.50799999999998</v>
      </c>
      <c r="AU14" s="10">
        <v>392.87099999999998</v>
      </c>
      <c r="AV14" s="10">
        <v>394.24</v>
      </c>
      <c r="AW14" s="10">
        <v>394.24299999999999</v>
      </c>
      <c r="AX14" s="10">
        <v>403.428</v>
      </c>
      <c r="AY14" s="10">
        <v>407.54</v>
      </c>
      <c r="AZ14" s="10">
        <v>404.76900000000001</v>
      </c>
      <c r="BA14" s="10">
        <v>411.11200000000002</v>
      </c>
      <c r="BB14" s="10">
        <v>418.52199999999999</v>
      </c>
      <c r="BC14" s="10">
        <v>422.85199999999998</v>
      </c>
      <c r="BD14" s="10">
        <v>430.46</v>
      </c>
      <c r="BE14" s="10">
        <v>438.77600000000001</v>
      </c>
      <c r="BF14" s="10">
        <v>448.34800000000001</v>
      </c>
      <c r="BG14" s="10">
        <v>454.00900000000001</v>
      </c>
      <c r="BH14" s="10">
        <v>460.10700000000003</v>
      </c>
      <c r="BI14" s="10">
        <v>468.471</v>
      </c>
      <c r="BJ14" s="10">
        <v>473.79599999999999</v>
      </c>
      <c r="BK14" s="10">
        <v>485.20699999999999</v>
      </c>
      <c r="BL14" s="10">
        <v>491.42099999999999</v>
      </c>
      <c r="BM14" s="10">
        <v>496.59199999999998</v>
      </c>
      <c r="BN14" s="10">
        <v>504.53199999999998</v>
      </c>
      <c r="BO14" s="10">
        <v>511.96800000000002</v>
      </c>
      <c r="BP14" s="10">
        <v>518.65</v>
      </c>
      <c r="BQ14" s="10">
        <v>523.87</v>
      </c>
      <c r="BR14" s="10">
        <v>531.24400000000003</v>
      </c>
      <c r="BS14" s="10">
        <v>538.45799999999997</v>
      </c>
      <c r="BT14" s="10">
        <v>542.76199999999994</v>
      </c>
      <c r="BU14" s="10">
        <v>548.23199999999997</v>
      </c>
      <c r="BV14" s="10">
        <v>525.827</v>
      </c>
      <c r="BW14" s="10">
        <v>560.447</v>
      </c>
      <c r="BX14" s="10">
        <v>574.47699999999998</v>
      </c>
    </row>
    <row r="15" spans="1:76" x14ac:dyDescent="0.2">
      <c r="A15" s="9" t="s">
        <v>152</v>
      </c>
      <c r="B15" s="9" t="s">
        <v>153</v>
      </c>
      <c r="C15" s="10">
        <v>32.252000000000002</v>
      </c>
      <c r="D15" s="10">
        <v>34.185000000000002</v>
      </c>
      <c r="E15" s="10">
        <v>36.773000000000003</v>
      </c>
      <c r="F15" s="10">
        <v>39.201000000000001</v>
      </c>
      <c r="G15" s="10">
        <v>40.582999999999998</v>
      </c>
      <c r="H15" s="10">
        <v>40.848999999999997</v>
      </c>
      <c r="I15" s="10">
        <v>42.36</v>
      </c>
      <c r="J15" s="10">
        <v>45.308</v>
      </c>
      <c r="K15" s="10">
        <v>46.749000000000002</v>
      </c>
      <c r="L15" s="10">
        <v>46.4</v>
      </c>
      <c r="M15" s="10">
        <v>47.018999999999998</v>
      </c>
      <c r="N15" s="10">
        <v>48.04</v>
      </c>
      <c r="O15" s="10">
        <v>51.77</v>
      </c>
      <c r="P15" s="10">
        <v>55.832000000000001</v>
      </c>
      <c r="Q15" s="10">
        <v>59.960999999999999</v>
      </c>
      <c r="R15" s="10">
        <v>64.63</v>
      </c>
      <c r="S15" s="10">
        <v>68.415999999999997</v>
      </c>
      <c r="T15" s="10">
        <v>72.287000000000006</v>
      </c>
      <c r="U15" s="10">
        <v>76.510000000000005</v>
      </c>
      <c r="V15" s="10">
        <v>79.853999999999999</v>
      </c>
      <c r="W15" s="10">
        <v>85.69</v>
      </c>
      <c r="X15" s="10">
        <v>91.19</v>
      </c>
      <c r="Y15" s="10">
        <v>98.677999999999997</v>
      </c>
      <c r="Z15" s="10">
        <v>104.151</v>
      </c>
      <c r="AA15" s="10">
        <v>113.819</v>
      </c>
      <c r="AB15" s="10">
        <v>122.271</v>
      </c>
      <c r="AC15" s="10">
        <v>131.01900000000001</v>
      </c>
      <c r="AD15" s="10">
        <v>136.429</v>
      </c>
      <c r="AE15" s="10">
        <v>141.67099999999999</v>
      </c>
      <c r="AF15" s="10">
        <v>152.04300000000001</v>
      </c>
      <c r="AG15" s="10">
        <v>157.77699999999999</v>
      </c>
      <c r="AH15" s="10">
        <v>163.047</v>
      </c>
      <c r="AI15" s="10">
        <v>167.453</v>
      </c>
      <c r="AJ15" s="10">
        <v>175.27600000000001</v>
      </c>
      <c r="AK15" s="10">
        <v>179.53800000000001</v>
      </c>
      <c r="AL15" s="10">
        <v>184.31299999999999</v>
      </c>
      <c r="AM15" s="10">
        <v>189.886</v>
      </c>
      <c r="AN15" s="10">
        <v>194.78</v>
      </c>
      <c r="AO15" s="10">
        <v>199.422</v>
      </c>
      <c r="AP15" s="10">
        <v>205.71700000000001</v>
      </c>
      <c r="AQ15" s="10">
        <v>212.01499999999999</v>
      </c>
      <c r="AR15" s="10">
        <v>220</v>
      </c>
      <c r="AS15" s="10">
        <v>227.29300000000001</v>
      </c>
      <c r="AT15" s="10">
        <v>234.90899999999999</v>
      </c>
      <c r="AU15" s="10">
        <v>240.57300000000001</v>
      </c>
      <c r="AV15" s="10">
        <v>242.26499999999999</v>
      </c>
      <c r="AW15" s="10">
        <v>245.12</v>
      </c>
      <c r="AX15" s="10">
        <v>247.61199999999999</v>
      </c>
      <c r="AY15" s="10">
        <v>247.36699999999999</v>
      </c>
      <c r="AZ15" s="10">
        <v>250.18299999999999</v>
      </c>
      <c r="BA15" s="10">
        <v>253.702</v>
      </c>
      <c r="BB15" s="10">
        <v>258.97500000000002</v>
      </c>
      <c r="BC15" s="10">
        <v>263.64400000000001</v>
      </c>
      <c r="BD15" s="10">
        <v>270.62599999999998</v>
      </c>
      <c r="BE15" s="10">
        <v>277.61900000000003</v>
      </c>
      <c r="BF15" s="10">
        <v>283.54500000000002</v>
      </c>
      <c r="BG15" s="10">
        <v>288.24900000000002</v>
      </c>
      <c r="BH15" s="10">
        <v>292.68799999999999</v>
      </c>
      <c r="BI15" s="10">
        <v>299.3</v>
      </c>
      <c r="BJ15" s="10">
        <v>303.32400000000001</v>
      </c>
      <c r="BK15" s="10">
        <v>309.67899999999997</v>
      </c>
      <c r="BL15" s="10">
        <v>315.78899999999999</v>
      </c>
      <c r="BM15" s="10">
        <v>320.27</v>
      </c>
      <c r="BN15" s="10">
        <v>325.8</v>
      </c>
      <c r="BO15" s="10">
        <v>330.553</v>
      </c>
      <c r="BP15" s="10">
        <v>337.33300000000003</v>
      </c>
      <c r="BQ15" s="10">
        <v>341.858</v>
      </c>
      <c r="BR15" s="10">
        <v>348.47399999999999</v>
      </c>
      <c r="BS15" s="10">
        <v>353.69600000000003</v>
      </c>
      <c r="BT15" s="10">
        <v>356.24900000000002</v>
      </c>
      <c r="BU15" s="10">
        <v>358.26900000000001</v>
      </c>
      <c r="BV15" s="10">
        <v>337.11099999999999</v>
      </c>
      <c r="BW15" s="10">
        <v>365.75900000000001</v>
      </c>
      <c r="BX15" s="10">
        <v>376.22500000000002</v>
      </c>
    </row>
    <row r="16" spans="1:76" x14ac:dyDescent="0.2">
      <c r="A16" s="9" t="s">
        <v>154</v>
      </c>
      <c r="B16" s="9" t="s">
        <v>155</v>
      </c>
      <c r="C16" s="10">
        <v>35.476999999999997</v>
      </c>
      <c r="D16" s="10">
        <v>38.289000000000001</v>
      </c>
      <c r="E16" s="10">
        <v>40.094000000000001</v>
      </c>
      <c r="F16" s="10">
        <v>42.854999999999997</v>
      </c>
      <c r="G16" s="10">
        <v>44.423999999999999</v>
      </c>
      <c r="H16" s="10">
        <v>44.106000000000002</v>
      </c>
      <c r="I16" s="10">
        <v>45.243000000000002</v>
      </c>
      <c r="J16" s="10">
        <v>48.445</v>
      </c>
      <c r="K16" s="10">
        <v>49.506</v>
      </c>
      <c r="L16" s="10">
        <v>48.947000000000003</v>
      </c>
      <c r="M16" s="10">
        <v>49.81</v>
      </c>
      <c r="N16" s="10">
        <v>50.985999999999997</v>
      </c>
      <c r="O16" s="10">
        <v>53.264000000000003</v>
      </c>
      <c r="P16" s="10">
        <v>56.478999999999999</v>
      </c>
      <c r="Q16" s="10">
        <v>58.344000000000001</v>
      </c>
      <c r="R16" s="10">
        <v>60.768999999999998</v>
      </c>
      <c r="S16" s="10">
        <v>62.804000000000002</v>
      </c>
      <c r="T16" s="10">
        <v>64.986999999999995</v>
      </c>
      <c r="U16" s="10">
        <v>68.102999999999994</v>
      </c>
      <c r="V16" s="10">
        <v>71.102999999999994</v>
      </c>
      <c r="W16" s="10">
        <v>74.278999999999996</v>
      </c>
      <c r="X16" s="10">
        <v>77.125</v>
      </c>
      <c r="Y16" s="10">
        <v>80.001000000000005</v>
      </c>
      <c r="Z16" s="10">
        <v>82.745999999999995</v>
      </c>
      <c r="AA16" s="10">
        <v>84.983999999999995</v>
      </c>
      <c r="AB16" s="10">
        <v>86.094999999999999</v>
      </c>
      <c r="AC16" s="10">
        <v>89.013999999999996</v>
      </c>
      <c r="AD16" s="10">
        <v>92.528000000000006</v>
      </c>
      <c r="AE16" s="10">
        <v>94.522000000000006</v>
      </c>
      <c r="AF16" s="10">
        <v>99.43</v>
      </c>
      <c r="AG16" s="10">
        <v>102.215</v>
      </c>
      <c r="AH16" s="10">
        <v>105.137</v>
      </c>
      <c r="AI16" s="10">
        <v>108.461</v>
      </c>
      <c r="AJ16" s="10">
        <v>112.73099999999999</v>
      </c>
      <c r="AK16" s="10">
        <v>115.943</v>
      </c>
      <c r="AL16" s="10">
        <v>117.581</v>
      </c>
      <c r="AM16" s="10">
        <v>120.795</v>
      </c>
      <c r="AN16" s="10">
        <v>124.10299999999999</v>
      </c>
      <c r="AO16" s="10">
        <v>128.28700000000001</v>
      </c>
      <c r="AP16" s="10">
        <v>133.38300000000001</v>
      </c>
      <c r="AQ16" s="10">
        <v>132.102</v>
      </c>
      <c r="AR16" s="10">
        <v>135.28200000000001</v>
      </c>
      <c r="AS16" s="10">
        <v>140.41800000000001</v>
      </c>
      <c r="AT16" s="10">
        <v>144.82300000000001</v>
      </c>
      <c r="AU16" s="10">
        <v>152.35599999999999</v>
      </c>
      <c r="AV16" s="10">
        <v>152.08600000000001</v>
      </c>
      <c r="AW16" s="10">
        <v>149.374</v>
      </c>
      <c r="AX16" s="10">
        <v>155.98099999999999</v>
      </c>
      <c r="AY16" s="10">
        <v>160.26900000000001</v>
      </c>
      <c r="AZ16" s="10">
        <v>154.76</v>
      </c>
      <c r="BA16" s="10">
        <v>157.58099999999999</v>
      </c>
      <c r="BB16" s="10">
        <v>159.72900000000001</v>
      </c>
      <c r="BC16" s="10">
        <v>159.40299999999999</v>
      </c>
      <c r="BD16" s="10">
        <v>160.02500000000001</v>
      </c>
      <c r="BE16" s="10">
        <v>161.31700000000001</v>
      </c>
      <c r="BF16" s="10">
        <v>164.971</v>
      </c>
      <c r="BG16" s="10">
        <v>165.899</v>
      </c>
      <c r="BH16" s="10">
        <v>167.54400000000001</v>
      </c>
      <c r="BI16" s="10">
        <v>169.26</v>
      </c>
      <c r="BJ16" s="10">
        <v>170.541</v>
      </c>
      <c r="BK16" s="10">
        <v>175.631</v>
      </c>
      <c r="BL16" s="10">
        <v>175.667</v>
      </c>
      <c r="BM16" s="10">
        <v>176.327</v>
      </c>
      <c r="BN16" s="10">
        <v>178.73400000000001</v>
      </c>
      <c r="BO16" s="10">
        <v>181.416</v>
      </c>
      <c r="BP16" s="10">
        <v>181.31700000000001</v>
      </c>
      <c r="BQ16" s="10">
        <v>182.012</v>
      </c>
      <c r="BR16" s="10">
        <v>182.762</v>
      </c>
      <c r="BS16" s="10">
        <v>184.755</v>
      </c>
      <c r="BT16" s="10">
        <v>186.50299999999999</v>
      </c>
      <c r="BU16" s="10">
        <v>189.929</v>
      </c>
      <c r="BV16" s="10">
        <v>188.61699999999999</v>
      </c>
      <c r="BW16" s="10">
        <v>194.23</v>
      </c>
      <c r="BX16" s="10">
        <v>197.71799999999999</v>
      </c>
    </row>
    <row r="17" spans="1:76" x14ac:dyDescent="0.2">
      <c r="A17" s="9" t="s">
        <v>156</v>
      </c>
      <c r="B17" s="9" t="s">
        <v>157</v>
      </c>
      <c r="C17" s="10">
        <v>8.0739999999999998</v>
      </c>
      <c r="D17" s="10">
        <v>8.5540000000000003</v>
      </c>
      <c r="E17" s="10">
        <v>9.1809999999999992</v>
      </c>
      <c r="F17" s="10">
        <v>9.8279999999999994</v>
      </c>
      <c r="G17" s="10">
        <v>10.167</v>
      </c>
      <c r="H17" s="10">
        <v>10.199999999999999</v>
      </c>
      <c r="I17" s="10">
        <v>10.545</v>
      </c>
      <c r="J17" s="10">
        <v>11.26</v>
      </c>
      <c r="K17" s="10">
        <v>11.571</v>
      </c>
      <c r="L17" s="10">
        <v>11.492000000000001</v>
      </c>
      <c r="M17" s="10">
        <v>11.654999999999999</v>
      </c>
      <c r="N17" s="10">
        <v>12.092000000000001</v>
      </c>
      <c r="O17" s="10">
        <v>12.065</v>
      </c>
      <c r="P17" s="10">
        <v>12.422000000000001</v>
      </c>
      <c r="Q17" s="10">
        <v>12.446</v>
      </c>
      <c r="R17" s="10">
        <v>12.914999999999999</v>
      </c>
      <c r="S17" s="10">
        <v>13.352</v>
      </c>
      <c r="T17" s="10">
        <v>13.284000000000001</v>
      </c>
      <c r="U17" s="10">
        <v>13.114000000000001</v>
      </c>
      <c r="V17" s="10">
        <v>13.257999999999999</v>
      </c>
      <c r="W17" s="10">
        <v>13.974</v>
      </c>
      <c r="X17" s="10">
        <v>14.898999999999999</v>
      </c>
      <c r="Y17" s="10">
        <v>15.641999999999999</v>
      </c>
      <c r="Z17" s="10">
        <v>15.86</v>
      </c>
      <c r="AA17" s="10">
        <v>16.632000000000001</v>
      </c>
      <c r="AB17" s="10">
        <v>16.658999999999999</v>
      </c>
      <c r="AC17" s="10">
        <v>16.504999999999999</v>
      </c>
      <c r="AD17" s="10">
        <v>16.768000000000001</v>
      </c>
      <c r="AE17" s="10">
        <v>16.940999999999999</v>
      </c>
      <c r="AF17" s="10">
        <v>17.391999999999999</v>
      </c>
      <c r="AG17" s="10">
        <v>17.878</v>
      </c>
      <c r="AH17" s="10">
        <v>18.206</v>
      </c>
      <c r="AI17" s="10">
        <v>18.222000000000001</v>
      </c>
      <c r="AJ17" s="10">
        <v>18.468</v>
      </c>
      <c r="AK17" s="10">
        <v>18.643000000000001</v>
      </c>
      <c r="AL17" s="10">
        <v>18.529</v>
      </c>
      <c r="AM17" s="10">
        <v>18.599</v>
      </c>
      <c r="AN17" s="10">
        <v>18.710999999999999</v>
      </c>
      <c r="AO17" s="10">
        <v>19.545000000000002</v>
      </c>
      <c r="AP17" s="10">
        <v>20.552</v>
      </c>
      <c r="AQ17" s="10">
        <v>21.317</v>
      </c>
      <c r="AR17" s="10">
        <v>22.452000000000002</v>
      </c>
      <c r="AS17" s="10">
        <v>23.358000000000001</v>
      </c>
      <c r="AT17" s="10">
        <v>25.33</v>
      </c>
      <c r="AU17" s="10">
        <v>25.516999999999999</v>
      </c>
      <c r="AV17" s="10">
        <v>26.462</v>
      </c>
      <c r="AW17" s="10">
        <v>28.157</v>
      </c>
      <c r="AX17" s="10">
        <v>29.504000000000001</v>
      </c>
      <c r="AY17" s="10">
        <v>29.571000000000002</v>
      </c>
      <c r="AZ17" s="10">
        <v>30.986999999999998</v>
      </c>
      <c r="BA17" s="10">
        <v>32.055</v>
      </c>
      <c r="BB17" s="10">
        <v>33.572000000000003</v>
      </c>
      <c r="BC17" s="10">
        <v>34.954999999999998</v>
      </c>
      <c r="BD17" s="10">
        <v>38.039000000000001</v>
      </c>
      <c r="BE17" s="10">
        <v>36.789000000000001</v>
      </c>
      <c r="BF17" s="10">
        <v>36.213999999999999</v>
      </c>
      <c r="BG17" s="10">
        <v>36.357999999999997</v>
      </c>
      <c r="BH17" s="10">
        <v>37.140999999999998</v>
      </c>
      <c r="BI17" s="10">
        <v>38.679000000000002</v>
      </c>
      <c r="BJ17" s="10">
        <v>38.557000000000002</v>
      </c>
      <c r="BK17" s="10">
        <v>40.219000000000001</v>
      </c>
      <c r="BL17" s="10">
        <v>42.116999999999997</v>
      </c>
      <c r="BM17" s="10">
        <v>42.747999999999998</v>
      </c>
      <c r="BN17" s="10">
        <v>43.034999999999997</v>
      </c>
      <c r="BO17" s="10">
        <v>43.485999999999997</v>
      </c>
      <c r="BP17" s="10">
        <v>44.615000000000002</v>
      </c>
      <c r="BQ17" s="10">
        <v>45.488999999999997</v>
      </c>
      <c r="BR17" s="10">
        <v>46.231000000000002</v>
      </c>
      <c r="BS17" s="10">
        <v>46.957999999999998</v>
      </c>
      <c r="BT17" s="10">
        <v>47.040999999999997</v>
      </c>
      <c r="BU17" s="10">
        <v>47.639000000000003</v>
      </c>
      <c r="BV17" s="10">
        <v>44.463000000000001</v>
      </c>
      <c r="BW17" s="10">
        <v>47.213999999999999</v>
      </c>
      <c r="BX17" s="10">
        <v>50.238999999999997</v>
      </c>
    </row>
    <row r="18" spans="1:76" x14ac:dyDescent="0.2">
      <c r="A18" s="9" t="s">
        <v>158</v>
      </c>
      <c r="B18" s="9" t="s">
        <v>159</v>
      </c>
      <c r="C18" s="10">
        <v>48.442999999999998</v>
      </c>
      <c r="D18" s="10">
        <v>50.81</v>
      </c>
      <c r="E18" s="10">
        <v>55.68</v>
      </c>
      <c r="F18" s="10">
        <v>56.183</v>
      </c>
      <c r="G18" s="10">
        <v>58.771999999999998</v>
      </c>
      <c r="H18" s="10">
        <v>64.055999999999997</v>
      </c>
      <c r="I18" s="10">
        <v>70.855999999999995</v>
      </c>
      <c r="J18" s="10">
        <v>76.319999999999993</v>
      </c>
      <c r="K18" s="10">
        <v>83.796999999999997</v>
      </c>
      <c r="L18" s="10">
        <v>87.986999999999995</v>
      </c>
      <c r="M18" s="10">
        <v>92.001000000000005</v>
      </c>
      <c r="N18" s="10">
        <v>98.21</v>
      </c>
      <c r="O18" s="10">
        <v>109.628</v>
      </c>
      <c r="P18" s="10">
        <v>116.89100000000001</v>
      </c>
      <c r="Q18" s="10">
        <v>126.809</v>
      </c>
      <c r="R18" s="10">
        <v>139.81899999999999</v>
      </c>
      <c r="S18" s="10">
        <v>147.80000000000001</v>
      </c>
      <c r="T18" s="10">
        <v>159.06100000000001</v>
      </c>
      <c r="U18" s="10">
        <v>171.09800000000001</v>
      </c>
      <c r="V18" s="10">
        <v>180.73400000000001</v>
      </c>
      <c r="W18" s="10">
        <v>194.78800000000001</v>
      </c>
      <c r="X18" s="10">
        <v>205.12299999999999</v>
      </c>
      <c r="Y18" s="10">
        <v>219.23500000000001</v>
      </c>
      <c r="Z18" s="10">
        <v>232.363</v>
      </c>
      <c r="AA18" s="10">
        <v>248.47800000000001</v>
      </c>
      <c r="AB18" s="10">
        <v>254.52099999999999</v>
      </c>
      <c r="AC18" s="10">
        <v>242.01599999999999</v>
      </c>
      <c r="AD18" s="10">
        <v>247.39500000000001</v>
      </c>
      <c r="AE18" s="10">
        <v>245.74700000000001</v>
      </c>
      <c r="AF18" s="10">
        <v>252.62700000000001</v>
      </c>
      <c r="AG18" s="10">
        <v>260.16300000000001</v>
      </c>
      <c r="AH18" s="10">
        <v>268.14299999999997</v>
      </c>
      <c r="AI18" s="10">
        <v>265.56799999999998</v>
      </c>
      <c r="AJ18" s="10">
        <v>263.202</v>
      </c>
      <c r="AK18" s="10">
        <v>255.232</v>
      </c>
      <c r="AL18" s="10">
        <v>253.096</v>
      </c>
      <c r="AM18" s="10">
        <v>258.93599999999998</v>
      </c>
      <c r="AN18" s="10">
        <v>269.77100000000002</v>
      </c>
      <c r="AO18" s="10">
        <v>283.68200000000002</v>
      </c>
      <c r="AP18" s="10">
        <v>308.327</v>
      </c>
      <c r="AQ18" s="10">
        <v>331.036</v>
      </c>
      <c r="AR18" s="10">
        <v>346.29300000000001</v>
      </c>
      <c r="AS18" s="10">
        <v>344.44299999999998</v>
      </c>
      <c r="AT18" s="10">
        <v>339.32100000000003</v>
      </c>
      <c r="AU18" s="10">
        <v>320.86900000000003</v>
      </c>
      <c r="AV18" s="10">
        <v>325.86</v>
      </c>
      <c r="AW18" s="10">
        <v>330.19200000000001</v>
      </c>
      <c r="AX18" s="10">
        <v>332.67399999999998</v>
      </c>
      <c r="AY18" s="10">
        <v>335.298</v>
      </c>
      <c r="AZ18" s="10">
        <v>356.79</v>
      </c>
      <c r="BA18" s="10">
        <v>384.76600000000002</v>
      </c>
      <c r="BB18" s="10">
        <v>410.34199999999998</v>
      </c>
      <c r="BC18" s="10">
        <v>419.67700000000002</v>
      </c>
      <c r="BD18" s="10">
        <v>415.827</v>
      </c>
      <c r="BE18" s="10">
        <v>423.80599999999998</v>
      </c>
      <c r="BF18" s="10">
        <v>438.55500000000001</v>
      </c>
      <c r="BG18" s="10">
        <v>451.27100000000002</v>
      </c>
      <c r="BH18" s="10">
        <v>467.72199999999998</v>
      </c>
      <c r="BI18" s="10">
        <v>493.608</v>
      </c>
      <c r="BJ18" s="10">
        <v>497.81900000000002</v>
      </c>
      <c r="BK18" s="10">
        <v>452.66800000000001</v>
      </c>
      <c r="BL18" s="10">
        <v>462.089</v>
      </c>
      <c r="BM18" s="10">
        <v>471.63600000000002</v>
      </c>
      <c r="BN18" s="10">
        <v>472.72699999999998</v>
      </c>
      <c r="BO18" s="10">
        <v>468.91899999999998</v>
      </c>
      <c r="BP18" s="10">
        <v>469.07299999999998</v>
      </c>
      <c r="BQ18" s="10">
        <v>473.87700000000001</v>
      </c>
      <c r="BR18" s="10">
        <v>486.48200000000003</v>
      </c>
      <c r="BS18" s="10">
        <v>509.58699999999999</v>
      </c>
      <c r="BT18" s="10">
        <v>526.42399999999998</v>
      </c>
      <c r="BU18" s="10">
        <v>547.71100000000001</v>
      </c>
      <c r="BV18" s="10">
        <v>510.58</v>
      </c>
      <c r="BW18" s="10">
        <v>563.21100000000001</v>
      </c>
      <c r="BX18" s="10">
        <v>575.35400000000004</v>
      </c>
    </row>
    <row r="19" spans="1:76" x14ac:dyDescent="0.2">
      <c r="A19" s="9" t="s">
        <v>160</v>
      </c>
      <c r="B19" s="9" t="s">
        <v>161</v>
      </c>
      <c r="C19" s="10">
        <v>26.518000000000001</v>
      </c>
      <c r="D19" s="10">
        <v>27.366</v>
      </c>
      <c r="E19" s="10">
        <v>29.196000000000002</v>
      </c>
      <c r="F19" s="10">
        <v>27.012</v>
      </c>
      <c r="G19" s="10">
        <v>27.745000000000001</v>
      </c>
      <c r="H19" s="10">
        <v>28.716999999999999</v>
      </c>
      <c r="I19" s="10">
        <v>31.167000000000002</v>
      </c>
      <c r="J19" s="10">
        <v>34.362000000000002</v>
      </c>
      <c r="K19" s="10">
        <v>37.869999999999997</v>
      </c>
      <c r="L19" s="10">
        <v>39.564</v>
      </c>
      <c r="M19" s="10">
        <v>41.186</v>
      </c>
      <c r="N19" s="10">
        <v>44.593000000000004</v>
      </c>
      <c r="O19" s="10">
        <v>49.993000000000002</v>
      </c>
      <c r="P19" s="10">
        <v>53.164000000000001</v>
      </c>
      <c r="Q19" s="10">
        <v>56.881</v>
      </c>
      <c r="R19" s="10">
        <v>61.378</v>
      </c>
      <c r="S19" s="10">
        <v>62.456000000000003</v>
      </c>
      <c r="T19" s="10">
        <v>67.536000000000001</v>
      </c>
      <c r="U19" s="10">
        <v>72.466999999999999</v>
      </c>
      <c r="V19" s="10">
        <v>77.540000000000006</v>
      </c>
      <c r="W19" s="10">
        <v>86.051000000000002</v>
      </c>
      <c r="X19" s="10">
        <v>89.361999999999995</v>
      </c>
      <c r="Y19" s="10">
        <v>97.317999999999998</v>
      </c>
      <c r="Z19" s="10">
        <v>103.512</v>
      </c>
      <c r="AA19" s="10">
        <v>109.988</v>
      </c>
      <c r="AB19" s="10">
        <v>110.352</v>
      </c>
      <c r="AC19" s="10">
        <v>101.98399999999999</v>
      </c>
      <c r="AD19" s="10">
        <v>106.39400000000001</v>
      </c>
      <c r="AE19" s="10">
        <v>107.554</v>
      </c>
      <c r="AF19" s="10">
        <v>109.592</v>
      </c>
      <c r="AG19" s="10">
        <v>113.137</v>
      </c>
      <c r="AH19" s="10">
        <v>120.017</v>
      </c>
      <c r="AI19" s="10">
        <v>118.741</v>
      </c>
      <c r="AJ19" s="10">
        <v>120.05200000000001</v>
      </c>
      <c r="AK19" s="10">
        <v>116.542</v>
      </c>
      <c r="AL19" s="10">
        <v>116.6</v>
      </c>
      <c r="AM19" s="10">
        <v>121.33499999999999</v>
      </c>
      <c r="AN19" s="10">
        <v>128.47999999999999</v>
      </c>
      <c r="AO19" s="10">
        <v>136.34899999999999</v>
      </c>
      <c r="AP19" s="10">
        <v>149.11600000000001</v>
      </c>
      <c r="AQ19" s="10">
        <v>161.83799999999999</v>
      </c>
      <c r="AR19" s="10">
        <v>172.27099999999999</v>
      </c>
      <c r="AS19" s="10">
        <v>172.697</v>
      </c>
      <c r="AT19" s="10">
        <v>169.91399999999999</v>
      </c>
      <c r="AU19" s="10">
        <v>158.01300000000001</v>
      </c>
      <c r="AV19" s="10">
        <v>161.46700000000001</v>
      </c>
      <c r="AW19" s="10">
        <v>165.3</v>
      </c>
      <c r="AX19" s="10">
        <v>166.01300000000001</v>
      </c>
      <c r="AY19" s="10">
        <v>168.23099999999999</v>
      </c>
      <c r="AZ19" s="10">
        <v>182.04499999999999</v>
      </c>
      <c r="BA19" s="10">
        <v>197.535</v>
      </c>
      <c r="BB19" s="10">
        <v>210.15299999999999</v>
      </c>
      <c r="BC19" s="10">
        <v>218.279</v>
      </c>
      <c r="BD19" s="10">
        <v>212.62799999999999</v>
      </c>
      <c r="BE19" s="10">
        <v>212.899</v>
      </c>
      <c r="BF19" s="10">
        <v>219.61799999999999</v>
      </c>
      <c r="BG19" s="10">
        <v>226.21600000000001</v>
      </c>
      <c r="BH19" s="10">
        <v>235.01300000000001</v>
      </c>
      <c r="BI19" s="10">
        <v>256.00599999999997</v>
      </c>
      <c r="BJ19" s="10">
        <v>265.32100000000003</v>
      </c>
      <c r="BK19" s="10">
        <v>234.011</v>
      </c>
      <c r="BL19" s="10">
        <v>243.59200000000001</v>
      </c>
      <c r="BM19" s="10">
        <v>253.11199999999999</v>
      </c>
      <c r="BN19" s="10">
        <v>252.64400000000001</v>
      </c>
      <c r="BO19" s="10">
        <v>253.036</v>
      </c>
      <c r="BP19" s="10">
        <v>257.43599999999998</v>
      </c>
      <c r="BQ19" s="10">
        <v>265.77600000000001</v>
      </c>
      <c r="BR19" s="10">
        <v>273.55399999999997</v>
      </c>
      <c r="BS19" s="10">
        <v>287.75599999999997</v>
      </c>
      <c r="BT19" s="10">
        <v>300.02999999999997</v>
      </c>
      <c r="BU19" s="10">
        <v>307.822</v>
      </c>
      <c r="BV19" s="10">
        <v>291.19600000000003</v>
      </c>
      <c r="BW19" s="10">
        <v>320.108</v>
      </c>
      <c r="BX19" s="10">
        <v>331.726</v>
      </c>
    </row>
    <row r="20" spans="1:76" x14ac:dyDescent="0.2">
      <c r="A20" s="9" t="s">
        <v>162</v>
      </c>
      <c r="B20" s="9" t="s">
        <v>163</v>
      </c>
      <c r="C20" s="10">
        <v>0.155</v>
      </c>
      <c r="D20" s="10">
        <v>0.2</v>
      </c>
      <c r="E20" s="10">
        <v>0.214</v>
      </c>
      <c r="F20" s="10">
        <v>0.23899999999999999</v>
      </c>
      <c r="G20" s="10">
        <v>0.25900000000000001</v>
      </c>
      <c r="H20" s="10">
        <v>0.29399999999999998</v>
      </c>
      <c r="I20" s="10">
        <v>0.32</v>
      </c>
      <c r="J20" s="10">
        <v>0.34300000000000003</v>
      </c>
      <c r="K20" s="10">
        <v>0.38800000000000001</v>
      </c>
      <c r="L20" s="10">
        <v>0.41799999999999998</v>
      </c>
      <c r="M20" s="10">
        <v>0.46</v>
      </c>
      <c r="N20" s="10">
        <v>0.497</v>
      </c>
      <c r="O20" s="10">
        <v>0.55200000000000005</v>
      </c>
      <c r="P20" s="10">
        <v>0.58199999999999996</v>
      </c>
      <c r="Q20" s="10">
        <v>0.67300000000000004</v>
      </c>
      <c r="R20" s="10">
        <v>0.76300000000000001</v>
      </c>
      <c r="S20" s="10">
        <v>0.81</v>
      </c>
      <c r="T20" s="10">
        <v>0.86099999999999999</v>
      </c>
      <c r="U20" s="10">
        <v>0.92400000000000004</v>
      </c>
      <c r="V20" s="10">
        <v>1.0429999999999999</v>
      </c>
      <c r="W20" s="10">
        <v>1.099</v>
      </c>
      <c r="X20" s="10">
        <v>1.3109999999999999</v>
      </c>
      <c r="Y20" s="10">
        <v>1.3180000000000001</v>
      </c>
      <c r="Z20" s="10">
        <v>1.6919999999999999</v>
      </c>
      <c r="AA20" s="10">
        <v>2.1749999999999998</v>
      </c>
      <c r="AB20" s="10">
        <v>2.4740000000000002</v>
      </c>
      <c r="AC20" s="10">
        <v>2.3540000000000001</v>
      </c>
      <c r="AD20" s="10">
        <v>2.1859999999999999</v>
      </c>
      <c r="AE20" s="10">
        <v>2.5870000000000002</v>
      </c>
      <c r="AF20" s="10">
        <v>2.5590000000000002</v>
      </c>
      <c r="AG20" s="10">
        <v>2.899</v>
      </c>
      <c r="AH20" s="10">
        <v>2.694</v>
      </c>
      <c r="AI20" s="10">
        <v>2.9420000000000002</v>
      </c>
      <c r="AJ20" s="10">
        <v>2.9849999999999999</v>
      </c>
      <c r="AK20" s="10">
        <v>3.1360000000000001</v>
      </c>
      <c r="AL20" s="10">
        <v>3.7280000000000002</v>
      </c>
      <c r="AM20" s="10">
        <v>3.9239999999999999</v>
      </c>
      <c r="AN20" s="10">
        <v>4.3620000000000001</v>
      </c>
      <c r="AO20" s="10">
        <v>4.7009999999999996</v>
      </c>
      <c r="AP20" s="10">
        <v>5.2919999999999998</v>
      </c>
      <c r="AQ20" s="10">
        <v>5.2990000000000004</v>
      </c>
      <c r="AR20" s="10">
        <v>5.8579999999999997</v>
      </c>
      <c r="AS20" s="10">
        <v>6.4729999999999999</v>
      </c>
      <c r="AT20" s="10">
        <v>6.3179999999999996</v>
      </c>
      <c r="AU20" s="10">
        <v>6.4539999999999997</v>
      </c>
      <c r="AV20" s="10">
        <v>5.09</v>
      </c>
      <c r="AW20" s="10">
        <v>6.1459999999999999</v>
      </c>
      <c r="AX20" s="10">
        <v>6.923</v>
      </c>
      <c r="AY20" s="10">
        <v>7.8449999999999998</v>
      </c>
      <c r="AZ20" s="10">
        <v>9.5609999999999999</v>
      </c>
      <c r="BA20" s="10">
        <v>10.872999999999999</v>
      </c>
      <c r="BB20" s="10">
        <v>12.561999999999999</v>
      </c>
      <c r="BC20" s="10">
        <v>12.289</v>
      </c>
      <c r="BD20" s="10">
        <v>11.561999999999999</v>
      </c>
      <c r="BE20" s="10">
        <v>13.006</v>
      </c>
      <c r="BF20" s="10">
        <v>13.624000000000001</v>
      </c>
      <c r="BG20" s="10">
        <v>12.9</v>
      </c>
      <c r="BH20" s="10">
        <v>15.17</v>
      </c>
      <c r="BI20" s="10">
        <v>14.532</v>
      </c>
      <c r="BJ20" s="10">
        <v>15.879</v>
      </c>
      <c r="BK20" s="10">
        <v>14.153</v>
      </c>
      <c r="BL20" s="10">
        <v>12.981</v>
      </c>
      <c r="BM20" s="10">
        <v>15.356999999999999</v>
      </c>
      <c r="BN20" s="10">
        <v>17.702000000000002</v>
      </c>
      <c r="BO20" s="10">
        <v>14.536</v>
      </c>
      <c r="BP20" s="10">
        <v>17.850999999999999</v>
      </c>
      <c r="BQ20" s="10">
        <v>19.527999999999999</v>
      </c>
      <c r="BR20" s="10">
        <v>21.192</v>
      </c>
      <c r="BS20" s="10">
        <v>23.783000000000001</v>
      </c>
      <c r="BT20" s="10">
        <v>23.771000000000001</v>
      </c>
      <c r="BU20" s="10">
        <v>26.927</v>
      </c>
      <c r="BV20" s="10">
        <v>21.59</v>
      </c>
      <c r="BW20" s="10">
        <v>25.812999999999999</v>
      </c>
      <c r="BX20" s="10">
        <v>27.329000000000001</v>
      </c>
    </row>
    <row r="21" spans="1:76" x14ac:dyDescent="0.2">
      <c r="A21" s="9" t="s">
        <v>150</v>
      </c>
      <c r="B21" s="9" t="s">
        <v>151</v>
      </c>
      <c r="C21" s="10">
        <v>8.5679999999999996</v>
      </c>
      <c r="D21" s="10">
        <v>9.1069999999999993</v>
      </c>
      <c r="E21" s="10">
        <v>9.0459999999999994</v>
      </c>
      <c r="F21" s="10">
        <v>10.878</v>
      </c>
      <c r="G21" s="10">
        <v>11.914</v>
      </c>
      <c r="H21" s="10">
        <v>13.493</v>
      </c>
      <c r="I21" s="10">
        <v>14.965</v>
      </c>
      <c r="J21" s="10">
        <v>16.675999999999998</v>
      </c>
      <c r="K21" s="10">
        <v>18.465</v>
      </c>
      <c r="L21" s="10">
        <v>19.036999999999999</v>
      </c>
      <c r="M21" s="10">
        <v>21.370999999999999</v>
      </c>
      <c r="N21" s="10">
        <v>22.661999999999999</v>
      </c>
      <c r="O21" s="10">
        <v>25.141999999999999</v>
      </c>
      <c r="P21" s="10">
        <v>28.388000000000002</v>
      </c>
      <c r="Q21" s="10">
        <v>31.151</v>
      </c>
      <c r="R21" s="10">
        <v>35.713999999999999</v>
      </c>
      <c r="S21" s="10">
        <v>38.92</v>
      </c>
      <c r="T21" s="10">
        <v>40.029000000000003</v>
      </c>
      <c r="U21" s="10">
        <v>43.329000000000001</v>
      </c>
      <c r="V21" s="10">
        <v>42.05</v>
      </c>
      <c r="W21" s="10">
        <v>43.088000000000001</v>
      </c>
      <c r="X21" s="10">
        <v>45.156999999999996</v>
      </c>
      <c r="Y21" s="10">
        <v>45.941000000000003</v>
      </c>
      <c r="Z21" s="10">
        <v>46.292999999999999</v>
      </c>
      <c r="AA21" s="10">
        <v>47.591000000000001</v>
      </c>
      <c r="AB21" s="10">
        <v>48.500999999999998</v>
      </c>
      <c r="AC21" s="10">
        <v>52.042999999999999</v>
      </c>
      <c r="AD21" s="10">
        <v>53.008000000000003</v>
      </c>
      <c r="AE21" s="10">
        <v>49.164999999999999</v>
      </c>
      <c r="AF21" s="10">
        <v>48.26</v>
      </c>
      <c r="AG21" s="10">
        <v>49.061</v>
      </c>
      <c r="AH21" s="10">
        <v>49.128</v>
      </c>
      <c r="AI21" s="10">
        <v>50.438000000000002</v>
      </c>
      <c r="AJ21" s="10">
        <v>51.759</v>
      </c>
      <c r="AK21" s="10">
        <v>50.093000000000004</v>
      </c>
      <c r="AL21" s="10">
        <v>50.085999999999999</v>
      </c>
      <c r="AM21" s="10">
        <v>53.201999999999998</v>
      </c>
      <c r="AN21" s="10">
        <v>54.866999999999997</v>
      </c>
      <c r="AO21" s="10">
        <v>57.445</v>
      </c>
      <c r="AP21" s="10">
        <v>63.475999999999999</v>
      </c>
      <c r="AQ21" s="10">
        <v>66.361000000000004</v>
      </c>
      <c r="AR21" s="10">
        <v>70.521000000000001</v>
      </c>
      <c r="AS21" s="10">
        <v>72.775000000000006</v>
      </c>
      <c r="AT21" s="10">
        <v>74.400999999999996</v>
      </c>
      <c r="AU21" s="10">
        <v>71.933000000000007</v>
      </c>
      <c r="AV21" s="10">
        <v>72.114000000000004</v>
      </c>
      <c r="AW21" s="10">
        <v>69.549000000000007</v>
      </c>
      <c r="AX21" s="10">
        <v>69.911000000000001</v>
      </c>
      <c r="AY21" s="10">
        <v>66.088999999999999</v>
      </c>
      <c r="AZ21" s="10">
        <v>66.656999999999996</v>
      </c>
      <c r="BA21" s="10">
        <v>70.021000000000001</v>
      </c>
      <c r="BB21" s="10">
        <v>76.683999999999997</v>
      </c>
      <c r="BC21" s="10">
        <v>76.784999999999997</v>
      </c>
      <c r="BD21" s="10">
        <v>77.040000000000006</v>
      </c>
      <c r="BE21" s="10">
        <v>80.424000000000007</v>
      </c>
      <c r="BF21" s="10">
        <v>83.203000000000003</v>
      </c>
      <c r="BG21" s="10">
        <v>85.003</v>
      </c>
      <c r="BH21" s="10">
        <v>83.926000000000002</v>
      </c>
      <c r="BI21" s="10">
        <v>85.661000000000001</v>
      </c>
      <c r="BJ21" s="10">
        <v>84.063000000000002</v>
      </c>
      <c r="BK21" s="10">
        <v>87.867000000000004</v>
      </c>
      <c r="BL21" s="10">
        <v>87.034999999999997</v>
      </c>
      <c r="BM21" s="10">
        <v>83.167000000000002</v>
      </c>
      <c r="BN21" s="10">
        <v>84.701999999999998</v>
      </c>
      <c r="BO21" s="10">
        <v>84.138999999999996</v>
      </c>
      <c r="BP21" s="10">
        <v>79.638000000000005</v>
      </c>
      <c r="BQ21" s="10">
        <v>75.947999999999993</v>
      </c>
      <c r="BR21" s="10">
        <v>75.959000000000003</v>
      </c>
      <c r="BS21" s="10">
        <v>75.866</v>
      </c>
      <c r="BT21" s="10">
        <v>78.298000000000002</v>
      </c>
      <c r="BU21" s="10">
        <v>85.376999999999995</v>
      </c>
      <c r="BV21" s="10">
        <v>80.938000000000002</v>
      </c>
      <c r="BW21" s="10">
        <v>82.878</v>
      </c>
      <c r="BX21" s="10">
        <v>84.082999999999998</v>
      </c>
    </row>
    <row r="22" spans="1:76" x14ac:dyDescent="0.2">
      <c r="A22" s="9" t="s">
        <v>148</v>
      </c>
      <c r="B22" s="9" t="s">
        <v>149</v>
      </c>
      <c r="C22" s="10">
        <v>11.356</v>
      </c>
      <c r="D22" s="10">
        <v>12.506</v>
      </c>
      <c r="E22" s="10">
        <v>16.431999999999999</v>
      </c>
      <c r="F22" s="10">
        <v>18.899999999999999</v>
      </c>
      <c r="G22" s="10">
        <v>20.021999999999998</v>
      </c>
      <c r="H22" s="10">
        <v>24.003</v>
      </c>
      <c r="I22" s="10">
        <v>27.643999999999998</v>
      </c>
      <c r="J22" s="10">
        <v>27.809000000000001</v>
      </c>
      <c r="K22" s="10">
        <v>30.172000000000001</v>
      </c>
      <c r="L22" s="10">
        <v>32.136000000000003</v>
      </c>
      <c r="M22" s="10">
        <v>32.140999999999998</v>
      </c>
      <c r="N22" s="10">
        <v>33.387999999999998</v>
      </c>
      <c r="O22" s="10">
        <v>37.118000000000002</v>
      </c>
      <c r="P22" s="10">
        <v>38.023000000000003</v>
      </c>
      <c r="Q22" s="10">
        <v>42.168999999999997</v>
      </c>
      <c r="R22" s="10">
        <v>47.268000000000001</v>
      </c>
      <c r="S22" s="10">
        <v>52.728000000000002</v>
      </c>
      <c r="T22" s="10">
        <v>58.311</v>
      </c>
      <c r="U22" s="10">
        <v>62.756999999999998</v>
      </c>
      <c r="V22" s="10">
        <v>68.698999999999998</v>
      </c>
      <c r="W22" s="10">
        <v>72.900999999999996</v>
      </c>
      <c r="X22" s="10">
        <v>78.545000000000002</v>
      </c>
      <c r="Y22" s="10">
        <v>84.057000000000002</v>
      </c>
      <c r="Z22" s="10">
        <v>90.433999999999997</v>
      </c>
      <c r="AA22" s="10">
        <v>98.876000000000005</v>
      </c>
      <c r="AB22" s="10">
        <v>104.411</v>
      </c>
      <c r="AC22" s="10">
        <v>96.840999999999994</v>
      </c>
      <c r="AD22" s="10">
        <v>96.462000000000003</v>
      </c>
      <c r="AE22" s="10">
        <v>96.073999999999998</v>
      </c>
      <c r="AF22" s="10">
        <v>102.89700000000001</v>
      </c>
      <c r="AG22" s="10">
        <v>105.78100000000001</v>
      </c>
      <c r="AH22" s="10">
        <v>106.304</v>
      </c>
      <c r="AI22" s="10">
        <v>102.789</v>
      </c>
      <c r="AJ22" s="10">
        <v>96.088999999999999</v>
      </c>
      <c r="AK22" s="10">
        <v>92.536000000000001</v>
      </c>
      <c r="AL22" s="10">
        <v>88.56</v>
      </c>
      <c r="AM22" s="10">
        <v>84.95</v>
      </c>
      <c r="AN22" s="10">
        <v>85.686000000000007</v>
      </c>
      <c r="AO22" s="10">
        <v>88.465999999999994</v>
      </c>
      <c r="AP22" s="10">
        <v>93.308999999999997</v>
      </c>
      <c r="AQ22" s="10">
        <v>100.72499999999999</v>
      </c>
      <c r="AR22" s="10">
        <v>99.302999999999997</v>
      </c>
      <c r="AS22" s="10">
        <v>92.587000000000003</v>
      </c>
      <c r="AT22" s="10">
        <v>88.076999999999998</v>
      </c>
      <c r="AU22" s="10">
        <v>83.968000000000004</v>
      </c>
      <c r="AV22" s="10">
        <v>87.311000000000007</v>
      </c>
      <c r="AW22" s="10">
        <v>88.781999999999996</v>
      </c>
      <c r="AX22" s="10">
        <v>89.194999999999993</v>
      </c>
      <c r="AY22" s="10">
        <v>92.462000000000003</v>
      </c>
      <c r="AZ22" s="10">
        <v>96.981999999999999</v>
      </c>
      <c r="BA22" s="10">
        <v>104.459</v>
      </c>
      <c r="BB22" s="10">
        <v>108.402</v>
      </c>
      <c r="BC22" s="10">
        <v>109.252</v>
      </c>
      <c r="BD22" s="10">
        <v>112.282</v>
      </c>
      <c r="BE22" s="10">
        <v>115.193</v>
      </c>
      <c r="BF22" s="10">
        <v>119.812</v>
      </c>
      <c r="BG22" s="10">
        <v>125.057</v>
      </c>
      <c r="BH22" s="10">
        <v>131.42699999999999</v>
      </c>
      <c r="BI22" s="10">
        <v>134.773</v>
      </c>
      <c r="BJ22" s="10">
        <v>129.29</v>
      </c>
      <c r="BK22" s="10">
        <v>113.164</v>
      </c>
      <c r="BL22" s="10">
        <v>114.85</v>
      </c>
      <c r="BM22" s="10">
        <v>116.045</v>
      </c>
      <c r="BN22" s="10">
        <v>113.58</v>
      </c>
      <c r="BO22" s="10">
        <v>113.026</v>
      </c>
      <c r="BP22" s="10">
        <v>109.675</v>
      </c>
      <c r="BQ22" s="10">
        <v>108.012</v>
      </c>
      <c r="BR22" s="10">
        <v>111.06699999999999</v>
      </c>
      <c r="BS22" s="10">
        <v>117.35299999999999</v>
      </c>
      <c r="BT22" s="10">
        <v>119.499</v>
      </c>
      <c r="BU22" s="10">
        <v>122.813</v>
      </c>
      <c r="BV22" s="10">
        <v>112.2</v>
      </c>
      <c r="BW22" s="10">
        <v>129.44900000000001</v>
      </c>
      <c r="BX22" s="10">
        <v>127.60599999999999</v>
      </c>
    </row>
    <row r="23" spans="1:76" x14ac:dyDescent="0.2">
      <c r="A23" s="9" t="s">
        <v>156</v>
      </c>
      <c r="B23" s="9" t="s">
        <v>157</v>
      </c>
      <c r="C23" s="10">
        <v>0.19900000000000001</v>
      </c>
      <c r="D23" s="10">
        <v>0.20399999999999999</v>
      </c>
      <c r="E23" s="10">
        <v>0.20699999999999999</v>
      </c>
      <c r="F23" s="10">
        <v>0.20899999999999999</v>
      </c>
      <c r="G23" s="10">
        <v>0.22</v>
      </c>
      <c r="H23" s="10">
        <v>0.23100000000000001</v>
      </c>
      <c r="I23" s="10">
        <v>0.23599999999999999</v>
      </c>
      <c r="J23" s="10">
        <v>0.23699999999999999</v>
      </c>
      <c r="K23" s="10">
        <v>0.23899999999999999</v>
      </c>
      <c r="L23" s="10">
        <v>0.315</v>
      </c>
      <c r="M23" s="10">
        <v>0.36099999999999999</v>
      </c>
      <c r="N23" s="10">
        <v>0.38900000000000001</v>
      </c>
      <c r="O23" s="10">
        <v>0.41899999999999998</v>
      </c>
      <c r="P23" s="10">
        <v>0.45400000000000001</v>
      </c>
      <c r="Q23" s="10">
        <v>0.46700000000000003</v>
      </c>
      <c r="R23" s="10">
        <v>0.47499999999999998</v>
      </c>
      <c r="S23" s="10">
        <v>0.48799999999999999</v>
      </c>
      <c r="T23" s="10">
        <v>0.51700000000000002</v>
      </c>
      <c r="U23" s="10">
        <v>0.54300000000000004</v>
      </c>
      <c r="V23" s="10">
        <v>0.54800000000000004</v>
      </c>
      <c r="W23" s="10">
        <v>0.57599999999999996</v>
      </c>
      <c r="X23" s="10">
        <v>0.58599999999999997</v>
      </c>
      <c r="Y23" s="10">
        <v>0.63600000000000001</v>
      </c>
      <c r="Z23" s="10">
        <v>0.70499999999999996</v>
      </c>
      <c r="AA23" s="10">
        <v>0.82699999999999996</v>
      </c>
      <c r="AB23" s="10">
        <v>0.874</v>
      </c>
      <c r="AC23" s="10">
        <v>0.88800000000000001</v>
      </c>
      <c r="AD23" s="10">
        <v>0.92700000000000005</v>
      </c>
      <c r="AE23" s="10">
        <v>0.98</v>
      </c>
      <c r="AF23" s="10">
        <v>1.01</v>
      </c>
      <c r="AG23" s="10">
        <v>1.0469999999999999</v>
      </c>
      <c r="AH23" s="10">
        <v>1.0940000000000001</v>
      </c>
      <c r="AI23" s="10">
        <v>1.1240000000000001</v>
      </c>
      <c r="AJ23" s="10">
        <v>1.159</v>
      </c>
      <c r="AK23" s="10">
        <v>1.2030000000000001</v>
      </c>
      <c r="AL23" s="10">
        <v>1.226</v>
      </c>
      <c r="AM23" s="10">
        <v>1.268</v>
      </c>
      <c r="AN23" s="10">
        <v>1.37</v>
      </c>
      <c r="AO23" s="10">
        <v>1.427</v>
      </c>
      <c r="AP23" s="10">
        <v>1.484</v>
      </c>
      <c r="AQ23" s="10">
        <v>1.5680000000000001</v>
      </c>
      <c r="AR23" s="10">
        <v>1.6439999999999999</v>
      </c>
      <c r="AS23" s="10">
        <v>1.677</v>
      </c>
      <c r="AT23" s="10">
        <v>1.8260000000000001</v>
      </c>
      <c r="AU23" s="10">
        <v>1.8560000000000001</v>
      </c>
      <c r="AV23" s="10">
        <v>1.9359999999999999</v>
      </c>
      <c r="AW23" s="10">
        <v>2.0750000000000002</v>
      </c>
      <c r="AX23" s="10">
        <v>2.11</v>
      </c>
      <c r="AY23" s="10">
        <v>2.258</v>
      </c>
      <c r="AZ23" s="10">
        <v>2.4830000000000001</v>
      </c>
      <c r="BA23" s="10">
        <v>2.6680000000000001</v>
      </c>
      <c r="BB23" s="10">
        <v>2.77</v>
      </c>
      <c r="BC23" s="10">
        <v>2.8820000000000001</v>
      </c>
      <c r="BD23" s="10">
        <v>3.0630000000000002</v>
      </c>
      <c r="BE23" s="10">
        <v>3.2280000000000002</v>
      </c>
      <c r="BF23" s="10">
        <v>3.355</v>
      </c>
      <c r="BG23" s="10">
        <v>3.4529999999999998</v>
      </c>
      <c r="BH23" s="10">
        <v>3.4169999999999998</v>
      </c>
      <c r="BI23" s="10">
        <v>3.5760000000000001</v>
      </c>
      <c r="BJ23" s="10">
        <v>3.593</v>
      </c>
      <c r="BK23" s="10">
        <v>3.8159999999999998</v>
      </c>
      <c r="BL23" s="10">
        <v>3.9820000000000002</v>
      </c>
      <c r="BM23" s="10">
        <v>4.1310000000000002</v>
      </c>
      <c r="BN23" s="10">
        <v>4.1399999999999997</v>
      </c>
      <c r="BO23" s="10">
        <v>4.3209999999999997</v>
      </c>
      <c r="BP23" s="10">
        <v>4.4729999999999999</v>
      </c>
      <c r="BQ23" s="10">
        <v>4.6130000000000004</v>
      </c>
      <c r="BR23" s="10">
        <v>4.6909999999999998</v>
      </c>
      <c r="BS23" s="10">
        <v>4.7670000000000003</v>
      </c>
      <c r="BT23" s="10">
        <v>4.7809999999999997</v>
      </c>
      <c r="BU23" s="10">
        <v>4.7839999999999998</v>
      </c>
      <c r="BV23" s="10">
        <v>4.6870000000000003</v>
      </c>
      <c r="BW23" s="10">
        <v>4.7640000000000002</v>
      </c>
      <c r="BX23" s="10">
        <v>4.7889999999999997</v>
      </c>
    </row>
    <row r="24" spans="1:76" x14ac:dyDescent="0.2">
      <c r="A24" s="9" t="s">
        <v>164</v>
      </c>
      <c r="B24" s="9" t="s">
        <v>165</v>
      </c>
      <c r="C24" s="10">
        <v>0.69499999999999995</v>
      </c>
      <c r="D24" s="10">
        <v>0.77400000000000002</v>
      </c>
      <c r="E24" s="10">
        <v>0.91600000000000004</v>
      </c>
      <c r="F24" s="10">
        <v>1.1459999999999999</v>
      </c>
      <c r="G24" s="10">
        <v>1.2330000000000001</v>
      </c>
      <c r="H24" s="10">
        <v>1.5549999999999999</v>
      </c>
      <c r="I24" s="10">
        <v>1.86</v>
      </c>
      <c r="J24" s="10">
        <v>1.9279999999999999</v>
      </c>
      <c r="K24" s="10">
        <v>2.1309999999999998</v>
      </c>
      <c r="L24" s="10">
        <v>2.3050000000000002</v>
      </c>
      <c r="M24" s="10">
        <v>2.327</v>
      </c>
      <c r="N24" s="10">
        <v>2.1720000000000002</v>
      </c>
      <c r="O24" s="10">
        <v>2.0169999999999999</v>
      </c>
      <c r="P24" s="10">
        <v>1.863</v>
      </c>
      <c r="Q24" s="10">
        <v>1.7989999999999999</v>
      </c>
      <c r="R24" s="10">
        <v>1.6679999999999999</v>
      </c>
      <c r="S24" s="10">
        <v>1.5189999999999999</v>
      </c>
      <c r="T24" s="10">
        <v>1.323</v>
      </c>
      <c r="U24" s="10">
        <v>1.169</v>
      </c>
      <c r="V24" s="10">
        <v>1.0449999999999999</v>
      </c>
      <c r="W24" s="10">
        <v>0.96</v>
      </c>
      <c r="X24" s="10">
        <v>0.82799999999999996</v>
      </c>
      <c r="Y24" s="10">
        <v>0.746</v>
      </c>
      <c r="Z24" s="10">
        <v>0.67900000000000005</v>
      </c>
      <c r="AA24" s="10">
        <v>0.65</v>
      </c>
      <c r="AB24" s="10">
        <v>0.56100000000000005</v>
      </c>
      <c r="AC24" s="10">
        <v>0.46899999999999997</v>
      </c>
      <c r="AD24" s="10">
        <v>0.443</v>
      </c>
      <c r="AE24" s="10">
        <v>0.39</v>
      </c>
      <c r="AF24" s="10">
        <v>0.35</v>
      </c>
      <c r="AG24" s="10">
        <v>0.32400000000000001</v>
      </c>
      <c r="AH24" s="10">
        <v>0.35899999999999999</v>
      </c>
      <c r="AI24" s="10">
        <v>0.39900000000000002</v>
      </c>
      <c r="AJ24" s="10">
        <v>0.442</v>
      </c>
      <c r="AK24" s="10">
        <v>0.53400000000000003</v>
      </c>
      <c r="AL24" s="10">
        <v>0.59</v>
      </c>
      <c r="AM24" s="10">
        <v>0.72</v>
      </c>
      <c r="AN24" s="10">
        <v>0.86199999999999999</v>
      </c>
      <c r="AO24" s="10">
        <v>0.94699999999999995</v>
      </c>
      <c r="AP24" s="10">
        <v>1.173</v>
      </c>
      <c r="AQ24" s="10">
        <v>1.5549999999999999</v>
      </c>
      <c r="AR24" s="10">
        <v>1.7609999999999999</v>
      </c>
      <c r="AS24" s="10">
        <v>1.7470000000000001</v>
      </c>
      <c r="AT24" s="10">
        <v>1.6739999999999999</v>
      </c>
      <c r="AU24" s="10">
        <v>1.706</v>
      </c>
      <c r="AV24" s="10">
        <v>1.66</v>
      </c>
      <c r="AW24" s="10">
        <v>1.802</v>
      </c>
      <c r="AX24" s="10">
        <v>1.7669999999999999</v>
      </c>
      <c r="AY24" s="10">
        <v>2.0510000000000002</v>
      </c>
      <c r="AZ24" s="10">
        <v>2.448</v>
      </c>
      <c r="BA24" s="10">
        <v>2.65</v>
      </c>
      <c r="BB24" s="10">
        <v>2.569</v>
      </c>
      <c r="BC24" s="10">
        <v>2.093</v>
      </c>
      <c r="BD24" s="10">
        <v>1.595</v>
      </c>
      <c r="BE24" s="10">
        <v>1.177</v>
      </c>
      <c r="BF24" s="10">
        <v>1.341</v>
      </c>
      <c r="BG24" s="10">
        <v>1.452</v>
      </c>
      <c r="BH24" s="10">
        <v>1.3460000000000001</v>
      </c>
      <c r="BI24" s="10">
        <v>1.3580000000000001</v>
      </c>
      <c r="BJ24" s="10">
        <v>1.2130000000000001</v>
      </c>
      <c r="BK24" s="10">
        <v>0.71</v>
      </c>
      <c r="BL24" s="10">
        <v>0.79300000000000004</v>
      </c>
      <c r="BM24" s="10">
        <v>0.69199999999999995</v>
      </c>
      <c r="BN24" s="10">
        <v>0.70199999999999996</v>
      </c>
      <c r="BO24" s="10">
        <v>0.64800000000000002</v>
      </c>
      <c r="BP24" s="10">
        <v>0.91</v>
      </c>
      <c r="BQ24" s="10">
        <v>0.60599999999999998</v>
      </c>
      <c r="BR24" s="10">
        <v>0.64400000000000002</v>
      </c>
      <c r="BS24" s="10">
        <v>0.627</v>
      </c>
      <c r="BT24" s="10">
        <v>0.66500000000000004</v>
      </c>
      <c r="BU24" s="10">
        <v>0.76500000000000001</v>
      </c>
      <c r="BV24" s="10">
        <v>0.91500000000000004</v>
      </c>
      <c r="BW24" s="10">
        <v>1.1140000000000001</v>
      </c>
      <c r="BX24" s="10">
        <v>1.1140000000000001</v>
      </c>
    </row>
    <row r="25" spans="1:76" x14ac:dyDescent="0.2">
      <c r="A25" s="9" t="s">
        <v>166</v>
      </c>
      <c r="B25" s="9" t="s">
        <v>167</v>
      </c>
      <c r="D25" s="10">
        <v>-4.71</v>
      </c>
      <c r="E25" s="10">
        <v>-6.173</v>
      </c>
      <c r="F25" s="10">
        <v>-5.8239999999999998</v>
      </c>
      <c r="G25" s="10">
        <v>-7.8460000000000001</v>
      </c>
      <c r="H25" s="10">
        <v>-5.6289999999999996</v>
      </c>
      <c r="I25" s="10">
        <v>-6.6980000000000004</v>
      </c>
      <c r="J25" s="10">
        <v>-4.96</v>
      </c>
      <c r="K25" s="10">
        <v>-4.4589999999999996</v>
      </c>
      <c r="L25" s="10">
        <v>-2.0099999999999998</v>
      </c>
      <c r="M25" s="10">
        <v>-7.03</v>
      </c>
      <c r="N25" s="10">
        <v>1.9410000000000001</v>
      </c>
      <c r="O25" s="10">
        <v>-4.6459999999999999</v>
      </c>
      <c r="P25" s="10">
        <v>-1.4870000000000001</v>
      </c>
      <c r="Q25" s="10">
        <v>-2.4670000000000001</v>
      </c>
      <c r="R25" s="10">
        <v>1.556</v>
      </c>
      <c r="S25" s="10">
        <v>-1.5289999999999999</v>
      </c>
      <c r="T25" s="10">
        <v>0.88300000000000001</v>
      </c>
      <c r="U25" s="10">
        <v>-0.98899999999999999</v>
      </c>
      <c r="V25" s="10">
        <v>-0.30299999999999999</v>
      </c>
      <c r="W25" s="10">
        <v>6.9130000000000003</v>
      </c>
      <c r="X25" s="10">
        <v>7.5460000000000003</v>
      </c>
      <c r="Y25" s="10">
        <v>0.38200000000000001</v>
      </c>
      <c r="Z25" s="10">
        <v>-0.41799999999999998</v>
      </c>
      <c r="AA25" s="10">
        <v>5.0750000000000002</v>
      </c>
      <c r="AB25" s="10">
        <v>7.266</v>
      </c>
      <c r="AC25" s="10">
        <v>-18.202999999999999</v>
      </c>
      <c r="AD25" s="10">
        <v>-2.8820000000000001</v>
      </c>
      <c r="AE25" s="10">
        <v>1.3129999999999999</v>
      </c>
      <c r="AF25" s="10">
        <v>-3.6080000000000001</v>
      </c>
      <c r="AG25" s="10">
        <v>2.903</v>
      </c>
      <c r="AH25" s="10">
        <v>3.19</v>
      </c>
      <c r="AI25" s="10">
        <v>-14.956</v>
      </c>
      <c r="AJ25" s="10">
        <v>-4.2699999999999996</v>
      </c>
      <c r="AK25" s="10">
        <v>-12.715999999999999</v>
      </c>
      <c r="AL25" s="10">
        <v>-11.611000000000001</v>
      </c>
      <c r="AM25" s="10">
        <v>-11.212999999999999</v>
      </c>
      <c r="AN25" s="10">
        <v>-4.5640000000000001</v>
      </c>
      <c r="AO25" s="10">
        <v>-4.524</v>
      </c>
      <c r="AP25" s="10">
        <v>-1.194</v>
      </c>
      <c r="AQ25" s="10">
        <v>2.722</v>
      </c>
      <c r="AR25" s="10">
        <v>2.1429999999999998</v>
      </c>
      <c r="AS25" s="10">
        <v>-6.6180000000000003</v>
      </c>
      <c r="AT25" s="10">
        <v>-10.547000000000001</v>
      </c>
      <c r="AU25" s="10">
        <v>-24.928999999999998</v>
      </c>
      <c r="AV25" s="10">
        <v>-9.3859999999999992</v>
      </c>
      <c r="AW25" s="10">
        <v>-1.897</v>
      </c>
      <c r="AX25" s="10">
        <v>-14.567</v>
      </c>
      <c r="AY25" s="10">
        <v>-9.31</v>
      </c>
      <c r="AZ25" s="10">
        <v>3.2130000000000001</v>
      </c>
      <c r="BA25" s="10">
        <v>1.8580000000000001</v>
      </c>
      <c r="BB25" s="10">
        <v>9.8059999999999992</v>
      </c>
      <c r="BC25" s="10">
        <v>4.1440000000000001</v>
      </c>
      <c r="BD25" s="10">
        <v>2E-3</v>
      </c>
      <c r="BE25" s="10">
        <v>-5.9240000000000004</v>
      </c>
      <c r="BF25" s="10">
        <v>6.8049999999999997</v>
      </c>
      <c r="BG25" s="10">
        <v>6.7729999999999997</v>
      </c>
      <c r="BH25" s="10">
        <v>8.1959999999999997</v>
      </c>
      <c r="BI25" s="10">
        <v>11.867000000000001</v>
      </c>
      <c r="BJ25" s="10">
        <v>7.0789999999999997</v>
      </c>
      <c r="BK25" s="10">
        <v>-15.955</v>
      </c>
      <c r="BL25" s="10">
        <v>-10.742000000000001</v>
      </c>
      <c r="BM25" s="10">
        <v>11.593999999999999</v>
      </c>
      <c r="BN25" s="10">
        <v>-1.6479999999999999</v>
      </c>
      <c r="BO25" s="10">
        <v>3.3809999999999998</v>
      </c>
      <c r="BP25" s="10">
        <v>18.225000000000001</v>
      </c>
      <c r="BQ25" s="10">
        <v>24.6</v>
      </c>
      <c r="BR25" s="10">
        <v>15.656000000000001</v>
      </c>
      <c r="BS25" s="10">
        <v>19.899999999999999</v>
      </c>
      <c r="BT25" s="10">
        <v>19.57</v>
      </c>
      <c r="BU25" s="10">
        <v>19.082000000000001</v>
      </c>
      <c r="BV25" s="10">
        <v>15.734999999999999</v>
      </c>
      <c r="BW25" s="10">
        <v>2.5539999999999998</v>
      </c>
      <c r="BX25" s="10">
        <v>18.978999999999999</v>
      </c>
    </row>
    <row r="26" spans="1:76" x14ac:dyDescent="0.2">
      <c r="A26" s="9" t="s">
        <v>168</v>
      </c>
      <c r="B26" s="9" t="s">
        <v>169</v>
      </c>
      <c r="C26" s="10">
        <v>14.971</v>
      </c>
      <c r="D26" s="10">
        <v>18.106999999999999</v>
      </c>
      <c r="E26" s="10">
        <v>20.277000000000001</v>
      </c>
      <c r="F26" s="10">
        <v>19.623999999999999</v>
      </c>
      <c r="G26" s="10">
        <v>19.373000000000001</v>
      </c>
      <c r="H26" s="10">
        <v>20.978999999999999</v>
      </c>
      <c r="I26" s="10">
        <v>21.943999999999999</v>
      </c>
      <c r="J26" s="10">
        <v>21.600999999999999</v>
      </c>
      <c r="K26" s="10">
        <v>23.46</v>
      </c>
      <c r="L26" s="10">
        <v>23.943000000000001</v>
      </c>
      <c r="M26" s="10">
        <v>26.911999999999999</v>
      </c>
      <c r="N26" s="10">
        <v>31.672999999999998</v>
      </c>
      <c r="O26" s="10">
        <v>33.356000000000002</v>
      </c>
      <c r="P26" s="10">
        <v>33.744999999999997</v>
      </c>
      <c r="Q26" s="10">
        <v>36.576000000000001</v>
      </c>
      <c r="R26" s="10">
        <v>39.606999999999999</v>
      </c>
      <c r="S26" s="10">
        <v>43.887</v>
      </c>
      <c r="T26" s="10">
        <v>46.920999999999999</v>
      </c>
      <c r="U26" s="10">
        <v>50.427</v>
      </c>
      <c r="V26" s="10">
        <v>55.709000000000003</v>
      </c>
      <c r="W26" s="10">
        <v>64.334000000000003</v>
      </c>
      <c r="X26" s="10">
        <v>74.703000000000003</v>
      </c>
      <c r="Y26" s="10">
        <v>81.917000000000002</v>
      </c>
      <c r="Z26" s="10">
        <v>90.92</v>
      </c>
      <c r="AA26" s="10">
        <v>102.232</v>
      </c>
      <c r="AB26" s="10">
        <v>114.00700000000001</v>
      </c>
      <c r="AC26" s="10">
        <v>110.363</v>
      </c>
      <c r="AD26" s="10">
        <v>119.76</v>
      </c>
      <c r="AE26" s="10">
        <v>129.22499999999999</v>
      </c>
      <c r="AF26" s="10">
        <v>137.69499999999999</v>
      </c>
      <c r="AG26" s="10">
        <v>146.952</v>
      </c>
      <c r="AH26" s="10">
        <v>151.03800000000001</v>
      </c>
      <c r="AI26" s="10">
        <v>158.36799999999999</v>
      </c>
      <c r="AJ26" s="10">
        <v>156.58500000000001</v>
      </c>
      <c r="AK26" s="10">
        <v>164.011</v>
      </c>
      <c r="AL26" s="10">
        <v>175.11600000000001</v>
      </c>
      <c r="AM26" s="10">
        <v>178.81800000000001</v>
      </c>
      <c r="AN26" s="10">
        <v>177.089</v>
      </c>
      <c r="AO26" s="10">
        <v>182.03899999999999</v>
      </c>
      <c r="AP26" s="10">
        <v>197.44300000000001</v>
      </c>
      <c r="AQ26" s="10">
        <v>216.74799999999999</v>
      </c>
      <c r="AR26" s="10">
        <v>225.73400000000001</v>
      </c>
      <c r="AS26" s="10">
        <v>239.904</v>
      </c>
      <c r="AT26" s="10">
        <v>254.178</v>
      </c>
      <c r="AU26" s="10">
        <v>255.18100000000001</v>
      </c>
      <c r="AV26" s="10">
        <v>276.00099999999998</v>
      </c>
      <c r="AW26" s="10">
        <v>300.43900000000002</v>
      </c>
      <c r="AX26" s="10">
        <v>313.262</v>
      </c>
      <c r="AY26" s="10">
        <v>354.10899999999998</v>
      </c>
      <c r="AZ26" s="10">
        <v>385.315</v>
      </c>
      <c r="BA26" s="10">
        <v>405.012</v>
      </c>
      <c r="BB26" s="10">
        <v>457.2</v>
      </c>
      <c r="BC26" s="10">
        <v>471.24700000000001</v>
      </c>
      <c r="BD26" s="10">
        <v>480.65899999999999</v>
      </c>
      <c r="BE26" s="10">
        <v>476.05</v>
      </c>
      <c r="BF26" s="10">
        <v>501.55700000000002</v>
      </c>
      <c r="BG26" s="10">
        <v>521.49699999999996</v>
      </c>
      <c r="BH26" s="10">
        <v>552.77499999999998</v>
      </c>
      <c r="BI26" s="10">
        <v>568.20399999999995</v>
      </c>
      <c r="BJ26" s="10">
        <v>570.70799999999997</v>
      </c>
      <c r="BK26" s="10">
        <v>508.512</v>
      </c>
      <c r="BL26" s="10">
        <v>552.72799999999995</v>
      </c>
      <c r="BM26" s="10">
        <v>587.90300000000002</v>
      </c>
      <c r="BN26" s="10">
        <v>604.61199999999997</v>
      </c>
      <c r="BO26" s="10">
        <v>617.55499999999995</v>
      </c>
      <c r="BP26" s="10">
        <v>637.76400000000001</v>
      </c>
      <c r="BQ26" s="10">
        <v>667.39400000000001</v>
      </c>
      <c r="BR26" s="10">
        <v>679.24599999999998</v>
      </c>
      <c r="BS26" s="10">
        <v>709.03700000000003</v>
      </c>
      <c r="BT26" s="10">
        <v>741.13499999999999</v>
      </c>
      <c r="BU26" s="10">
        <v>753.13199999999995</v>
      </c>
      <c r="BV26" s="10">
        <v>625.82399999999996</v>
      </c>
      <c r="BW26" s="10">
        <v>694.86400000000003</v>
      </c>
      <c r="BX26" s="10">
        <v>744.298</v>
      </c>
    </row>
    <row r="27" spans="1:76" x14ac:dyDescent="0.2">
      <c r="B27" s="7" t="s">
        <v>62</v>
      </c>
    </row>
    <row r="28" spans="1:76" x14ac:dyDescent="0.2">
      <c r="A28" s="9" t="s">
        <v>170</v>
      </c>
      <c r="B28" s="9" t="s">
        <v>171</v>
      </c>
      <c r="C28" s="10">
        <v>268.82799999999997</v>
      </c>
      <c r="D28" s="10">
        <v>285.91300000000001</v>
      </c>
      <c r="E28" s="10">
        <v>307.26</v>
      </c>
      <c r="F28" s="10">
        <v>320.041</v>
      </c>
      <c r="G28" s="10">
        <v>334.714</v>
      </c>
      <c r="H28" s="10">
        <v>348.97899999999998</v>
      </c>
      <c r="I28" s="10">
        <v>370.16199999999998</v>
      </c>
      <c r="J28" s="10">
        <v>396.49900000000002</v>
      </c>
      <c r="K28" s="10">
        <v>418.34399999999999</v>
      </c>
      <c r="L28" s="10">
        <v>423.21499999999997</v>
      </c>
      <c r="M28" s="10">
        <v>434.53800000000001</v>
      </c>
      <c r="N28" s="10">
        <v>456.012</v>
      </c>
      <c r="O28" s="10">
        <v>488.60899999999998</v>
      </c>
      <c r="P28" s="10">
        <v>523.00900000000001</v>
      </c>
      <c r="Q28" s="10">
        <v>560.32799999999997</v>
      </c>
      <c r="R28" s="10">
        <v>598.15099999999995</v>
      </c>
      <c r="S28" s="10">
        <v>624.846</v>
      </c>
      <c r="T28" s="10">
        <v>658.72</v>
      </c>
      <c r="U28" s="10">
        <v>695.82500000000005</v>
      </c>
      <c r="V28" s="10">
        <v>727.95600000000002</v>
      </c>
      <c r="W28" s="10">
        <v>776.77700000000004</v>
      </c>
      <c r="X28" s="10">
        <v>814.67</v>
      </c>
      <c r="Y28" s="10">
        <v>863.86</v>
      </c>
      <c r="Z28" s="10">
        <v>908.92600000000004</v>
      </c>
      <c r="AA28" s="10">
        <v>964.57899999999995</v>
      </c>
      <c r="AB28" s="10">
        <v>993.87400000000002</v>
      </c>
      <c r="AC28" s="10">
        <v>1001.146</v>
      </c>
      <c r="AD28" s="10">
        <v>1044.6220000000001</v>
      </c>
      <c r="AE28" s="10">
        <v>1063.943</v>
      </c>
      <c r="AF28" s="10">
        <v>1107.837</v>
      </c>
      <c r="AG28" s="10">
        <v>1144.1690000000001</v>
      </c>
      <c r="AH28" s="10">
        <v>1167.6659999999999</v>
      </c>
      <c r="AI28" s="10">
        <v>1184.7149999999999</v>
      </c>
      <c r="AJ28" s="10">
        <v>1214.6679999999999</v>
      </c>
      <c r="AK28" s="10">
        <v>1218.905</v>
      </c>
      <c r="AL28" s="10">
        <v>1227.0060000000001</v>
      </c>
      <c r="AM28" s="10">
        <v>1254.1020000000001</v>
      </c>
      <c r="AN28" s="10">
        <v>1298.6679999999999</v>
      </c>
      <c r="AO28" s="10">
        <v>1345.085</v>
      </c>
      <c r="AP28" s="10">
        <v>1406.1210000000001</v>
      </c>
      <c r="AQ28" s="10">
        <v>1458.97</v>
      </c>
      <c r="AR28" s="10">
        <v>1505.729</v>
      </c>
      <c r="AS28" s="10">
        <v>1520.4739999999999</v>
      </c>
      <c r="AT28" s="10">
        <v>1535.3589999999999</v>
      </c>
      <c r="AU28" s="10">
        <v>1528.4480000000001</v>
      </c>
      <c r="AV28" s="10">
        <v>1548.865</v>
      </c>
      <c r="AW28" s="10">
        <v>1568.075</v>
      </c>
      <c r="AX28" s="10">
        <v>1596.2660000000001</v>
      </c>
      <c r="AY28" s="10">
        <v>1607.6310000000001</v>
      </c>
      <c r="AZ28" s="10">
        <v>1661.6189999999999</v>
      </c>
      <c r="BA28" s="10">
        <v>1726.8389999999999</v>
      </c>
      <c r="BB28" s="10">
        <v>1793.5909999999999</v>
      </c>
      <c r="BC28" s="10">
        <v>1831.4559999999999</v>
      </c>
      <c r="BD28" s="10">
        <v>1856.0150000000001</v>
      </c>
      <c r="BE28" s="10">
        <v>1886.9190000000001</v>
      </c>
      <c r="BF28" s="10">
        <v>1931.021</v>
      </c>
      <c r="BG28" s="10">
        <v>1974.5640000000001</v>
      </c>
      <c r="BH28" s="10">
        <v>2019.624</v>
      </c>
      <c r="BI28" s="10">
        <v>2082.288</v>
      </c>
      <c r="BJ28" s="10">
        <v>2097.5129999999999</v>
      </c>
      <c r="BK28" s="10">
        <v>2067.3069999999998</v>
      </c>
      <c r="BL28" s="10">
        <v>2104.232</v>
      </c>
      <c r="BM28" s="10">
        <v>2125.9340000000002</v>
      </c>
      <c r="BN28" s="10">
        <v>2130.123</v>
      </c>
      <c r="BO28" s="10">
        <v>2139.5610000000001</v>
      </c>
      <c r="BP28" s="10">
        <v>2156.1640000000002</v>
      </c>
      <c r="BQ28" s="10">
        <v>2183.152</v>
      </c>
      <c r="BR28" s="10">
        <v>2224.2460000000001</v>
      </c>
      <c r="BS28" s="10">
        <v>2272.3670000000002</v>
      </c>
      <c r="BT28" s="10">
        <v>2305.5889999999999</v>
      </c>
      <c r="BU28" s="10">
        <v>2354.3789999999999</v>
      </c>
      <c r="BV28" s="10">
        <v>2211.5990000000002</v>
      </c>
      <c r="BW28" s="10">
        <v>2359.4670000000001</v>
      </c>
      <c r="BX28" s="10">
        <v>2414.0059999999999</v>
      </c>
    </row>
    <row r="29" spans="1:76" x14ac:dyDescent="0.2">
      <c r="A29" s="9" t="s">
        <v>172</v>
      </c>
      <c r="B29" s="9" t="s">
        <v>173</v>
      </c>
      <c r="C29" s="10">
        <v>274.78399999999999</v>
      </c>
      <c r="D29" s="10">
        <v>291.959</v>
      </c>
      <c r="E29" s="10">
        <v>311.10300000000001</v>
      </c>
      <c r="F29" s="10">
        <v>323.90100000000001</v>
      </c>
      <c r="G29" s="10">
        <v>335.697</v>
      </c>
      <c r="H29" s="10">
        <v>352.608</v>
      </c>
      <c r="I29" s="10">
        <v>372.23899999999998</v>
      </c>
      <c r="J29" s="10">
        <v>400.34699999999998</v>
      </c>
      <c r="K29" s="10">
        <v>422.56799999999998</v>
      </c>
      <c r="L29" s="10">
        <v>430.34699999999998</v>
      </c>
      <c r="M29" s="10">
        <v>435.46699999999998</v>
      </c>
      <c r="N29" s="10">
        <v>467.49299999999999</v>
      </c>
      <c r="O29" s="10">
        <v>492.00700000000001</v>
      </c>
      <c r="P29" s="10">
        <v>529.98</v>
      </c>
      <c r="Q29" s="10">
        <v>565.79899999999998</v>
      </c>
      <c r="R29" s="10">
        <v>608.24199999999996</v>
      </c>
      <c r="S29" s="10">
        <v>631.23599999999999</v>
      </c>
      <c r="T29" s="10">
        <v>667.84400000000005</v>
      </c>
      <c r="U29" s="10">
        <v>702.62699999999995</v>
      </c>
      <c r="V29" s="10">
        <v>735.43899999999996</v>
      </c>
      <c r="W29" s="10">
        <v>792.46</v>
      </c>
      <c r="X29" s="10">
        <v>830.94200000000001</v>
      </c>
      <c r="Y29" s="10">
        <v>871.81700000000001</v>
      </c>
      <c r="Z29" s="10">
        <v>915.75599999999997</v>
      </c>
      <c r="AA29" s="10">
        <v>977.09199999999998</v>
      </c>
      <c r="AB29" s="10">
        <v>1008.687</v>
      </c>
      <c r="AC29" s="10">
        <v>986.43600000000004</v>
      </c>
      <c r="AD29" s="10">
        <v>1046.9469999999999</v>
      </c>
      <c r="AE29" s="10">
        <v>1070.806</v>
      </c>
      <c r="AF29" s="10">
        <v>1108.8230000000001</v>
      </c>
      <c r="AG29" s="10">
        <v>1152.287</v>
      </c>
      <c r="AH29" s="10">
        <v>1175.9829999999999</v>
      </c>
      <c r="AI29" s="10">
        <v>1172.9280000000001</v>
      </c>
      <c r="AJ29" s="10">
        <v>1214.4010000000001</v>
      </c>
      <c r="AK29" s="10">
        <v>1209.45</v>
      </c>
      <c r="AL29" s="10">
        <v>1218.6990000000001</v>
      </c>
      <c r="AM29" s="10">
        <v>1246.077</v>
      </c>
      <c r="AN29" s="10">
        <v>1297.498</v>
      </c>
      <c r="AO29" s="10">
        <v>1343.702</v>
      </c>
      <c r="AP29" s="10">
        <v>1407.9290000000001</v>
      </c>
      <c r="AQ29" s="10">
        <v>1464.56</v>
      </c>
      <c r="AR29" s="10">
        <v>1510.4169999999999</v>
      </c>
      <c r="AS29" s="10">
        <v>1516.0340000000001</v>
      </c>
      <c r="AT29" s="10">
        <v>1526.8009999999999</v>
      </c>
      <c r="AU29" s="10">
        <v>1505.3030000000001</v>
      </c>
      <c r="AV29" s="10">
        <v>1541.37</v>
      </c>
      <c r="AW29" s="10">
        <v>1568.0619999999999</v>
      </c>
      <c r="AX29" s="10">
        <v>1583.3869999999999</v>
      </c>
      <c r="AY29" s="10">
        <v>1599.9380000000001</v>
      </c>
      <c r="AZ29" s="10">
        <v>1666.2239999999999</v>
      </c>
      <c r="BA29" s="10">
        <v>1729.8019999999999</v>
      </c>
      <c r="BB29" s="10">
        <v>1804.2329999999999</v>
      </c>
      <c r="BC29" s="10">
        <v>1836.317</v>
      </c>
      <c r="BD29" s="10">
        <v>1856.6590000000001</v>
      </c>
      <c r="BE29" s="10">
        <v>1881.576</v>
      </c>
      <c r="BF29" s="10">
        <v>1938.1179999999999</v>
      </c>
      <c r="BG29" s="10">
        <v>1981.58</v>
      </c>
      <c r="BH29" s="10">
        <v>2027.934</v>
      </c>
      <c r="BI29" s="10">
        <v>2094.0169999999998</v>
      </c>
      <c r="BJ29" s="10">
        <v>2104.4580000000001</v>
      </c>
      <c r="BK29" s="10">
        <v>2051.4569999999999</v>
      </c>
      <c r="BL29" s="10">
        <v>2093.5650000000001</v>
      </c>
      <c r="BM29" s="10">
        <v>2137.5279999999998</v>
      </c>
      <c r="BN29" s="10">
        <v>2128.433</v>
      </c>
      <c r="BO29" s="10">
        <v>2142.9050000000002</v>
      </c>
      <c r="BP29" s="10">
        <v>2174.3890000000001</v>
      </c>
      <c r="BQ29" s="10">
        <v>2207.752</v>
      </c>
      <c r="BR29" s="10">
        <v>2239.9070000000002</v>
      </c>
      <c r="BS29" s="10">
        <v>2292.21</v>
      </c>
      <c r="BT29" s="10">
        <v>2325.0920000000001</v>
      </c>
      <c r="BU29" s="10">
        <v>2373.355</v>
      </c>
      <c r="BV29" s="10">
        <v>2227.326</v>
      </c>
      <c r="BW29" s="10">
        <v>2362.239</v>
      </c>
      <c r="BX29" s="10">
        <v>2432.9499999999998</v>
      </c>
    </row>
    <row r="31" spans="1:76" x14ac:dyDescent="0.2">
      <c r="A31" s="12" t="s">
        <v>174</v>
      </c>
    </row>
  </sheetData>
  <hyperlinks>
    <hyperlink ref="A31" r:id="rId1" xr:uid="{BE24C00E-0267-D74C-A679-4D18F6CCD29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BN302"/>
  <sheetViews>
    <sheetView showZeros="0" workbookViewId="0">
      <pane xSplit="2" ySplit="3" topLeftCell="AS22" activePane="bottomRight" state="frozen"/>
      <selection pane="topRight" activeCell="C1" sqref="C1"/>
      <selection pane="bottomLeft" activeCell="A4" sqref="A4"/>
      <selection pane="bottomRight" activeCell="C62" sqref="C62"/>
    </sheetView>
  </sheetViews>
  <sheetFormatPr baseColWidth="10" defaultRowHeight="13" x14ac:dyDescent="0.15"/>
  <cols>
    <col min="1" max="1" width="8.6640625" customWidth="1"/>
    <col min="2" max="2" width="50.6640625" customWidth="1"/>
  </cols>
  <sheetData>
    <row r="1" spans="1:66" x14ac:dyDescent="0.15">
      <c r="A1" s="2" t="s">
        <v>0</v>
      </c>
    </row>
    <row r="3" spans="1:66" x14ac:dyDescent="0.15">
      <c r="B3" t="s">
        <v>1</v>
      </c>
      <c r="C3" s="2">
        <v>1959</v>
      </c>
      <c r="D3" s="2">
        <v>1960</v>
      </c>
      <c r="E3" s="2">
        <v>1961</v>
      </c>
      <c r="F3" s="2">
        <v>1962</v>
      </c>
      <c r="G3" s="2">
        <v>1963</v>
      </c>
      <c r="H3" s="2">
        <v>1964</v>
      </c>
      <c r="I3" s="2">
        <v>1965</v>
      </c>
      <c r="J3" s="2">
        <v>1966</v>
      </c>
      <c r="K3" s="2">
        <v>1967</v>
      </c>
      <c r="L3" s="2">
        <v>1968</v>
      </c>
      <c r="M3" s="2">
        <v>1969</v>
      </c>
      <c r="N3" s="2">
        <v>1970</v>
      </c>
      <c r="O3" s="2">
        <v>1971</v>
      </c>
      <c r="P3" s="2">
        <v>1972</v>
      </c>
      <c r="Q3" s="2">
        <v>1973</v>
      </c>
      <c r="R3" s="2">
        <v>1974</v>
      </c>
      <c r="S3" s="2">
        <v>1975</v>
      </c>
      <c r="T3" s="2">
        <v>1976</v>
      </c>
      <c r="U3" s="2">
        <v>1977</v>
      </c>
      <c r="V3" s="2">
        <v>1978</v>
      </c>
      <c r="W3" s="2">
        <v>1979</v>
      </c>
      <c r="X3" s="2">
        <v>1980</v>
      </c>
      <c r="Y3" s="2">
        <v>1981</v>
      </c>
      <c r="Z3" s="2">
        <v>1982</v>
      </c>
      <c r="AA3" s="2">
        <v>1983</v>
      </c>
      <c r="AB3" s="2">
        <v>1984</v>
      </c>
      <c r="AC3" s="2">
        <v>1985</v>
      </c>
      <c r="AD3" s="2">
        <v>1986</v>
      </c>
      <c r="AE3" s="2">
        <v>1987</v>
      </c>
      <c r="AF3" s="2">
        <v>1988</v>
      </c>
      <c r="AG3" s="2">
        <v>1989</v>
      </c>
      <c r="AH3" s="2">
        <v>1990</v>
      </c>
      <c r="AI3" s="2">
        <v>1991</v>
      </c>
      <c r="AJ3" s="2">
        <v>1992</v>
      </c>
      <c r="AK3" s="2">
        <v>1993</v>
      </c>
      <c r="AL3" s="2">
        <v>1994</v>
      </c>
      <c r="AM3" s="2">
        <v>1995</v>
      </c>
      <c r="AN3" s="2">
        <v>1996</v>
      </c>
      <c r="AO3" s="2">
        <v>1997</v>
      </c>
      <c r="AP3" s="2">
        <v>1998</v>
      </c>
      <c r="AQ3" s="2">
        <v>1999</v>
      </c>
      <c r="AR3" s="2">
        <v>2000</v>
      </c>
      <c r="AS3" s="2">
        <v>2001</v>
      </c>
      <c r="AT3" s="2">
        <v>2002</v>
      </c>
      <c r="AU3" s="2">
        <v>2003</v>
      </c>
      <c r="AV3" s="2">
        <v>2004</v>
      </c>
      <c r="AW3" s="2">
        <v>2005</v>
      </c>
      <c r="AX3" s="2">
        <v>2006</v>
      </c>
      <c r="AY3" s="2">
        <v>2007</v>
      </c>
      <c r="AZ3" s="2">
        <v>2008</v>
      </c>
      <c r="BA3" s="2">
        <v>2009</v>
      </c>
      <c r="BB3" s="2">
        <v>2010</v>
      </c>
      <c r="BC3" s="2">
        <v>2011</v>
      </c>
      <c r="BD3" s="2">
        <v>2012</v>
      </c>
      <c r="BE3" s="2">
        <v>2013</v>
      </c>
      <c r="BF3" s="2">
        <v>2014</v>
      </c>
      <c r="BG3" s="2">
        <v>2015</v>
      </c>
      <c r="BH3" s="2">
        <v>2016</v>
      </c>
      <c r="BI3" s="2">
        <v>2017</v>
      </c>
      <c r="BJ3" s="2">
        <v>2018</v>
      </c>
      <c r="BK3" s="2">
        <v>2019</v>
      </c>
      <c r="BL3" s="2">
        <v>2020</v>
      </c>
      <c r="BM3" s="2">
        <v>2021</v>
      </c>
      <c r="BN3" s="2">
        <v>2022</v>
      </c>
    </row>
    <row r="4" spans="1:66" s="3" customFormat="1" x14ac:dyDescent="0.15">
      <c r="A4"/>
      <c r="B4" s="1" t="s">
        <v>2</v>
      </c>
    </row>
    <row r="5" spans="1:66" s="3" customFormat="1" x14ac:dyDescent="0.15">
      <c r="A5"/>
      <c r="B5" s="1" t="s">
        <v>3</v>
      </c>
      <c r="C5" s="3">
        <v>6.0360000000000005</v>
      </c>
      <c r="D5" s="3">
        <v>6.391</v>
      </c>
      <c r="E5" s="3">
        <v>7.1029999999999998</v>
      </c>
      <c r="F5" s="3">
        <v>8.0950000000000006</v>
      </c>
      <c r="G5" s="3">
        <v>9.2780000000000005</v>
      </c>
      <c r="H5" s="3">
        <v>10.244999999999999</v>
      </c>
      <c r="I5" s="3">
        <v>11.016</v>
      </c>
      <c r="J5" s="3">
        <v>11.87</v>
      </c>
      <c r="K5" s="3">
        <v>12.940999999999999</v>
      </c>
      <c r="L5" s="3">
        <v>14.802</v>
      </c>
      <c r="M5" s="3">
        <v>16.818999999999999</v>
      </c>
      <c r="N5" s="3">
        <v>18.922000000000001</v>
      </c>
      <c r="O5" s="3">
        <v>21.652000000000001</v>
      </c>
      <c r="P5" s="3">
        <v>24.202999999999999</v>
      </c>
      <c r="Q5" s="3">
        <v>27.454000000000001</v>
      </c>
      <c r="R5" s="3">
        <v>32.625</v>
      </c>
      <c r="S5" s="3">
        <v>39.947000000000003</v>
      </c>
      <c r="T5" s="3">
        <v>46.861999999999995</v>
      </c>
      <c r="U5" s="3">
        <v>53.204000000000001</v>
      </c>
      <c r="V5" s="3">
        <v>61.973000000000006</v>
      </c>
      <c r="W5" s="3">
        <v>69.910999999999987</v>
      </c>
      <c r="X5" s="3">
        <v>81.72</v>
      </c>
      <c r="Y5" s="3">
        <v>93.908999999999992</v>
      </c>
      <c r="Z5" s="3">
        <v>110.16</v>
      </c>
      <c r="AA5" s="3">
        <v>123.35399999999998</v>
      </c>
      <c r="AB5" s="3">
        <v>134.423</v>
      </c>
      <c r="AC5" s="3">
        <v>142.66200000000003</v>
      </c>
      <c r="AD5" s="3">
        <v>150.465</v>
      </c>
      <c r="AE5" s="3">
        <v>156.55399999999997</v>
      </c>
      <c r="AF5" s="3">
        <v>164.40800000000002</v>
      </c>
      <c r="AG5" s="3">
        <v>171.30200000000002</v>
      </c>
      <c r="AH5" s="3">
        <v>181.36500000000001</v>
      </c>
      <c r="AI5" s="3">
        <v>191.86399999999998</v>
      </c>
      <c r="AJ5" s="3">
        <v>205.14100000000002</v>
      </c>
      <c r="AK5" s="3">
        <v>218.422</v>
      </c>
      <c r="AL5" s="3">
        <v>221.58199999999999</v>
      </c>
      <c r="AM5" s="3">
        <v>229.61</v>
      </c>
      <c r="AN5" s="3">
        <v>240.90199999999999</v>
      </c>
      <c r="AO5" s="3">
        <v>247.59400000000002</v>
      </c>
      <c r="AP5" s="3">
        <v>248.46799999999999</v>
      </c>
      <c r="AQ5" s="3">
        <v>256.69099999999997</v>
      </c>
      <c r="AR5" s="3">
        <v>268.31700000000001</v>
      </c>
      <c r="AS5" s="3">
        <v>275.10399999999998</v>
      </c>
      <c r="AT5" s="3">
        <v>290.09900000000005</v>
      </c>
      <c r="AU5" s="3">
        <v>298.77300000000002</v>
      </c>
      <c r="AV5" s="3">
        <v>309.358</v>
      </c>
      <c r="AW5" s="3">
        <v>320.67800000000005</v>
      </c>
      <c r="AX5" s="3">
        <v>329.91799999999995</v>
      </c>
      <c r="AY5" s="3">
        <v>340.01499999999999</v>
      </c>
      <c r="AZ5" s="3">
        <v>348.51</v>
      </c>
      <c r="BA5" s="3">
        <v>362.28</v>
      </c>
      <c r="BB5" s="3">
        <v>371.70099999999996</v>
      </c>
      <c r="BC5" s="3">
        <v>377.41300000000007</v>
      </c>
      <c r="BD5" s="3">
        <v>385.54600000000005</v>
      </c>
      <c r="BE5" s="3">
        <v>393.09</v>
      </c>
      <c r="BF5" s="3">
        <v>398.64700000000005</v>
      </c>
      <c r="BG5" s="3">
        <v>403.40699999999993</v>
      </c>
      <c r="BH5" s="3">
        <v>406.67099999999999</v>
      </c>
      <c r="BI5" s="3">
        <v>416.88400000000001</v>
      </c>
      <c r="BJ5" s="3">
        <v>422.03100000000001</v>
      </c>
      <c r="BK5" s="3">
        <v>429.089</v>
      </c>
      <c r="BL5" s="3">
        <v>437.63169999999997</v>
      </c>
      <c r="BM5" s="3">
        <v>456.36050000000006</v>
      </c>
      <c r="BN5" s="3">
        <v>477.9033</v>
      </c>
    </row>
    <row r="6" spans="1:66" s="3" customFormat="1" x14ac:dyDescent="0.15">
      <c r="A6"/>
      <c r="B6" s="1" t="s">
        <v>4</v>
      </c>
      <c r="C6" s="3">
        <v>1.9390000000000001</v>
      </c>
      <c r="D6" s="3">
        <v>2.0129999999999999</v>
      </c>
      <c r="E6" s="3">
        <v>2.2519999999999998</v>
      </c>
      <c r="F6" s="3">
        <v>2.5499999999999998</v>
      </c>
      <c r="G6" s="3">
        <v>2.9119999999999999</v>
      </c>
      <c r="H6" s="3">
        <v>3.2610000000000001</v>
      </c>
      <c r="I6" s="3">
        <v>3.5779999999999998</v>
      </c>
      <c r="J6" s="3">
        <v>3.895</v>
      </c>
      <c r="K6" s="3">
        <v>4.3159999999999998</v>
      </c>
      <c r="L6" s="3">
        <v>4.6980000000000004</v>
      </c>
      <c r="M6" s="3">
        <v>5.343</v>
      </c>
      <c r="N6" s="3">
        <v>5.9589999999999996</v>
      </c>
      <c r="O6" s="3">
        <v>6.8479999999999999</v>
      </c>
      <c r="P6" s="3">
        <v>7.6369999999999996</v>
      </c>
      <c r="Q6" s="3">
        <v>8.6989999999999998</v>
      </c>
      <c r="R6" s="3">
        <v>10.019</v>
      </c>
      <c r="S6" s="3">
        <v>12.228999999999999</v>
      </c>
      <c r="T6" s="3">
        <v>14.000999999999999</v>
      </c>
      <c r="U6" s="3">
        <v>15.032</v>
      </c>
      <c r="V6" s="3">
        <v>17.603999999999999</v>
      </c>
      <c r="W6" s="3">
        <v>19.486000000000001</v>
      </c>
      <c r="X6" s="3">
        <v>23.254000000000001</v>
      </c>
      <c r="Y6" s="3">
        <v>26.242999999999999</v>
      </c>
      <c r="Z6" s="3">
        <v>30.47</v>
      </c>
      <c r="AA6" s="3">
        <v>34.502000000000002</v>
      </c>
      <c r="AB6" s="3">
        <v>37.063000000000002</v>
      </c>
      <c r="AC6" s="3">
        <v>39.676000000000002</v>
      </c>
      <c r="AD6" s="3">
        <v>41.021999999999998</v>
      </c>
      <c r="AE6" s="3">
        <v>44.142000000000003</v>
      </c>
      <c r="AF6" s="3">
        <v>47.741</v>
      </c>
      <c r="AG6" s="3">
        <v>48.643999999999998</v>
      </c>
      <c r="AH6" s="3">
        <v>51.82</v>
      </c>
      <c r="AI6" s="3">
        <v>55.481000000000002</v>
      </c>
      <c r="AJ6" s="3">
        <v>60.338000000000001</v>
      </c>
      <c r="AK6" s="3">
        <v>65.66</v>
      </c>
      <c r="AL6" s="3">
        <v>62.779000000000003</v>
      </c>
      <c r="AM6" s="3">
        <v>62.697000000000003</v>
      </c>
      <c r="AN6" s="3">
        <v>67.061000000000007</v>
      </c>
      <c r="AO6" s="3">
        <v>69.847999999999999</v>
      </c>
      <c r="AP6" s="3">
        <v>65.281000000000006</v>
      </c>
      <c r="AQ6" s="3">
        <v>66.73</v>
      </c>
      <c r="AR6" s="3">
        <v>71.134</v>
      </c>
      <c r="AS6" s="3">
        <v>70.786000000000001</v>
      </c>
      <c r="AT6" s="3">
        <v>76.59</v>
      </c>
      <c r="AU6" s="3">
        <v>77.563999999999993</v>
      </c>
      <c r="AV6" s="3">
        <v>82.781999999999996</v>
      </c>
      <c r="AW6" s="3">
        <v>86.706999999999994</v>
      </c>
      <c r="AX6" s="3">
        <v>89.090999999999994</v>
      </c>
      <c r="AY6" s="3">
        <v>90.924999999999997</v>
      </c>
      <c r="AZ6" s="3">
        <v>93.061000000000007</v>
      </c>
      <c r="BA6" s="3">
        <v>99.057000000000002</v>
      </c>
      <c r="BB6" s="3">
        <v>102.492</v>
      </c>
      <c r="BC6" s="3">
        <v>104.161</v>
      </c>
      <c r="BD6" s="3">
        <v>107.252</v>
      </c>
      <c r="BE6" s="3">
        <v>109.755</v>
      </c>
      <c r="BF6" s="3">
        <v>109.56399999999999</v>
      </c>
      <c r="BG6" s="3">
        <v>111.369</v>
      </c>
      <c r="BH6" s="3">
        <v>111.809</v>
      </c>
      <c r="BI6" s="3">
        <v>115.047</v>
      </c>
      <c r="BJ6" s="3">
        <v>116.917</v>
      </c>
      <c r="BK6" s="3">
        <v>120.402</v>
      </c>
      <c r="BL6" s="3">
        <v>121.5187</v>
      </c>
      <c r="BM6" s="3">
        <v>129.6585</v>
      </c>
      <c r="BN6" s="3">
        <v>137.1343</v>
      </c>
    </row>
    <row r="7" spans="1:66" s="3" customFormat="1" x14ac:dyDescent="0.15">
      <c r="A7"/>
      <c r="B7" s="1" t="s">
        <v>5</v>
      </c>
      <c r="C7" s="3">
        <v>3.9820000000000002</v>
      </c>
      <c r="D7" s="3">
        <v>4.26</v>
      </c>
      <c r="E7" s="3">
        <v>4.7279999999999998</v>
      </c>
      <c r="F7" s="3">
        <v>5.4039999999999999</v>
      </c>
      <c r="G7" s="3">
        <v>6.2080000000000002</v>
      </c>
      <c r="H7" s="3">
        <v>6.81</v>
      </c>
      <c r="I7" s="3">
        <v>7.24</v>
      </c>
      <c r="J7" s="3">
        <v>7.7569999999999997</v>
      </c>
      <c r="K7" s="3">
        <v>8.3870000000000005</v>
      </c>
      <c r="L7" s="3">
        <v>9.8209999999999997</v>
      </c>
      <c r="M7" s="3">
        <v>11.188000000000001</v>
      </c>
      <c r="N7" s="3">
        <v>12.653</v>
      </c>
      <c r="O7" s="3">
        <v>14.412000000000001</v>
      </c>
      <c r="P7" s="3">
        <v>16.13</v>
      </c>
      <c r="Q7" s="3">
        <v>18.271000000000001</v>
      </c>
      <c r="R7" s="3">
        <v>22.039000000000001</v>
      </c>
      <c r="S7" s="3">
        <v>26.978000000000002</v>
      </c>
      <c r="T7" s="3">
        <v>31.994</v>
      </c>
      <c r="U7" s="3">
        <v>37.116999999999997</v>
      </c>
      <c r="V7" s="3">
        <v>43.081000000000003</v>
      </c>
      <c r="W7" s="3">
        <v>48.945</v>
      </c>
      <c r="X7" s="3">
        <v>56.622</v>
      </c>
      <c r="Y7" s="3">
        <v>65.512</v>
      </c>
      <c r="Z7" s="3">
        <v>77.17</v>
      </c>
      <c r="AA7" s="3">
        <v>85.953999999999994</v>
      </c>
      <c r="AB7" s="3">
        <v>93.870999999999995</v>
      </c>
      <c r="AC7" s="3">
        <v>100.36199999999999</v>
      </c>
      <c r="AD7" s="3">
        <v>106.756</v>
      </c>
      <c r="AE7" s="3">
        <v>109.654</v>
      </c>
      <c r="AF7" s="3">
        <v>113.804</v>
      </c>
      <c r="AG7" s="3">
        <v>119.42400000000001</v>
      </c>
      <c r="AH7" s="3">
        <v>126.065</v>
      </c>
      <c r="AI7" s="3">
        <v>132.619</v>
      </c>
      <c r="AJ7" s="3">
        <v>140.733</v>
      </c>
      <c r="AK7" s="3">
        <v>148.51400000000001</v>
      </c>
      <c r="AL7" s="3">
        <v>154.054</v>
      </c>
      <c r="AM7" s="3">
        <v>161.34700000000001</v>
      </c>
      <c r="AN7" s="3">
        <v>168</v>
      </c>
      <c r="AO7" s="3">
        <v>171.92599999999999</v>
      </c>
      <c r="AP7" s="3">
        <v>177.321</v>
      </c>
      <c r="AQ7" s="3">
        <v>184.06800000000001</v>
      </c>
      <c r="AR7" s="3">
        <v>191.03899999999999</v>
      </c>
      <c r="AS7" s="3">
        <v>197.791</v>
      </c>
      <c r="AT7" s="3">
        <v>206.98099999999999</v>
      </c>
      <c r="AU7" s="3">
        <v>214.137</v>
      </c>
      <c r="AV7" s="3">
        <v>219.22399999999999</v>
      </c>
      <c r="AW7" s="3">
        <v>226.73</v>
      </c>
      <c r="AX7" s="3">
        <v>232.93199999999999</v>
      </c>
      <c r="AY7" s="3">
        <v>240.577</v>
      </c>
      <c r="AZ7" s="3">
        <v>246.62100000000001</v>
      </c>
      <c r="BA7" s="3">
        <v>254.107</v>
      </c>
      <c r="BB7" s="3">
        <v>259.84399999999999</v>
      </c>
      <c r="BC7" s="3">
        <v>263.63400000000001</v>
      </c>
      <c r="BD7" s="3">
        <v>268.49200000000002</v>
      </c>
      <c r="BE7" s="3">
        <v>273.113</v>
      </c>
      <c r="BF7" s="3">
        <v>278.50200000000001</v>
      </c>
      <c r="BG7" s="3">
        <v>281.30099999999999</v>
      </c>
      <c r="BH7" s="3">
        <v>283.98399999999998</v>
      </c>
      <c r="BI7" s="3">
        <v>290.87400000000002</v>
      </c>
      <c r="BJ7" s="3">
        <v>293.947</v>
      </c>
      <c r="BK7" s="3">
        <v>297.32</v>
      </c>
      <c r="BL7" s="3">
        <v>304.26799999999997</v>
      </c>
      <c r="BM7" s="3">
        <v>314.14100000000002</v>
      </c>
      <c r="BN7" s="3">
        <v>327.74099999999999</v>
      </c>
    </row>
    <row r="8" spans="1:66" s="3" customFormat="1" x14ac:dyDescent="0.15">
      <c r="A8"/>
      <c r="B8" s="1" t="s">
        <v>6</v>
      </c>
      <c r="C8" s="3">
        <v>0.115</v>
      </c>
      <c r="D8" s="3">
        <v>0.11799999999999999</v>
      </c>
      <c r="E8" s="3">
        <v>0.123</v>
      </c>
      <c r="F8" s="3">
        <v>0.14099999999999999</v>
      </c>
      <c r="G8" s="3">
        <v>0.158</v>
      </c>
      <c r="H8" s="3">
        <v>0.17399999999999999</v>
      </c>
      <c r="I8" s="3">
        <v>0.19800000000000001</v>
      </c>
      <c r="J8" s="3">
        <v>0.218</v>
      </c>
      <c r="K8" s="3">
        <v>0.23799999999999999</v>
      </c>
      <c r="L8" s="3">
        <v>0.28299999999999997</v>
      </c>
      <c r="M8" s="3">
        <v>0.28799999999999998</v>
      </c>
      <c r="N8" s="3">
        <v>0.31</v>
      </c>
      <c r="O8" s="3">
        <v>0.39200000000000002</v>
      </c>
      <c r="P8" s="3">
        <v>0.436</v>
      </c>
      <c r="Q8" s="3">
        <v>0.48399999999999999</v>
      </c>
      <c r="R8" s="3">
        <v>0.56699999999999995</v>
      </c>
      <c r="S8" s="3">
        <v>0.74</v>
      </c>
      <c r="T8" s="3">
        <v>0.86699999999999999</v>
      </c>
      <c r="U8" s="3">
        <v>1.052</v>
      </c>
      <c r="V8" s="3">
        <v>1.167</v>
      </c>
      <c r="W8" s="3">
        <v>1.3560000000000001</v>
      </c>
      <c r="X8" s="3">
        <v>1.6639999999999999</v>
      </c>
      <c r="Y8" s="3">
        <v>1.905</v>
      </c>
      <c r="Z8" s="3">
        <v>2.2599999999999998</v>
      </c>
      <c r="AA8" s="3">
        <v>2.6120000000000001</v>
      </c>
      <c r="AB8" s="3">
        <v>3.1549999999999998</v>
      </c>
      <c r="AC8" s="3">
        <v>2.2519999999999998</v>
      </c>
      <c r="AD8" s="3">
        <v>2.351</v>
      </c>
      <c r="AE8" s="3">
        <v>2.4860000000000002</v>
      </c>
      <c r="AF8" s="3">
        <v>2.6139999999999999</v>
      </c>
      <c r="AG8" s="3">
        <v>2.9550000000000001</v>
      </c>
      <c r="AH8" s="3">
        <v>3.21</v>
      </c>
      <c r="AI8" s="3">
        <v>3.4980000000000002</v>
      </c>
      <c r="AJ8" s="3">
        <v>3.8180000000000001</v>
      </c>
      <c r="AK8" s="3">
        <v>4.048</v>
      </c>
      <c r="AL8" s="3">
        <v>4.5060000000000002</v>
      </c>
      <c r="AM8" s="3">
        <v>5.3159999999999998</v>
      </c>
      <c r="AN8" s="3">
        <v>5.6459999999999999</v>
      </c>
      <c r="AO8" s="3">
        <v>5.5019999999999998</v>
      </c>
      <c r="AP8" s="3">
        <v>5.4880000000000004</v>
      </c>
      <c r="AQ8" s="3">
        <v>5.6150000000000002</v>
      </c>
      <c r="AR8" s="3">
        <v>5.8170000000000002</v>
      </c>
      <c r="AS8" s="3">
        <v>5.9740000000000002</v>
      </c>
      <c r="AT8" s="3">
        <v>6.242</v>
      </c>
      <c r="AU8" s="3">
        <v>6.8769999999999998</v>
      </c>
      <c r="AV8" s="3">
        <v>7.1559999999999997</v>
      </c>
      <c r="AW8" s="3">
        <v>6.9809999999999999</v>
      </c>
      <c r="AX8" s="3">
        <v>7.5339999999999998</v>
      </c>
      <c r="AY8" s="3">
        <v>8.1189999999999998</v>
      </c>
      <c r="AZ8" s="3">
        <v>8.4459999999999997</v>
      </c>
      <c r="BA8" s="3">
        <v>8.8840000000000003</v>
      </c>
      <c r="BB8" s="3">
        <v>9.1549999999999994</v>
      </c>
      <c r="BC8" s="3">
        <v>9.3889999999999993</v>
      </c>
      <c r="BD8" s="3">
        <v>9.5619999999999994</v>
      </c>
      <c r="BE8" s="3">
        <v>9.9649999999999999</v>
      </c>
      <c r="BF8" s="3">
        <v>10.369</v>
      </c>
      <c r="BG8" s="3">
        <v>10.507999999999999</v>
      </c>
      <c r="BH8" s="3">
        <v>10.659000000000001</v>
      </c>
      <c r="BI8" s="3">
        <v>10.728999999999999</v>
      </c>
      <c r="BJ8" s="3">
        <v>10.912000000000001</v>
      </c>
      <c r="BK8" s="3">
        <v>11.113</v>
      </c>
      <c r="BL8" s="3">
        <v>11.59</v>
      </c>
      <c r="BM8" s="3">
        <v>12.286</v>
      </c>
      <c r="BN8" s="3">
        <v>12.74</v>
      </c>
    </row>
    <row r="9" spans="1:66" s="3" customFormat="1" x14ac:dyDescent="0.15">
      <c r="A9"/>
      <c r="B9" s="1" t="s">
        <v>7</v>
      </c>
      <c r="C9" s="3">
        <v>0</v>
      </c>
      <c r="D9" s="3">
        <v>0</v>
      </c>
      <c r="E9" s="3">
        <v>0</v>
      </c>
      <c r="F9" s="3">
        <v>0</v>
      </c>
      <c r="G9" s="3">
        <v>0</v>
      </c>
      <c r="H9" s="3">
        <v>0</v>
      </c>
      <c r="I9" s="3">
        <v>0</v>
      </c>
      <c r="J9" s="3">
        <v>0</v>
      </c>
      <c r="K9" s="3">
        <v>0</v>
      </c>
      <c r="L9" s="3">
        <v>0</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c r="AG9" s="3">
        <v>0</v>
      </c>
      <c r="AH9" s="3">
        <v>0</v>
      </c>
      <c r="AI9" s="3">
        <v>0</v>
      </c>
      <c r="AJ9" s="3">
        <v>0</v>
      </c>
      <c r="AK9" s="3">
        <v>0</v>
      </c>
      <c r="AL9" s="3">
        <v>0</v>
      </c>
      <c r="AM9" s="3">
        <v>0</v>
      </c>
      <c r="AN9" s="3">
        <v>0</v>
      </c>
      <c r="AO9" s="3">
        <v>5.3999999999999999E-2</v>
      </c>
      <c r="AP9" s="3">
        <v>5.7000000000000002E-2</v>
      </c>
      <c r="AQ9" s="3">
        <v>4.2000000000000003E-2</v>
      </c>
      <c r="AR9" s="3">
        <v>5.8999999999999997E-2</v>
      </c>
      <c r="AS9" s="3">
        <v>7.5999999999999998E-2</v>
      </c>
      <c r="AT9" s="3">
        <v>7.4999999999999997E-2</v>
      </c>
      <c r="AU9" s="3">
        <v>8.8999999999999996E-2</v>
      </c>
      <c r="AV9" s="3">
        <v>8.5999999999999993E-2</v>
      </c>
      <c r="AW9" s="3">
        <v>9.5000000000000001E-2</v>
      </c>
      <c r="AX9" s="3">
        <v>9.9000000000000005E-2</v>
      </c>
      <c r="AY9" s="3">
        <v>0.10299999999999999</v>
      </c>
      <c r="AZ9" s="3">
        <v>0.11600000000000001</v>
      </c>
      <c r="BA9" s="3">
        <v>0.12</v>
      </c>
      <c r="BB9" s="3">
        <v>0.121</v>
      </c>
      <c r="BC9" s="3">
        <v>0.129</v>
      </c>
      <c r="BD9" s="3">
        <v>0.13700000000000001</v>
      </c>
      <c r="BE9" s="3">
        <v>0.128</v>
      </c>
      <c r="BF9" s="3">
        <v>0.13</v>
      </c>
      <c r="BG9" s="3">
        <v>0.13300000000000001</v>
      </c>
      <c r="BH9" s="3">
        <v>0.13700000000000001</v>
      </c>
      <c r="BI9" s="3">
        <v>0.14499999999999999</v>
      </c>
      <c r="BJ9" s="3">
        <v>0.159</v>
      </c>
      <c r="BK9" s="3">
        <v>0.17199999999999999</v>
      </c>
      <c r="BL9" s="3">
        <v>0.183</v>
      </c>
      <c r="BM9" s="3">
        <v>0.17699999999999999</v>
      </c>
      <c r="BN9" s="3">
        <v>0.20599999999999999</v>
      </c>
    </row>
    <row r="10" spans="1:66" s="3" customFormat="1" x14ac:dyDescent="0.15">
      <c r="A10"/>
      <c r="B10" s="1" t="s">
        <v>8</v>
      </c>
      <c r="C10" s="3">
        <v>0</v>
      </c>
      <c r="D10" s="3">
        <v>0</v>
      </c>
      <c r="E10" s="3">
        <v>0</v>
      </c>
      <c r="F10" s="3">
        <v>0</v>
      </c>
      <c r="G10" s="3">
        <v>0</v>
      </c>
      <c r="H10" s="3">
        <v>0</v>
      </c>
      <c r="I10" s="3">
        <v>0</v>
      </c>
      <c r="J10" s="3">
        <v>0</v>
      </c>
      <c r="K10" s="3">
        <v>0</v>
      </c>
      <c r="L10" s="3">
        <v>0</v>
      </c>
      <c r="M10" s="3">
        <v>0</v>
      </c>
      <c r="N10" s="3">
        <v>0</v>
      </c>
      <c r="O10" s="3">
        <v>0</v>
      </c>
      <c r="P10" s="3">
        <v>0</v>
      </c>
      <c r="Q10" s="3">
        <v>0</v>
      </c>
      <c r="R10" s="3">
        <v>0</v>
      </c>
      <c r="S10" s="3">
        <v>0</v>
      </c>
      <c r="T10" s="3">
        <v>0</v>
      </c>
      <c r="U10" s="3">
        <v>3.0000000000000001E-3</v>
      </c>
      <c r="V10" s="3">
        <v>0.121</v>
      </c>
      <c r="W10" s="3">
        <v>0.124</v>
      </c>
      <c r="X10" s="3">
        <v>0.18</v>
      </c>
      <c r="Y10" s="3">
        <v>0.249</v>
      </c>
      <c r="Z10" s="3">
        <v>0.26</v>
      </c>
      <c r="AA10" s="3">
        <v>0.28599999999999998</v>
      </c>
      <c r="AB10" s="3">
        <v>0.33400000000000002</v>
      </c>
      <c r="AC10" s="3">
        <v>0.372</v>
      </c>
      <c r="AD10" s="3">
        <v>0.33600000000000002</v>
      </c>
      <c r="AE10" s="3">
        <v>0.27200000000000002</v>
      </c>
      <c r="AF10" s="3">
        <v>0.249</v>
      </c>
      <c r="AG10" s="3">
        <v>0.27900000000000003</v>
      </c>
      <c r="AH10" s="3">
        <v>0.27</v>
      </c>
      <c r="AI10" s="3">
        <v>0.26600000000000001</v>
      </c>
      <c r="AJ10" s="3">
        <v>0.252</v>
      </c>
      <c r="AK10" s="3">
        <v>0.2</v>
      </c>
      <c r="AL10" s="3">
        <v>0.24299999999999999</v>
      </c>
      <c r="AM10" s="3">
        <v>0.25</v>
      </c>
      <c r="AN10" s="3">
        <v>0.19500000000000001</v>
      </c>
      <c r="AO10" s="3">
        <v>0.26400000000000001</v>
      </c>
      <c r="AP10" s="3">
        <v>0.32100000000000001</v>
      </c>
      <c r="AQ10" s="3">
        <v>0.23599999999999999</v>
      </c>
      <c r="AR10" s="3">
        <v>0.26800000000000002</v>
      </c>
      <c r="AS10" s="3">
        <v>0.47699999999999998</v>
      </c>
      <c r="AT10" s="3">
        <v>0.21099999999999999</v>
      </c>
      <c r="AU10" s="3">
        <v>0.106</v>
      </c>
      <c r="AV10" s="3">
        <v>0.11</v>
      </c>
      <c r="AW10" s="3">
        <v>0.16500000000000001</v>
      </c>
      <c r="AX10" s="3">
        <v>0.26200000000000001</v>
      </c>
      <c r="AY10" s="3">
        <v>0.29099999999999998</v>
      </c>
      <c r="AZ10" s="3">
        <v>0.26600000000000001</v>
      </c>
      <c r="BA10" s="3">
        <v>0.112</v>
      </c>
      <c r="BB10" s="3">
        <v>8.8999999999999996E-2</v>
      </c>
      <c r="BC10" s="3">
        <v>0.1</v>
      </c>
      <c r="BD10" s="3">
        <v>0.10299999999999999</v>
      </c>
      <c r="BE10" s="3">
        <v>0.129</v>
      </c>
      <c r="BF10" s="3">
        <v>8.2000000000000003E-2</v>
      </c>
      <c r="BG10" s="3">
        <v>9.6000000000000002E-2</v>
      </c>
      <c r="BH10" s="3">
        <v>8.2000000000000003E-2</v>
      </c>
      <c r="BI10" s="3">
        <v>8.8999999999999996E-2</v>
      </c>
      <c r="BJ10" s="3">
        <v>9.6000000000000002E-2</v>
      </c>
      <c r="BK10" s="3">
        <v>8.2000000000000003E-2</v>
      </c>
      <c r="BL10" s="3">
        <v>7.1999999999999995E-2</v>
      </c>
      <c r="BM10" s="3">
        <v>9.8000000000000004E-2</v>
      </c>
      <c r="BN10" s="3">
        <v>8.2000000000000003E-2</v>
      </c>
    </row>
    <row r="11" spans="1:66" s="3" customFormat="1" x14ac:dyDescent="0.15">
      <c r="A11"/>
      <c r="B11" s="1" t="s">
        <v>1</v>
      </c>
    </row>
    <row r="12" spans="1:66" s="3" customFormat="1" x14ac:dyDescent="0.15">
      <c r="A12"/>
      <c r="B12" s="1" t="s">
        <v>9</v>
      </c>
      <c r="C12" s="3">
        <v>0.50700000000000001</v>
      </c>
      <c r="D12" s="3">
        <v>0.51200000000000001</v>
      </c>
      <c r="E12" s="3">
        <v>0.52500000000000002</v>
      </c>
      <c r="F12" s="3">
        <v>0.59599999999999997</v>
      </c>
      <c r="G12" s="3">
        <v>0.59</v>
      </c>
      <c r="H12" s="3">
        <v>0.55000000000000004</v>
      </c>
      <c r="I12" s="3">
        <v>0.61499999999999999</v>
      </c>
      <c r="J12" s="3">
        <v>0.6</v>
      </c>
      <c r="K12" s="3">
        <v>0.83299999999999996</v>
      </c>
      <c r="L12" s="3">
        <v>0.99199999999999999</v>
      </c>
      <c r="M12" s="3">
        <v>1.117</v>
      </c>
      <c r="N12" s="3">
        <v>1.0580000000000001</v>
      </c>
      <c r="O12" s="3">
        <v>1.004</v>
      </c>
      <c r="P12" s="3">
        <v>0.88</v>
      </c>
      <c r="Q12" s="3">
        <v>0.92400000000000004</v>
      </c>
      <c r="R12" s="3">
        <v>1.2170000000000001</v>
      </c>
      <c r="S12" s="3">
        <v>2.1309999999999998</v>
      </c>
      <c r="T12" s="3">
        <v>2.2400000000000002</v>
      </c>
      <c r="U12" s="3">
        <v>2.883</v>
      </c>
      <c r="V12" s="3">
        <v>3.597</v>
      </c>
      <c r="W12" s="3">
        <v>4.5129999999999999</v>
      </c>
      <c r="X12" s="3">
        <v>5.508</v>
      </c>
      <c r="Y12" s="3">
        <v>8.6690000000000005</v>
      </c>
      <c r="Z12" s="3">
        <v>10.253</v>
      </c>
      <c r="AA12" s="3">
        <v>14.355</v>
      </c>
      <c r="AB12" s="3">
        <v>16.484999999999999</v>
      </c>
      <c r="AC12" s="3">
        <v>19.143999999999998</v>
      </c>
      <c r="AD12" s="3">
        <v>20.811</v>
      </c>
      <c r="AE12" s="3">
        <v>21.082000000000001</v>
      </c>
      <c r="AF12" s="3">
        <v>21.927</v>
      </c>
      <c r="AG12" s="3">
        <v>24.456</v>
      </c>
      <c r="AH12" s="3">
        <v>28.114999999999998</v>
      </c>
      <c r="AI12" s="3">
        <v>30.544</v>
      </c>
      <c r="AJ12" s="3">
        <v>33.664000000000001</v>
      </c>
      <c r="AK12" s="3">
        <v>36.759</v>
      </c>
      <c r="AL12" s="3">
        <v>39.167999999999999</v>
      </c>
      <c r="AM12" s="3">
        <v>42.023000000000003</v>
      </c>
      <c r="AN12" s="3">
        <v>44.631999999999998</v>
      </c>
      <c r="AO12" s="3">
        <v>45.56</v>
      </c>
      <c r="AP12" s="3">
        <v>45.456000000000003</v>
      </c>
      <c r="AQ12" s="3">
        <v>42.634</v>
      </c>
      <c r="AR12" s="3">
        <v>43.262</v>
      </c>
      <c r="AS12" s="3">
        <v>46.351999999999997</v>
      </c>
      <c r="AT12" s="3">
        <v>47.389000000000003</v>
      </c>
      <c r="AU12" s="3">
        <v>46.332999999999998</v>
      </c>
      <c r="AV12" s="3">
        <v>47.292000000000002</v>
      </c>
      <c r="AW12" s="3">
        <v>47.712000000000003</v>
      </c>
      <c r="AX12" s="3">
        <v>48.087000000000003</v>
      </c>
      <c r="AY12" s="3">
        <v>52.23</v>
      </c>
      <c r="AZ12" s="3">
        <v>57.332000000000001</v>
      </c>
      <c r="BA12" s="3">
        <v>49.25</v>
      </c>
      <c r="BB12" s="3">
        <v>50.427</v>
      </c>
      <c r="BC12" s="3">
        <v>55.704000000000001</v>
      </c>
      <c r="BD12" s="3">
        <v>54.683999999999997</v>
      </c>
      <c r="BE12" s="3">
        <v>48.874000000000002</v>
      </c>
      <c r="BF12" s="3">
        <v>46.442</v>
      </c>
      <c r="BG12" s="3">
        <v>43.808999999999997</v>
      </c>
      <c r="BH12" s="3">
        <v>41.088000000000001</v>
      </c>
      <c r="BI12" s="3">
        <v>39.737000000000002</v>
      </c>
      <c r="BJ12" s="3">
        <v>40.340000000000003</v>
      </c>
      <c r="BK12" s="3">
        <v>35.296999999999997</v>
      </c>
      <c r="BL12" s="3">
        <v>29.135000000000002</v>
      </c>
      <c r="BM12" s="3">
        <v>34.578000000000003</v>
      </c>
      <c r="BN12" s="3">
        <v>50.734000000000002</v>
      </c>
    </row>
    <row r="13" spans="1:66" s="3" customFormat="1" x14ac:dyDescent="0.15">
      <c r="A13"/>
      <c r="B13" s="4" t="s">
        <v>58</v>
      </c>
      <c r="C13" s="3">
        <v>0.53200000000000003</v>
      </c>
      <c r="D13" s="3">
        <v>0.53800000000000003</v>
      </c>
      <c r="E13" s="3">
        <v>0.55500000000000005</v>
      </c>
      <c r="F13" s="3">
        <v>0.627</v>
      </c>
      <c r="G13" s="3">
        <v>0.627</v>
      </c>
      <c r="H13" s="3">
        <v>0.59199999999999997</v>
      </c>
      <c r="I13" s="3">
        <v>0.66</v>
      </c>
      <c r="J13" s="3">
        <v>0.64600000000000002</v>
      </c>
      <c r="K13" s="3">
        <v>0.88600000000000001</v>
      </c>
      <c r="L13" s="3">
        <v>1.0509999999999999</v>
      </c>
      <c r="M13" s="3">
        <v>1.1779999999999999</v>
      </c>
      <c r="N13" s="3">
        <v>1.1359999999999999</v>
      </c>
      <c r="O13" s="3">
        <v>1.127</v>
      </c>
      <c r="P13" s="3">
        <v>1.022</v>
      </c>
      <c r="Q13" s="3">
        <v>1.0589999999999999</v>
      </c>
      <c r="R13" s="3">
        <v>1.3460000000000001</v>
      </c>
      <c r="S13" s="3">
        <v>2.3519999999999999</v>
      </c>
      <c r="T13" s="3">
        <v>2.48</v>
      </c>
      <c r="U13" s="3">
        <v>3.109</v>
      </c>
      <c r="V13" s="3">
        <v>3.8650000000000002</v>
      </c>
      <c r="W13" s="3">
        <v>4.8140000000000001</v>
      </c>
      <c r="X13" s="3">
        <v>5.7949999999999999</v>
      </c>
      <c r="Y13" s="3">
        <v>8.9819999999999993</v>
      </c>
      <c r="Z13" s="3">
        <v>10.638999999999999</v>
      </c>
      <c r="AA13" s="3">
        <v>14.88</v>
      </c>
      <c r="AB13" s="3">
        <v>17.071000000000002</v>
      </c>
      <c r="AC13" s="3">
        <v>19.829000000000001</v>
      </c>
      <c r="AD13" s="3">
        <v>21.603999999999999</v>
      </c>
      <c r="AE13" s="3">
        <v>21.943000000000001</v>
      </c>
      <c r="AF13" s="3">
        <v>22.817</v>
      </c>
      <c r="AG13" s="3">
        <v>25.332999999999998</v>
      </c>
      <c r="AH13" s="3">
        <v>29.013999999999999</v>
      </c>
      <c r="AI13" s="3">
        <v>31.559000000000001</v>
      </c>
      <c r="AJ13" s="3">
        <v>34.786999999999999</v>
      </c>
      <c r="AK13" s="3">
        <v>38.115000000000002</v>
      </c>
      <c r="AL13" s="3">
        <v>40.805999999999997</v>
      </c>
      <c r="AM13" s="3">
        <v>43.866</v>
      </c>
      <c r="AN13" s="3">
        <v>46.573</v>
      </c>
      <c r="AO13" s="3">
        <v>46.936999999999998</v>
      </c>
      <c r="AP13" s="3">
        <v>46.963999999999999</v>
      </c>
      <c r="AQ13" s="3">
        <v>45.289000000000001</v>
      </c>
      <c r="AR13" s="3">
        <v>45.851999999999997</v>
      </c>
      <c r="AS13" s="3">
        <v>47.494</v>
      </c>
      <c r="AT13" s="3">
        <v>48.673999999999999</v>
      </c>
      <c r="AU13" s="3">
        <v>47.444000000000003</v>
      </c>
      <c r="AV13" s="3">
        <v>48.249000000000002</v>
      </c>
      <c r="AW13" s="3">
        <v>49.470999999999997</v>
      </c>
      <c r="AX13" s="3">
        <v>49.505000000000003</v>
      </c>
      <c r="AY13" s="3">
        <v>52.774000000000001</v>
      </c>
      <c r="AZ13" s="3">
        <v>57.015000000000001</v>
      </c>
      <c r="BA13" s="3">
        <v>51.006999999999998</v>
      </c>
      <c r="BB13" s="3">
        <v>53.981999999999999</v>
      </c>
      <c r="BC13" s="3">
        <v>58.363</v>
      </c>
      <c r="BD13" s="3">
        <v>57.485999999999997</v>
      </c>
      <c r="BE13" s="3">
        <v>52.320999999999998</v>
      </c>
      <c r="BF13" s="3">
        <v>50.814999999999998</v>
      </c>
      <c r="BG13" s="3">
        <v>48.012999999999998</v>
      </c>
      <c r="BH13" s="3">
        <v>45.710999999999999</v>
      </c>
      <c r="BI13" s="3">
        <v>43.981000000000002</v>
      </c>
      <c r="BJ13" s="3">
        <v>44.194000000000003</v>
      </c>
      <c r="BK13" s="3">
        <v>38.814999999999998</v>
      </c>
      <c r="BL13" s="3">
        <v>32.764000000000003</v>
      </c>
      <c r="BM13" s="3">
        <v>38.049999999999997</v>
      </c>
      <c r="BN13" s="3">
        <v>53.201999999999998</v>
      </c>
    </row>
    <row r="14" spans="1:66" s="3" customFormat="1" x14ac:dyDescent="0.15">
      <c r="A14"/>
      <c r="B14" s="1"/>
    </row>
    <row r="15" spans="1:66" s="3" customFormat="1" x14ac:dyDescent="0.15">
      <c r="A15"/>
      <c r="B15" s="1" t="s">
        <v>10</v>
      </c>
      <c r="C15" s="3">
        <v>6.5972</v>
      </c>
      <c r="D15" s="3">
        <v>7.3550000000000004</v>
      </c>
      <c r="E15" s="3">
        <v>8.3659999999999997</v>
      </c>
      <c r="F15" s="3">
        <v>9.7310000000000016</v>
      </c>
      <c r="G15" s="3">
        <v>11.113999999999999</v>
      </c>
      <c r="H15" s="3">
        <v>12.498000000000001</v>
      </c>
      <c r="I15" s="3">
        <v>13.906000000000002</v>
      </c>
      <c r="J15" s="3">
        <v>15.41</v>
      </c>
      <c r="K15" s="3">
        <v>16.855999999999998</v>
      </c>
      <c r="L15" s="3">
        <v>19.343999999999994</v>
      </c>
      <c r="M15" s="3">
        <v>21.822999999999997</v>
      </c>
      <c r="N15" s="3">
        <v>23.727</v>
      </c>
      <c r="O15" s="3">
        <v>25.754999999999999</v>
      </c>
      <c r="P15" s="3">
        <v>28.7</v>
      </c>
      <c r="Q15" s="3">
        <v>33.861999999999995</v>
      </c>
      <c r="R15" s="3">
        <v>39.657999999999994</v>
      </c>
      <c r="S15" s="3">
        <v>50.926000000000002</v>
      </c>
      <c r="T15" s="3">
        <v>60.196000000000005</v>
      </c>
      <c r="U15" s="3">
        <v>66.373999999999995</v>
      </c>
      <c r="V15" s="3">
        <v>77.576999999999998</v>
      </c>
      <c r="W15" s="3">
        <v>89.774000000000015</v>
      </c>
      <c r="X15" s="3">
        <v>102.73199999999999</v>
      </c>
      <c r="Y15" s="3">
        <v>124.23</v>
      </c>
      <c r="Z15" s="3">
        <v>146.69100000000003</v>
      </c>
      <c r="AA15" s="3">
        <v>163.79900000000001</v>
      </c>
      <c r="AB15" s="3">
        <v>183.982</v>
      </c>
      <c r="AC15" s="3">
        <v>200.23300000000003</v>
      </c>
      <c r="AD15" s="3">
        <v>214.93600000000001</v>
      </c>
      <c r="AE15" s="3">
        <v>224.078</v>
      </c>
      <c r="AF15" s="3">
        <v>238.77900000000002</v>
      </c>
      <c r="AG15" s="3">
        <v>250.22499999999999</v>
      </c>
      <c r="AH15" s="3">
        <v>268.27300000000002</v>
      </c>
      <c r="AI15" s="3">
        <v>283.70400000000001</v>
      </c>
      <c r="AJ15" s="3">
        <v>301.46600000000001</v>
      </c>
      <c r="AK15" s="3">
        <v>324.30400000000003</v>
      </c>
      <c r="AL15" s="3">
        <v>330.23200000000003</v>
      </c>
      <c r="AM15" s="3">
        <v>342.73599999999999</v>
      </c>
      <c r="AN15" s="3">
        <v>348.16300000000001</v>
      </c>
      <c r="AO15" s="3">
        <v>362.37700000000001</v>
      </c>
      <c r="AP15" s="3">
        <v>368.35300000000001</v>
      </c>
      <c r="AQ15" s="3">
        <v>382.21899999999999</v>
      </c>
      <c r="AR15" s="3">
        <v>392.22700000000009</v>
      </c>
      <c r="AS15" s="3">
        <v>412.28700000000009</v>
      </c>
      <c r="AT15" s="3">
        <v>437.226</v>
      </c>
      <c r="AU15" s="3">
        <v>457.58299999999997</v>
      </c>
      <c r="AV15" s="3">
        <v>476.29599999999994</v>
      </c>
      <c r="AW15" s="3">
        <v>499.13099999999991</v>
      </c>
      <c r="AX15" s="3">
        <v>524.18099999999993</v>
      </c>
      <c r="AY15" s="3">
        <v>548.79</v>
      </c>
      <c r="AZ15" s="3">
        <v>574.4079999999999</v>
      </c>
      <c r="BA15" s="3">
        <v>609.05399999999997</v>
      </c>
      <c r="BB15" s="3">
        <v>626.86699999999996</v>
      </c>
      <c r="BC15" s="3">
        <v>641.30999999999995</v>
      </c>
      <c r="BD15" s="3">
        <v>664.01</v>
      </c>
      <c r="BE15" s="3">
        <v>681.87900000000013</v>
      </c>
      <c r="BF15" s="3">
        <v>702.31500000000005</v>
      </c>
      <c r="BG15" s="3">
        <v>724.13100000000009</v>
      </c>
      <c r="BH15" s="3">
        <v>741.1149999999999</v>
      </c>
      <c r="BI15" s="3">
        <v>762.51699999999994</v>
      </c>
      <c r="BJ15" s="3">
        <v>769.82399999999996</v>
      </c>
      <c r="BK15" s="3">
        <v>792.91399999999999</v>
      </c>
      <c r="BL15" s="3">
        <v>865.66700000000003</v>
      </c>
      <c r="BM15" s="3">
        <v>893.59129999999982</v>
      </c>
      <c r="BN15" s="3">
        <v>907.2174</v>
      </c>
    </row>
    <row r="16" spans="1:66" s="3" customFormat="1" x14ac:dyDescent="0.15">
      <c r="A16"/>
      <c r="B16" s="1" t="s">
        <v>11</v>
      </c>
      <c r="C16" s="3">
        <v>4.1580000000000004</v>
      </c>
      <c r="D16" s="3">
        <v>4.556</v>
      </c>
      <c r="E16" s="3">
        <v>5.1159999999999997</v>
      </c>
      <c r="F16" s="3">
        <v>6.1230000000000002</v>
      </c>
      <c r="G16" s="3">
        <v>7.2789999999999999</v>
      </c>
      <c r="H16" s="3">
        <v>8.2170000000000005</v>
      </c>
      <c r="I16" s="3">
        <v>9.02</v>
      </c>
      <c r="J16" s="3">
        <v>9.8040000000000003</v>
      </c>
      <c r="K16" s="3">
        <v>10.715</v>
      </c>
      <c r="L16" s="3">
        <v>12.186999999999999</v>
      </c>
      <c r="M16" s="3">
        <v>13.804</v>
      </c>
      <c r="N16" s="3">
        <v>15.164999999999999</v>
      </c>
      <c r="O16" s="3">
        <v>16.893000000000001</v>
      </c>
      <c r="P16" s="3">
        <v>19.076000000000001</v>
      </c>
      <c r="Q16" s="3">
        <v>22.021999999999998</v>
      </c>
      <c r="R16" s="3">
        <v>26.033999999999999</v>
      </c>
      <c r="S16" s="3">
        <v>32.823999999999998</v>
      </c>
      <c r="T16" s="3">
        <v>37.837000000000003</v>
      </c>
      <c r="U16" s="3">
        <v>43.600999999999999</v>
      </c>
      <c r="V16" s="3">
        <v>51.39</v>
      </c>
      <c r="W16" s="3">
        <v>58.892000000000003</v>
      </c>
      <c r="X16" s="3">
        <v>68.260999999999996</v>
      </c>
      <c r="Y16" s="3">
        <v>81.406999999999996</v>
      </c>
      <c r="Z16" s="3">
        <v>97.066000000000003</v>
      </c>
      <c r="AA16" s="3">
        <v>108.65900000000001</v>
      </c>
      <c r="AB16" s="3">
        <v>119.43</v>
      </c>
      <c r="AC16" s="3">
        <v>129.577</v>
      </c>
      <c r="AD16" s="3">
        <v>137.816</v>
      </c>
      <c r="AE16" s="3">
        <v>142.58600000000001</v>
      </c>
      <c r="AF16" s="3">
        <v>151.49100000000001</v>
      </c>
      <c r="AG16" s="3">
        <v>160.34</v>
      </c>
      <c r="AH16" s="3">
        <v>170.44900000000001</v>
      </c>
      <c r="AI16" s="3">
        <v>181.42699999999999</v>
      </c>
      <c r="AJ16" s="3">
        <v>192.38200000000001</v>
      </c>
      <c r="AK16" s="3">
        <v>203.12100000000001</v>
      </c>
      <c r="AL16" s="3">
        <v>209.251</v>
      </c>
      <c r="AM16" s="3">
        <v>215.75</v>
      </c>
      <c r="AN16" s="3">
        <v>222.751</v>
      </c>
      <c r="AO16" s="3">
        <v>230.971</v>
      </c>
      <c r="AP16" s="3">
        <v>236.244</v>
      </c>
      <c r="AQ16" s="3">
        <v>242.71</v>
      </c>
      <c r="AR16" s="3">
        <v>248.28700000000001</v>
      </c>
      <c r="AS16" s="3">
        <v>259.56400000000002</v>
      </c>
      <c r="AT16" s="3">
        <v>272.45499999999998</v>
      </c>
      <c r="AU16" s="3">
        <v>283.52600000000001</v>
      </c>
      <c r="AV16" s="3">
        <v>296.59199999999998</v>
      </c>
      <c r="AW16" s="3">
        <v>309.86099999999999</v>
      </c>
      <c r="AX16" s="3">
        <v>325.07900000000001</v>
      </c>
      <c r="AY16" s="3">
        <v>339.33499999999998</v>
      </c>
      <c r="AZ16" s="3">
        <v>350.94600000000003</v>
      </c>
      <c r="BA16" s="3">
        <v>371.35</v>
      </c>
      <c r="BB16" s="3">
        <v>382.87200000000001</v>
      </c>
      <c r="BC16" s="3">
        <v>394.30399999999997</v>
      </c>
      <c r="BD16" s="3">
        <v>408.33499999999998</v>
      </c>
      <c r="BE16" s="3">
        <v>420.52699999999999</v>
      </c>
      <c r="BF16" s="3">
        <v>429.065</v>
      </c>
      <c r="BG16" s="3">
        <v>435.99200000000002</v>
      </c>
      <c r="BH16" s="3">
        <v>442.863</v>
      </c>
      <c r="BI16" s="3">
        <v>449.99799999999999</v>
      </c>
      <c r="BJ16" s="3">
        <v>459.38099999999997</v>
      </c>
      <c r="BK16" s="3">
        <v>473.04700000000003</v>
      </c>
      <c r="BL16" s="3">
        <v>519.4126</v>
      </c>
      <c r="BM16" s="3">
        <v>508.28359999999998</v>
      </c>
      <c r="BN16" s="3">
        <v>512.88400000000001</v>
      </c>
    </row>
    <row r="17" spans="1:66" s="3" customFormat="1" x14ac:dyDescent="0.15">
      <c r="A17"/>
      <c r="B17" s="1" t="s">
        <v>12</v>
      </c>
      <c r="C17" s="3">
        <v>0.66300000000000003</v>
      </c>
      <c r="D17" s="3">
        <v>0.754</v>
      </c>
      <c r="E17" s="3">
        <v>0.877</v>
      </c>
      <c r="F17" s="3">
        <v>1.0209999999999999</v>
      </c>
      <c r="G17" s="3">
        <v>1.2</v>
      </c>
      <c r="H17" s="3">
        <v>1.427</v>
      </c>
      <c r="I17" s="3">
        <v>1.6459999999999999</v>
      </c>
      <c r="J17" s="3">
        <v>1.897</v>
      </c>
      <c r="K17" s="3">
        <v>2.1680000000000001</v>
      </c>
      <c r="L17" s="3">
        <v>2.351</v>
      </c>
      <c r="M17" s="3">
        <v>2.8130000000000002</v>
      </c>
      <c r="N17" s="3">
        <v>3.2469999999999999</v>
      </c>
      <c r="O17" s="3">
        <v>3.6890000000000001</v>
      </c>
      <c r="P17" s="3">
        <v>4.2</v>
      </c>
      <c r="Q17" s="3">
        <v>5.2729999999999997</v>
      </c>
      <c r="R17" s="3">
        <v>6.2009999999999996</v>
      </c>
      <c r="S17" s="3">
        <v>7.5449999999999999</v>
      </c>
      <c r="T17" s="3">
        <v>8.5250000000000004</v>
      </c>
      <c r="U17" s="3">
        <v>9.3409999999999993</v>
      </c>
      <c r="V17" s="3">
        <v>10.942999999999994</v>
      </c>
      <c r="W17" s="3">
        <v>12.645</v>
      </c>
      <c r="X17" s="3">
        <v>14.833999999999994</v>
      </c>
      <c r="Y17" s="3">
        <v>18.304000000000002</v>
      </c>
      <c r="Z17" s="3">
        <v>21.278000000000013</v>
      </c>
      <c r="AA17" s="3">
        <v>23.607000000000003</v>
      </c>
      <c r="AB17" s="3">
        <v>26.859000000000002</v>
      </c>
      <c r="AC17" s="3">
        <v>30.553000000000001</v>
      </c>
      <c r="AD17" s="3">
        <v>33.405999999999999</v>
      </c>
      <c r="AE17" s="3">
        <v>34.972999999999992</v>
      </c>
      <c r="AF17" s="3">
        <v>38.347000000000008</v>
      </c>
      <c r="AG17" s="3">
        <v>40.947000000000017</v>
      </c>
      <c r="AH17" s="3">
        <v>43.78</v>
      </c>
      <c r="AI17" s="3">
        <v>46.621999999999986</v>
      </c>
      <c r="AJ17" s="3">
        <v>48.868000000000002</v>
      </c>
      <c r="AK17" s="3">
        <v>52.155000000000001</v>
      </c>
      <c r="AL17" s="3">
        <v>53.711000000000013</v>
      </c>
      <c r="AM17" s="3">
        <v>56.192000000000014</v>
      </c>
      <c r="AN17" s="3">
        <v>59.095999999999989</v>
      </c>
      <c r="AO17" s="3">
        <v>61.083999999999982</v>
      </c>
      <c r="AP17" s="3">
        <v>63.873999999999995</v>
      </c>
      <c r="AQ17" s="3">
        <v>66.872</v>
      </c>
      <c r="AR17" s="3">
        <v>71.324000000000041</v>
      </c>
      <c r="AS17" s="3">
        <v>75.578000000000017</v>
      </c>
      <c r="AT17" s="3">
        <v>81.20700000000005</v>
      </c>
      <c r="AU17" s="3">
        <v>87.685000000000002</v>
      </c>
      <c r="AV17" s="3">
        <v>92.325000000000003</v>
      </c>
      <c r="AW17" s="3">
        <v>95.784999999999997</v>
      </c>
      <c r="AX17" s="3">
        <v>100.551</v>
      </c>
      <c r="AY17" s="3">
        <v>106.005</v>
      </c>
      <c r="AZ17" s="3">
        <v>110.36099999999998</v>
      </c>
      <c r="BA17" s="3">
        <v>114.52500000000001</v>
      </c>
      <c r="BB17" s="3">
        <v>118.223</v>
      </c>
      <c r="BC17" s="3">
        <v>121.15300000000001</v>
      </c>
      <c r="BD17" s="3">
        <v>124.367</v>
      </c>
      <c r="BE17" s="3">
        <v>127.42100000000001</v>
      </c>
      <c r="BF17" s="3">
        <v>131.10900000000001</v>
      </c>
      <c r="BG17" s="3">
        <v>133.23599999999999</v>
      </c>
      <c r="BH17" s="3">
        <v>136.756</v>
      </c>
      <c r="BI17" s="3">
        <v>139.696</v>
      </c>
      <c r="BJ17" s="3">
        <v>141.011</v>
      </c>
      <c r="BK17" s="3">
        <v>143.32599999999999</v>
      </c>
      <c r="BL17" s="3">
        <v>144.8554</v>
      </c>
      <c r="BM17" s="3">
        <v>164.8254</v>
      </c>
      <c r="BN17" s="3">
        <v>167.733</v>
      </c>
    </row>
    <row r="18" spans="1:66" s="3" customFormat="1" x14ac:dyDescent="0.15">
      <c r="A18"/>
      <c r="B18" s="1" t="s">
        <v>13</v>
      </c>
      <c r="C18" s="3">
        <v>0.73099999999999998</v>
      </c>
      <c r="D18" s="3">
        <v>0.83599999999999997</v>
      </c>
      <c r="E18" s="3">
        <v>1.085</v>
      </c>
      <c r="F18" s="3">
        <v>1.2849999999999999</v>
      </c>
      <c r="G18" s="3">
        <v>1.4379999999999999</v>
      </c>
      <c r="H18" s="3">
        <v>1.48</v>
      </c>
      <c r="I18" s="3">
        <v>1.6819999999999999</v>
      </c>
      <c r="J18" s="3">
        <v>1.853</v>
      </c>
      <c r="K18" s="3">
        <v>1.9790000000000001</v>
      </c>
      <c r="L18" s="3">
        <v>2.5819999999999999</v>
      </c>
      <c r="M18" s="3">
        <v>2.6560000000000001</v>
      </c>
      <c r="N18" s="3">
        <v>2.4870000000000001</v>
      </c>
      <c r="O18" s="3">
        <v>2.2879999999999998</v>
      </c>
      <c r="P18" s="3">
        <v>2.6070000000000002</v>
      </c>
      <c r="Q18" s="3">
        <v>3.22</v>
      </c>
      <c r="R18" s="3">
        <v>3.5470000000000002</v>
      </c>
      <c r="S18" s="3">
        <v>4.63</v>
      </c>
      <c r="T18" s="3">
        <v>5.4880000000000004</v>
      </c>
      <c r="U18" s="3">
        <v>6.43</v>
      </c>
      <c r="V18" s="3">
        <v>6.8289999999999997</v>
      </c>
      <c r="W18" s="3">
        <v>7.8579999999999997</v>
      </c>
      <c r="X18" s="3">
        <v>8.7330000000000005</v>
      </c>
      <c r="Y18" s="3">
        <v>10.659000000000001</v>
      </c>
      <c r="Z18" s="3">
        <v>12.478999999999999</v>
      </c>
      <c r="AA18" s="3">
        <v>13.932</v>
      </c>
      <c r="AB18" s="3">
        <v>17.911999999999999</v>
      </c>
      <c r="AC18" s="3">
        <v>18.033000000000001</v>
      </c>
      <c r="AD18" s="3">
        <v>19.899000000000001</v>
      </c>
      <c r="AE18" s="3">
        <v>19.803999999999998</v>
      </c>
      <c r="AF18" s="3">
        <v>17.87</v>
      </c>
      <c r="AG18" s="3">
        <v>17.451000000000001</v>
      </c>
      <c r="AH18" s="3">
        <v>17.710999999999999</v>
      </c>
      <c r="AI18" s="3">
        <v>17.609000000000002</v>
      </c>
      <c r="AJ18" s="3">
        <v>17.638999999999999</v>
      </c>
      <c r="AK18" s="3">
        <v>18.414000000000001</v>
      </c>
      <c r="AL18" s="3">
        <v>17.93</v>
      </c>
      <c r="AM18" s="3">
        <v>18.135000000000002</v>
      </c>
      <c r="AN18" s="3">
        <v>18.768999999999998</v>
      </c>
      <c r="AO18" s="3">
        <v>18.622</v>
      </c>
      <c r="AP18" s="3">
        <v>18.963000000000001</v>
      </c>
      <c r="AQ18" s="3">
        <v>19.934999999999999</v>
      </c>
      <c r="AR18" s="3">
        <v>20.361999999999998</v>
      </c>
      <c r="AS18" s="3">
        <v>22.280999999999999</v>
      </c>
      <c r="AT18" s="3">
        <v>25.056000000000001</v>
      </c>
      <c r="AU18" s="3">
        <v>24.989000000000001</v>
      </c>
      <c r="AV18" s="3">
        <v>24.119</v>
      </c>
      <c r="AW18" s="3">
        <v>24.013000000000002</v>
      </c>
      <c r="AX18" s="3">
        <v>25.094000000000001</v>
      </c>
      <c r="AY18" s="3">
        <v>26.867000000000001</v>
      </c>
      <c r="AZ18" s="3">
        <v>29.050999999999998</v>
      </c>
      <c r="BA18" s="3">
        <v>34.5</v>
      </c>
      <c r="BB18" s="3">
        <v>36.411000000000001</v>
      </c>
      <c r="BC18" s="3">
        <v>34.734000000000002</v>
      </c>
      <c r="BD18" s="3">
        <v>36.289000000000001</v>
      </c>
      <c r="BE18" s="3">
        <v>36.436999999999998</v>
      </c>
      <c r="BF18" s="3">
        <v>47.201000000000001</v>
      </c>
      <c r="BG18" s="3">
        <v>56.094000000000001</v>
      </c>
      <c r="BH18" s="3">
        <v>55.932000000000002</v>
      </c>
      <c r="BI18" s="3">
        <v>57.186</v>
      </c>
      <c r="BJ18" s="3">
        <v>62.427</v>
      </c>
      <c r="BK18" s="3">
        <v>66.873999999999995</v>
      </c>
      <c r="BL18" s="3">
        <v>77.254999999999995</v>
      </c>
      <c r="BM18" s="3">
        <v>82.274000000000001</v>
      </c>
      <c r="BN18" s="3">
        <v>82.998999999999995</v>
      </c>
    </row>
    <row r="19" spans="1:66" s="3" customFormat="1" x14ac:dyDescent="0.15">
      <c r="A19"/>
      <c r="B19" s="1" t="s">
        <v>14</v>
      </c>
      <c r="C19" s="3">
        <v>0</v>
      </c>
      <c r="D19" s="3">
        <v>0</v>
      </c>
      <c r="E19" s="3">
        <v>0</v>
      </c>
      <c r="F19" s="3">
        <v>0</v>
      </c>
      <c r="G19" s="3">
        <v>0</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-1E-3</v>
      </c>
      <c r="AE19" s="3">
        <v>0</v>
      </c>
      <c r="AF19" s="3">
        <v>0</v>
      </c>
      <c r="AG19" s="3">
        <v>0</v>
      </c>
      <c r="AH19" s="3">
        <v>0</v>
      </c>
      <c r="AI19" s="3">
        <v>0</v>
      </c>
      <c r="AJ19" s="3">
        <v>0</v>
      </c>
      <c r="AK19" s="3">
        <v>-1E-3</v>
      </c>
      <c r="AL19" s="3">
        <v>0</v>
      </c>
      <c r="AM19" s="3">
        <v>0</v>
      </c>
      <c r="AN19" s="3">
        <v>0</v>
      </c>
      <c r="AO19" s="3">
        <v>1E-3</v>
      </c>
      <c r="AP19" s="3">
        <v>0</v>
      </c>
      <c r="AQ19" s="3">
        <v>0</v>
      </c>
      <c r="AR19" s="3">
        <v>0</v>
      </c>
      <c r="AS19" s="3">
        <v>0</v>
      </c>
      <c r="AT19" s="3">
        <v>1E-3</v>
      </c>
      <c r="AU19" s="3">
        <v>1E-3</v>
      </c>
      <c r="AV19" s="3">
        <v>1E-3</v>
      </c>
      <c r="AW19" s="3">
        <v>1E-3</v>
      </c>
      <c r="AX19" s="3">
        <v>1E-3</v>
      </c>
      <c r="AY19" s="3">
        <v>1E-3</v>
      </c>
      <c r="AZ19" s="3">
        <v>0</v>
      </c>
      <c r="BA19" s="3">
        <v>0</v>
      </c>
      <c r="BB19" s="3">
        <v>0</v>
      </c>
      <c r="BC19" s="3">
        <v>0</v>
      </c>
      <c r="BD19" s="3">
        <v>0</v>
      </c>
      <c r="BE19" s="3">
        <v>0</v>
      </c>
      <c r="BF19" s="3">
        <v>0</v>
      </c>
      <c r="BG19" s="3">
        <v>0</v>
      </c>
      <c r="BH19" s="3">
        <v>0</v>
      </c>
      <c r="BI19" s="3">
        <v>0</v>
      </c>
      <c r="BJ19" s="3">
        <v>0</v>
      </c>
      <c r="BK19" s="3">
        <v>0</v>
      </c>
      <c r="BL19" s="3">
        <v>-1E-3</v>
      </c>
      <c r="BM19" s="3">
        <v>0</v>
      </c>
      <c r="BN19" s="3">
        <v>0</v>
      </c>
    </row>
    <row r="20" spans="1:66" s="3" customFormat="1" x14ac:dyDescent="0.15">
      <c r="A20"/>
      <c r="B20" s="1" t="s">
        <v>15</v>
      </c>
      <c r="C20" s="3">
        <v>0.60499999999999998</v>
      </c>
      <c r="D20" s="3">
        <v>0.73099999999999998</v>
      </c>
      <c r="E20" s="3">
        <v>0.80900000000000005</v>
      </c>
      <c r="F20" s="3">
        <v>0.78900000000000003</v>
      </c>
      <c r="G20" s="3">
        <v>0.73099999999999998</v>
      </c>
      <c r="H20" s="3">
        <v>0.86799999999999999</v>
      </c>
      <c r="I20" s="3">
        <v>1.002</v>
      </c>
      <c r="J20" s="3">
        <v>1.0229999999999999</v>
      </c>
      <c r="K20" s="3">
        <v>1.139</v>
      </c>
      <c r="L20" s="3">
        <v>1.327</v>
      </c>
      <c r="M20" s="3">
        <v>1.58</v>
      </c>
      <c r="N20" s="3">
        <v>1.857</v>
      </c>
      <c r="O20" s="3">
        <v>2.1150000000000002</v>
      </c>
      <c r="P20" s="3">
        <v>1.8779999999999999</v>
      </c>
      <c r="Q20" s="3">
        <v>2.1360000000000001</v>
      </c>
      <c r="R20" s="3">
        <v>2.4510000000000001</v>
      </c>
      <c r="S20" s="3">
        <v>3.84</v>
      </c>
      <c r="T20" s="3">
        <v>4.3230000000000004</v>
      </c>
      <c r="U20" s="3">
        <v>4.6920000000000002</v>
      </c>
      <c r="V20" s="3">
        <v>6.1139999999999999</v>
      </c>
      <c r="W20" s="3">
        <v>7.1909999999999998</v>
      </c>
      <c r="X20" s="3">
        <v>7.5780000000000003</v>
      </c>
      <c r="Y20" s="3">
        <v>9.6470000000000002</v>
      </c>
      <c r="Z20" s="3">
        <v>11.869</v>
      </c>
      <c r="AA20" s="3">
        <v>13.32</v>
      </c>
      <c r="AB20" s="3">
        <v>14.628</v>
      </c>
      <c r="AC20" s="3">
        <v>16.747</v>
      </c>
      <c r="AD20" s="3">
        <v>17.945</v>
      </c>
      <c r="AE20" s="3">
        <v>19.244</v>
      </c>
      <c r="AF20" s="3">
        <v>22.530999999999999</v>
      </c>
      <c r="AG20" s="3">
        <v>23.021000000000001</v>
      </c>
      <c r="AH20" s="3">
        <v>24.742000000000001</v>
      </c>
      <c r="AI20" s="3">
        <v>28.78</v>
      </c>
      <c r="AJ20" s="3">
        <v>31.472000000000001</v>
      </c>
      <c r="AK20" s="3">
        <v>32.635999999999996</v>
      </c>
      <c r="AL20" s="3">
        <v>34.658000000000001</v>
      </c>
      <c r="AM20" s="3">
        <v>34.933</v>
      </c>
      <c r="AN20" s="3">
        <v>35.802999999999997</v>
      </c>
      <c r="AO20" s="3">
        <v>35.836000000000006</v>
      </c>
      <c r="AP20" s="3">
        <v>37.752000000000002</v>
      </c>
      <c r="AQ20" s="3">
        <v>38.069000000000003</v>
      </c>
      <c r="AR20" s="3">
        <v>40.936999999999998</v>
      </c>
      <c r="AS20" s="3">
        <v>42.698999999999998</v>
      </c>
      <c r="AT20" s="3">
        <v>45.834000000000003</v>
      </c>
      <c r="AU20" s="3">
        <v>48.661000000000001</v>
      </c>
      <c r="AV20" s="3">
        <v>49.263000000000005</v>
      </c>
      <c r="AW20" s="3">
        <v>53.969000000000001</v>
      </c>
      <c r="AX20" s="3">
        <v>55.994999999999997</v>
      </c>
      <c r="AY20" s="3">
        <v>58.356000000000002</v>
      </c>
      <c r="AZ20" s="3">
        <v>61.451999999999998</v>
      </c>
      <c r="BA20" s="3">
        <v>66.022999999999996</v>
      </c>
      <c r="BB20" s="3">
        <v>67.578999999999994</v>
      </c>
      <c r="BC20" s="3">
        <v>68.213999999999999</v>
      </c>
      <c r="BD20" s="3">
        <v>70.760999999999996</v>
      </c>
      <c r="BE20" s="3">
        <v>74.477000000000004</v>
      </c>
      <c r="BF20" s="3">
        <v>72.132999999999996</v>
      </c>
      <c r="BG20" s="3">
        <v>73.305999999999997</v>
      </c>
      <c r="BH20" s="3">
        <v>79.447000000000003</v>
      </c>
      <c r="BI20" s="3">
        <v>77.751000000000005</v>
      </c>
      <c r="BJ20" s="3">
        <v>82.096000000000004</v>
      </c>
      <c r="BK20" s="3">
        <v>85.093000000000004</v>
      </c>
      <c r="BL20" s="3">
        <v>95.153000000000006</v>
      </c>
      <c r="BM20" s="3">
        <v>102.0183</v>
      </c>
      <c r="BN20" s="3">
        <v>102.2534</v>
      </c>
    </row>
    <row r="21" spans="1:66" s="3" customFormat="1" x14ac:dyDescent="0.15">
      <c r="A21"/>
      <c r="B21" s="1" t="s">
        <v>16</v>
      </c>
      <c r="C21" s="3">
        <v>0.44020000000000004</v>
      </c>
      <c r="D21" s="3">
        <v>0.47799999999999998</v>
      </c>
      <c r="E21" s="3">
        <v>0.47899999999999998</v>
      </c>
      <c r="F21" s="3">
        <v>0.51300000000000001</v>
      </c>
      <c r="G21" s="3">
        <v>0.46600000000000003</v>
      </c>
      <c r="H21" s="3">
        <v>0.50600000000000001</v>
      </c>
      <c r="I21" s="3">
        <v>0.55600000000000005</v>
      </c>
      <c r="J21" s="3">
        <v>0.83299999999999996</v>
      </c>
      <c r="K21" s="3">
        <v>0.85499999999999998</v>
      </c>
      <c r="L21" s="3">
        <v>0.89700000000000002</v>
      </c>
      <c r="M21" s="3">
        <v>0.97</v>
      </c>
      <c r="N21" s="3">
        <v>0.97099999999999997</v>
      </c>
      <c r="O21" s="3">
        <v>0.77</v>
      </c>
      <c r="P21" s="3">
        <v>0.93899999999999995</v>
      </c>
      <c r="Q21" s="3">
        <v>1.2110000000000001</v>
      </c>
      <c r="R21" s="3">
        <v>1.425</v>
      </c>
      <c r="S21" s="3">
        <v>2.0870000000000002</v>
      </c>
      <c r="T21" s="3">
        <v>4.0229999999999997</v>
      </c>
      <c r="U21" s="3">
        <v>2.31</v>
      </c>
      <c r="V21" s="3">
        <v>2.3009999999999997</v>
      </c>
      <c r="W21" s="3">
        <v>3.1879999999999997</v>
      </c>
      <c r="X21" s="3">
        <v>3.3260000000000001</v>
      </c>
      <c r="Y21" s="3">
        <v>4.2129999999999992</v>
      </c>
      <c r="Z21" s="3">
        <v>3.9990000000000001</v>
      </c>
      <c r="AA21" s="3">
        <v>4.2809999999999997</v>
      </c>
      <c r="AB21" s="3">
        <v>5.1530000000000005</v>
      </c>
      <c r="AC21" s="3">
        <v>5.3230000000000004</v>
      </c>
      <c r="AD21" s="3">
        <v>5.8710000000000004</v>
      </c>
      <c r="AE21" s="3">
        <v>7.4710000000000001</v>
      </c>
      <c r="AF21" s="3">
        <v>8.5399999999999991</v>
      </c>
      <c r="AG21" s="3">
        <v>8.4659999999999993</v>
      </c>
      <c r="AH21" s="3">
        <v>11.590999999999998</v>
      </c>
      <c r="AI21" s="3">
        <v>9.266</v>
      </c>
      <c r="AJ21" s="3">
        <v>11.105</v>
      </c>
      <c r="AK21" s="3">
        <v>17.978999999999999</v>
      </c>
      <c r="AL21" s="3">
        <v>14.682</v>
      </c>
      <c r="AM21" s="3">
        <v>17.725999999999999</v>
      </c>
      <c r="AN21" s="3">
        <v>11.744</v>
      </c>
      <c r="AO21" s="3">
        <v>15.863000000000001</v>
      </c>
      <c r="AP21" s="3">
        <v>11.52</v>
      </c>
      <c r="AQ21" s="3">
        <v>14.632999999999999</v>
      </c>
      <c r="AR21" s="3">
        <v>11.317</v>
      </c>
      <c r="AS21" s="3">
        <v>12.164999999999999</v>
      </c>
      <c r="AT21" s="3">
        <v>12.673</v>
      </c>
      <c r="AU21" s="3">
        <v>12.721</v>
      </c>
      <c r="AV21" s="3">
        <v>13.996000000000002</v>
      </c>
      <c r="AW21" s="3">
        <v>15.502000000000001</v>
      </c>
      <c r="AX21" s="3">
        <v>17.460999999999999</v>
      </c>
      <c r="AY21" s="3">
        <v>18.226000000000003</v>
      </c>
      <c r="AZ21" s="3">
        <v>22.598000000000003</v>
      </c>
      <c r="BA21" s="3">
        <v>22.656000000000002</v>
      </c>
      <c r="BB21" s="3">
        <v>21.782</v>
      </c>
      <c r="BC21" s="3">
        <v>22.905000000000001</v>
      </c>
      <c r="BD21" s="3">
        <v>24.257999999999999</v>
      </c>
      <c r="BE21" s="3">
        <v>23.016999999999999</v>
      </c>
      <c r="BF21" s="3">
        <v>22.806999999999999</v>
      </c>
      <c r="BG21" s="3">
        <v>25.503</v>
      </c>
      <c r="BH21" s="3">
        <v>26.117000000000001</v>
      </c>
      <c r="BI21" s="3">
        <v>37.885999999999996</v>
      </c>
      <c r="BJ21" s="3">
        <v>24.908999999999999</v>
      </c>
      <c r="BK21" s="3">
        <v>24.573999999999998</v>
      </c>
      <c r="BL21" s="3">
        <v>28.992000000000001</v>
      </c>
      <c r="BM21" s="3">
        <v>36.19</v>
      </c>
      <c r="BN21" s="3">
        <v>41.347999999999999</v>
      </c>
    </row>
    <row r="22" spans="1:66" s="3" customFormat="1" x14ac:dyDescent="0.15">
      <c r="A22"/>
      <c r="B22" s="1" t="s">
        <v>1</v>
      </c>
    </row>
    <row r="23" spans="1:66" s="3" customFormat="1" x14ac:dyDescent="0.15">
      <c r="A23"/>
      <c r="B23" s="1" t="s">
        <v>17</v>
      </c>
      <c r="C23" s="3">
        <v>1.7929999999999999</v>
      </c>
      <c r="D23" s="3">
        <v>1.9869999999999999</v>
      </c>
      <c r="E23" s="3">
        <v>2.302</v>
      </c>
      <c r="F23" s="3">
        <v>2.7330000000000001</v>
      </c>
      <c r="G23" s="3">
        <v>3.2189999999999999</v>
      </c>
      <c r="H23" s="3">
        <v>3.855</v>
      </c>
      <c r="I23" s="3">
        <v>4.343</v>
      </c>
      <c r="J23" s="3">
        <v>4.6500000000000004</v>
      </c>
      <c r="K23" s="3">
        <v>5.1349999999999998</v>
      </c>
      <c r="L23" s="3">
        <v>5.7809999999999997</v>
      </c>
      <c r="M23" s="3">
        <v>6.0169999999999995</v>
      </c>
      <c r="N23" s="3">
        <v>6.601</v>
      </c>
      <c r="O23" s="3">
        <v>7.1719999999999997</v>
      </c>
      <c r="P23" s="3">
        <v>7.9479999999999995</v>
      </c>
      <c r="Q23" s="3">
        <v>8.3970000000000002</v>
      </c>
      <c r="R23" s="3">
        <v>9.738999999999999</v>
      </c>
      <c r="S23" s="3">
        <v>12.016</v>
      </c>
      <c r="T23" s="3">
        <v>13.347</v>
      </c>
      <c r="U23" s="3">
        <v>13.124000000000001</v>
      </c>
      <c r="V23" s="3">
        <v>14.414999999999999</v>
      </c>
      <c r="W23" s="3">
        <v>16.875</v>
      </c>
      <c r="X23" s="3">
        <v>19.682000000000002</v>
      </c>
      <c r="Y23" s="3">
        <v>22.867000000000001</v>
      </c>
      <c r="Z23" s="3">
        <v>27.282</v>
      </c>
      <c r="AA23" s="3">
        <v>28.59</v>
      </c>
      <c r="AB23" s="3">
        <v>30.457999999999998</v>
      </c>
      <c r="AC23" s="3">
        <v>34.320999999999998</v>
      </c>
      <c r="AD23" s="3">
        <v>36.575000000000003</v>
      </c>
      <c r="AE23" s="3">
        <v>37.566000000000003</v>
      </c>
      <c r="AF23" s="3">
        <v>43.448999999999998</v>
      </c>
      <c r="AG23" s="3">
        <v>47.322000000000003</v>
      </c>
      <c r="AH23" s="3">
        <v>50.412999999999997</v>
      </c>
      <c r="AI23" s="3">
        <v>53.623000000000005</v>
      </c>
      <c r="AJ23" s="3">
        <v>54.526999999999994</v>
      </c>
      <c r="AK23" s="3">
        <v>51.016000000000005</v>
      </c>
      <c r="AL23" s="3">
        <v>53.524000000000001</v>
      </c>
      <c r="AM23" s="3">
        <v>53.351999999999997</v>
      </c>
      <c r="AN23" s="3">
        <v>53.559000000000005</v>
      </c>
      <c r="AO23" s="3">
        <v>49.427999999999997</v>
      </c>
      <c r="AP23" s="3">
        <v>53.207000000000001</v>
      </c>
      <c r="AQ23" s="3">
        <v>55.802999999999997</v>
      </c>
      <c r="AR23" s="3">
        <v>59.917000000000002</v>
      </c>
      <c r="AS23" s="3">
        <v>61.787999999999997</v>
      </c>
      <c r="AT23" s="3">
        <v>63.584000000000003</v>
      </c>
      <c r="AU23" s="3">
        <v>65.974999999999994</v>
      </c>
      <c r="AV23" s="3">
        <v>69.926000000000002</v>
      </c>
      <c r="AW23" s="3">
        <v>73.602000000000004</v>
      </c>
      <c r="AX23" s="3">
        <v>75.036999999999992</v>
      </c>
      <c r="AY23" s="3">
        <v>79.451000000000008</v>
      </c>
      <c r="AZ23" s="3">
        <v>81.614999999999995</v>
      </c>
      <c r="BA23" s="3">
        <v>86.11699999999999</v>
      </c>
      <c r="BB23" s="3">
        <v>85.961000000000013</v>
      </c>
      <c r="BC23" s="3">
        <v>84.242999999999995</v>
      </c>
      <c r="BD23" s="3">
        <v>88.619</v>
      </c>
      <c r="BE23" s="3">
        <v>87.778000000000006</v>
      </c>
      <c r="BF23" s="3">
        <v>82.554000000000002</v>
      </c>
      <c r="BG23" s="3">
        <v>77.309000000000012</v>
      </c>
      <c r="BH23" s="3">
        <v>77.561000000000007</v>
      </c>
      <c r="BI23" s="3">
        <v>78.88300000000001</v>
      </c>
      <c r="BJ23" s="3">
        <v>82.856000000000009</v>
      </c>
      <c r="BK23" s="3">
        <v>91.974999999999994</v>
      </c>
      <c r="BL23" s="3">
        <v>89.481000000000009</v>
      </c>
      <c r="BM23" s="3">
        <v>93.149999999999991</v>
      </c>
      <c r="BN23" s="3">
        <v>103.066</v>
      </c>
    </row>
    <row r="24" spans="1:66" s="3" customFormat="1" x14ac:dyDescent="0.15">
      <c r="A24"/>
      <c r="B24" s="1" t="s">
        <v>18</v>
      </c>
      <c r="C24" s="3">
        <v>1.7609999999999999</v>
      </c>
      <c r="D24" s="3">
        <v>1.9219999999999999</v>
      </c>
      <c r="E24" s="3">
        <v>2.2360000000000002</v>
      </c>
      <c r="F24" s="3">
        <v>2.6459999999999999</v>
      </c>
      <c r="G24" s="3">
        <v>3.1059999999999999</v>
      </c>
      <c r="H24" s="3">
        <v>3.7170000000000001</v>
      </c>
      <c r="I24" s="3">
        <v>4.2</v>
      </c>
      <c r="J24" s="3">
        <v>4.444</v>
      </c>
      <c r="K24" s="3">
        <v>4.9279999999999999</v>
      </c>
      <c r="L24" s="3">
        <v>5.1559999999999997</v>
      </c>
      <c r="M24" s="3">
        <v>5.5949999999999998</v>
      </c>
      <c r="N24" s="3">
        <v>6.1840000000000002</v>
      </c>
      <c r="O24" s="3">
        <v>6.649</v>
      </c>
      <c r="P24" s="3">
        <v>7.1109999999999998</v>
      </c>
      <c r="Q24" s="3">
        <v>7.9260000000000002</v>
      </c>
      <c r="R24" s="3">
        <v>9.3249999999999993</v>
      </c>
      <c r="S24" s="3">
        <v>11.260999999999999</v>
      </c>
      <c r="T24" s="3">
        <v>12.802</v>
      </c>
      <c r="U24" s="3">
        <v>12.951000000000001</v>
      </c>
      <c r="V24" s="3">
        <v>13.894</v>
      </c>
      <c r="W24" s="3">
        <v>16.003</v>
      </c>
      <c r="X24" s="3">
        <v>18.658000000000001</v>
      </c>
      <c r="Y24" s="3">
        <v>21.87</v>
      </c>
      <c r="Z24" s="3">
        <v>25.957999999999998</v>
      </c>
      <c r="AA24" s="3">
        <v>27.363</v>
      </c>
      <c r="AB24" s="3">
        <v>29.498999999999999</v>
      </c>
      <c r="AC24" s="3">
        <v>32.734999999999999</v>
      </c>
      <c r="AD24" s="3">
        <v>34.862000000000002</v>
      </c>
      <c r="AE24" s="3">
        <v>37.436</v>
      </c>
      <c r="AF24" s="3">
        <v>42.503999999999998</v>
      </c>
      <c r="AG24" s="3">
        <v>45.643000000000001</v>
      </c>
      <c r="AH24" s="3">
        <v>48.616</v>
      </c>
      <c r="AI24" s="3">
        <v>51.99</v>
      </c>
      <c r="AJ24" s="3">
        <v>53.412999999999997</v>
      </c>
      <c r="AK24" s="3">
        <v>52.24</v>
      </c>
      <c r="AL24" s="3">
        <v>52.765999999999998</v>
      </c>
      <c r="AM24" s="3">
        <v>51.174999999999997</v>
      </c>
      <c r="AN24" s="3">
        <v>51.938000000000002</v>
      </c>
      <c r="AO24" s="3">
        <v>49.658999999999999</v>
      </c>
      <c r="AP24" s="3">
        <v>50.215000000000003</v>
      </c>
      <c r="AQ24" s="3">
        <v>53.244999999999997</v>
      </c>
      <c r="AR24" s="3">
        <v>58.228999999999999</v>
      </c>
      <c r="AS24" s="3">
        <v>59.250999999999998</v>
      </c>
      <c r="AT24" s="3">
        <v>59.871000000000002</v>
      </c>
      <c r="AU24" s="3">
        <v>63.648000000000003</v>
      </c>
      <c r="AV24" s="3">
        <v>67.61</v>
      </c>
      <c r="AW24" s="3">
        <v>70.884</v>
      </c>
      <c r="AX24" s="3">
        <v>72.653999999999996</v>
      </c>
      <c r="AY24" s="3">
        <v>76.617000000000004</v>
      </c>
      <c r="AZ24" s="3">
        <v>78.641000000000005</v>
      </c>
      <c r="BA24" s="3">
        <v>82.438999999999993</v>
      </c>
      <c r="BB24" s="3">
        <v>82.936000000000007</v>
      </c>
      <c r="BC24" s="3">
        <v>81.590999999999994</v>
      </c>
      <c r="BD24" s="3">
        <v>84.537000000000006</v>
      </c>
      <c r="BE24" s="3">
        <v>84.295000000000002</v>
      </c>
      <c r="BF24" s="3">
        <v>79.638000000000005</v>
      </c>
      <c r="BG24" s="3">
        <v>74.879000000000005</v>
      </c>
      <c r="BH24" s="3">
        <v>75.075000000000003</v>
      </c>
      <c r="BI24" s="3">
        <v>76.441000000000003</v>
      </c>
      <c r="BJ24" s="3">
        <v>80.376000000000005</v>
      </c>
      <c r="BK24" s="3">
        <v>89.018000000000001</v>
      </c>
      <c r="BL24" s="3">
        <v>84.974000000000004</v>
      </c>
      <c r="BM24" s="3">
        <v>90.076999999999998</v>
      </c>
      <c r="BN24" s="3">
        <v>98.388999999999996</v>
      </c>
    </row>
    <row r="25" spans="1:66" s="3" customFormat="1" x14ac:dyDescent="0.15">
      <c r="A25"/>
      <c r="B25" s="1" t="s">
        <v>19</v>
      </c>
      <c r="C25" s="3">
        <v>3.2000000000000001E-2</v>
      </c>
      <c r="D25" s="3">
        <v>6.5000000000000002E-2</v>
      </c>
      <c r="E25" s="3">
        <v>6.6000000000000003E-2</v>
      </c>
      <c r="F25" s="3">
        <v>8.6999999999999994E-2</v>
      </c>
      <c r="G25" s="3">
        <v>0.113</v>
      </c>
      <c r="H25" s="3">
        <v>0.13800000000000001</v>
      </c>
      <c r="I25" s="3">
        <v>0.14299999999999999</v>
      </c>
      <c r="J25" s="3">
        <v>0.20599999999999999</v>
      </c>
      <c r="K25" s="3">
        <v>0.20699999999999999</v>
      </c>
      <c r="L25" s="3">
        <v>0.625</v>
      </c>
      <c r="M25" s="3">
        <v>0.42199999999999999</v>
      </c>
      <c r="N25" s="3">
        <v>0.41699999999999998</v>
      </c>
      <c r="O25" s="3">
        <v>0.52300000000000002</v>
      </c>
      <c r="P25" s="3">
        <v>0.83699999999999997</v>
      </c>
      <c r="Q25" s="3">
        <v>0.47099999999999997</v>
      </c>
      <c r="R25" s="3">
        <v>0.41399999999999998</v>
      </c>
      <c r="S25" s="3">
        <v>0.755</v>
      </c>
      <c r="T25" s="3">
        <v>0.54500000000000004</v>
      </c>
      <c r="U25" s="3">
        <v>0.17299999999999999</v>
      </c>
      <c r="V25" s="3">
        <v>0.52100000000000002</v>
      </c>
      <c r="W25" s="3">
        <v>0.872</v>
      </c>
      <c r="X25" s="3">
        <v>1.024</v>
      </c>
      <c r="Y25" s="3">
        <v>0.997</v>
      </c>
      <c r="Z25" s="3">
        <v>1.3240000000000001</v>
      </c>
      <c r="AA25" s="3">
        <v>1.2269999999999999</v>
      </c>
      <c r="AB25" s="3">
        <v>0.95899999999999996</v>
      </c>
      <c r="AC25" s="3">
        <v>1.5859999999999999</v>
      </c>
      <c r="AD25" s="3">
        <v>1.7130000000000001</v>
      </c>
      <c r="AE25" s="3">
        <v>0.13</v>
      </c>
      <c r="AF25" s="3">
        <v>0.94499999999999995</v>
      </c>
      <c r="AG25" s="3">
        <v>1.6789999999999998</v>
      </c>
      <c r="AH25" s="3">
        <v>1.7969999999999999</v>
      </c>
      <c r="AI25" s="3">
        <v>1.633</v>
      </c>
      <c r="AJ25" s="3">
        <v>1.1139999999999999</v>
      </c>
      <c r="AK25" s="3">
        <v>-1.2240000000000002</v>
      </c>
      <c r="AL25" s="3">
        <v>0.75800000000000001</v>
      </c>
      <c r="AM25" s="3">
        <v>2.177</v>
      </c>
      <c r="AN25" s="3">
        <v>1.621</v>
      </c>
      <c r="AO25" s="3">
        <v>-0.23099999999999987</v>
      </c>
      <c r="AP25" s="3">
        <v>2.992</v>
      </c>
      <c r="AQ25" s="3">
        <v>2.5579999999999998</v>
      </c>
      <c r="AR25" s="3">
        <v>1.6879999999999999</v>
      </c>
      <c r="AS25" s="3">
        <v>2.5369999999999999</v>
      </c>
      <c r="AT25" s="3">
        <v>3.7130000000000001</v>
      </c>
      <c r="AU25" s="3">
        <v>2.327</v>
      </c>
      <c r="AV25" s="3">
        <v>2.3159999999999998</v>
      </c>
      <c r="AW25" s="3">
        <v>2.718</v>
      </c>
      <c r="AX25" s="3">
        <v>2.3829999999999996</v>
      </c>
      <c r="AY25" s="3">
        <v>2.8340000000000001</v>
      </c>
      <c r="AZ25" s="3">
        <v>2.9739999999999998</v>
      </c>
      <c r="BA25" s="3">
        <v>3.6779999999999999</v>
      </c>
      <c r="BB25" s="3">
        <v>3.0249999999999999</v>
      </c>
      <c r="BC25" s="3">
        <v>2.6520000000000001</v>
      </c>
      <c r="BD25" s="3">
        <v>4.0819999999999999</v>
      </c>
      <c r="BE25" s="3">
        <v>3.4829999999999997</v>
      </c>
      <c r="BF25" s="3">
        <v>2.9159999999999999</v>
      </c>
      <c r="BG25" s="3">
        <v>2.4300000000000002</v>
      </c>
      <c r="BH25" s="3">
        <v>2.4860000000000002</v>
      </c>
      <c r="BI25" s="3">
        <v>2.4420000000000002</v>
      </c>
      <c r="BJ25" s="3">
        <v>2.48</v>
      </c>
      <c r="BK25" s="3">
        <v>2.9569999999999999</v>
      </c>
      <c r="BL25" s="3">
        <v>4.5069999999999997</v>
      </c>
      <c r="BM25" s="3">
        <v>3.073</v>
      </c>
      <c r="BN25" s="3">
        <v>4.6769999999999996</v>
      </c>
    </row>
    <row r="26" spans="1:66" s="3" customFormat="1" x14ac:dyDescent="0.15">
      <c r="A26"/>
      <c r="B26" s="1" t="s">
        <v>1</v>
      </c>
    </row>
    <row r="27" spans="1:66" s="3" customFormat="1" x14ac:dyDescent="0.15">
      <c r="A27"/>
      <c r="B27" s="1" t="s">
        <v>20</v>
      </c>
      <c r="C27" s="3">
        <v>14.933199999999999</v>
      </c>
      <c r="D27" s="3">
        <v>16.245000000000001</v>
      </c>
      <c r="E27" s="3">
        <v>18.295999999999999</v>
      </c>
      <c r="F27" s="3">
        <v>21.155000000000001</v>
      </c>
      <c r="G27" s="3">
        <v>24.201000000000001</v>
      </c>
      <c r="H27" s="3">
        <v>27.148</v>
      </c>
      <c r="I27" s="3">
        <v>29.88</v>
      </c>
      <c r="J27" s="3">
        <v>32.53</v>
      </c>
      <c r="K27" s="3">
        <v>35.765000000000001</v>
      </c>
      <c r="L27" s="3">
        <v>40.91899999999999</v>
      </c>
      <c r="M27" s="3">
        <v>45.775999999999996</v>
      </c>
      <c r="N27" s="3">
        <v>50.308</v>
      </c>
      <c r="O27" s="3">
        <v>55.582999999999998</v>
      </c>
      <c r="P27" s="3">
        <v>61.731000000000002</v>
      </c>
      <c r="Q27" s="3">
        <v>70.637</v>
      </c>
      <c r="R27" s="3">
        <v>83.239000000000004</v>
      </c>
      <c r="S27" s="3">
        <v>105.02</v>
      </c>
      <c r="T27" s="3">
        <v>122.645</v>
      </c>
      <c r="U27" s="3">
        <v>135.58500000000001</v>
      </c>
      <c r="V27" s="3">
        <v>157.56199999999998</v>
      </c>
      <c r="W27" s="3">
        <v>181.07300000000001</v>
      </c>
      <c r="X27" s="3">
        <v>209.642</v>
      </c>
      <c r="Y27" s="3">
        <v>249.67500000000001</v>
      </c>
      <c r="Z27" s="3">
        <v>294.38600000000002</v>
      </c>
      <c r="AA27" s="3">
        <v>330.09799999999996</v>
      </c>
      <c r="AB27" s="3">
        <v>365.34799999999996</v>
      </c>
      <c r="AC27" s="3">
        <v>396.36</v>
      </c>
      <c r="AD27" s="3">
        <v>422.78699999999998</v>
      </c>
      <c r="AE27" s="3">
        <v>439.28</v>
      </c>
      <c r="AF27" s="3">
        <v>468.56300000000005</v>
      </c>
      <c r="AG27" s="3">
        <v>493.30500000000001</v>
      </c>
      <c r="AH27" s="3">
        <v>528.16600000000005</v>
      </c>
      <c r="AI27" s="3">
        <v>559.73500000000001</v>
      </c>
      <c r="AJ27" s="3">
        <v>594.798</v>
      </c>
      <c r="AK27" s="3">
        <v>630.50099999999998</v>
      </c>
      <c r="AL27" s="3">
        <v>644.50599999999997</v>
      </c>
      <c r="AM27" s="3">
        <v>667.721</v>
      </c>
      <c r="AN27" s="3">
        <v>687.25599999999997</v>
      </c>
      <c r="AO27" s="3">
        <v>704.95899999999995</v>
      </c>
      <c r="AP27" s="3">
        <v>715.48400000000004</v>
      </c>
      <c r="AQ27" s="3">
        <v>737.34699999999998</v>
      </c>
      <c r="AR27" s="3">
        <v>763.72300000000007</v>
      </c>
      <c r="AS27" s="3">
        <v>795.53100000000006</v>
      </c>
      <c r="AT27" s="3">
        <v>838.298</v>
      </c>
      <c r="AU27" s="3">
        <v>868.66399999999999</v>
      </c>
      <c r="AV27" s="3">
        <v>902.87199999999996</v>
      </c>
      <c r="AW27" s="3">
        <v>941.12299999999993</v>
      </c>
      <c r="AX27" s="3">
        <v>977.22299999999996</v>
      </c>
      <c r="AY27" s="3">
        <v>1020.486</v>
      </c>
      <c r="AZ27" s="3">
        <v>1061.865</v>
      </c>
      <c r="BA27" s="3">
        <v>1106.701</v>
      </c>
      <c r="BB27" s="3">
        <v>1134.9559999999999</v>
      </c>
      <c r="BC27" s="3">
        <v>1158.67</v>
      </c>
      <c r="BD27" s="3">
        <v>1192.8589999999999</v>
      </c>
      <c r="BE27" s="3">
        <v>1211.6210000000001</v>
      </c>
      <c r="BF27" s="3">
        <v>1229.9580000000001</v>
      </c>
      <c r="BG27" s="3">
        <v>1248.6559999999999</v>
      </c>
      <c r="BH27" s="3">
        <v>1266.4349999999997</v>
      </c>
      <c r="BI27" s="3">
        <v>1298.021</v>
      </c>
      <c r="BJ27" s="3">
        <v>1315.0509999999999</v>
      </c>
      <c r="BK27" s="3">
        <v>1349.2749999999999</v>
      </c>
      <c r="BL27" s="3">
        <v>1421.9147</v>
      </c>
      <c r="BM27" s="3">
        <v>1477.6797999999999</v>
      </c>
      <c r="BN27" s="3">
        <v>1538.9206999999999</v>
      </c>
    </row>
    <row r="28" spans="1:66" s="3" customFormat="1" x14ac:dyDescent="0.15">
      <c r="A28"/>
      <c r="B28" s="1" t="s">
        <v>21</v>
      </c>
      <c r="C28" s="3">
        <v>0.60399999999999998</v>
      </c>
      <c r="D28" s="3">
        <v>0.64600000000000002</v>
      </c>
      <c r="E28" s="3">
        <v>0.71599999999999997</v>
      </c>
      <c r="F28" s="3">
        <v>0.82299999999999995</v>
      </c>
      <c r="G28" s="3">
        <v>0.96799999999999997</v>
      </c>
      <c r="H28" s="3">
        <v>1.089</v>
      </c>
      <c r="I28" s="3">
        <v>1.234</v>
      </c>
      <c r="J28" s="3">
        <v>1.3240000000000001</v>
      </c>
      <c r="K28" s="3">
        <v>1.395</v>
      </c>
      <c r="L28" s="3">
        <v>1.458</v>
      </c>
      <c r="M28" s="3">
        <v>1.6259999999999999</v>
      </c>
      <c r="N28" s="3">
        <v>1.786</v>
      </c>
      <c r="O28" s="3">
        <v>1.9950000000000001</v>
      </c>
      <c r="P28" s="3">
        <v>2.2480000000000002</v>
      </c>
      <c r="Q28" s="3">
        <v>2.5110000000000001</v>
      </c>
      <c r="R28" s="3">
        <v>2.95</v>
      </c>
      <c r="S28" s="3">
        <v>3.5840000000000001</v>
      </c>
      <c r="T28" s="3">
        <v>4.3170000000000002</v>
      </c>
      <c r="U28" s="3">
        <v>4.8470000000000004</v>
      </c>
      <c r="V28" s="3">
        <v>5.8259999999999996</v>
      </c>
      <c r="W28" s="3">
        <v>6.4260000000000002</v>
      </c>
      <c r="X28" s="3">
        <v>7.44</v>
      </c>
      <c r="Y28" s="3">
        <v>8.58</v>
      </c>
      <c r="Z28" s="3">
        <v>10.07</v>
      </c>
      <c r="AA28" s="3">
        <v>10.906000000000001</v>
      </c>
      <c r="AB28" s="3">
        <v>11.913</v>
      </c>
      <c r="AC28" s="3">
        <v>12.85</v>
      </c>
      <c r="AD28" s="3">
        <v>13.992000000000001</v>
      </c>
      <c r="AE28" s="3">
        <v>14.358000000000001</v>
      </c>
      <c r="AF28" s="3">
        <v>15.013</v>
      </c>
      <c r="AG28" s="3">
        <v>15.153</v>
      </c>
      <c r="AH28" s="3">
        <v>15.903</v>
      </c>
      <c r="AI28" s="3">
        <v>16.824999999999999</v>
      </c>
      <c r="AJ28" s="3">
        <v>18.061</v>
      </c>
      <c r="AK28" s="3">
        <v>19.192</v>
      </c>
      <c r="AL28" s="3">
        <v>19.934999999999999</v>
      </c>
      <c r="AM28" s="3">
        <v>20.739000000000001</v>
      </c>
      <c r="AN28" s="3">
        <v>22.434000000000001</v>
      </c>
      <c r="AO28" s="3">
        <v>23.274000000000001</v>
      </c>
      <c r="AP28" s="3">
        <v>23.923999999999999</v>
      </c>
      <c r="AQ28" s="3">
        <v>24.783999999999999</v>
      </c>
      <c r="AR28" s="3">
        <v>25.873999999999999</v>
      </c>
      <c r="AS28" s="3">
        <v>26.61</v>
      </c>
      <c r="AT28" s="3">
        <v>27.802</v>
      </c>
      <c r="AU28" s="3">
        <v>29.265000000000001</v>
      </c>
      <c r="AV28" s="3">
        <v>30.001999999999999</v>
      </c>
      <c r="AW28" s="3">
        <v>31.064</v>
      </c>
      <c r="AX28" s="3">
        <v>31.782</v>
      </c>
      <c r="AY28" s="3">
        <v>33.51</v>
      </c>
      <c r="AZ28" s="3">
        <v>34.875</v>
      </c>
      <c r="BA28" s="3">
        <v>36.722999999999999</v>
      </c>
      <c r="BB28" s="3">
        <v>38.027999999999999</v>
      </c>
      <c r="BC28" s="3">
        <v>39.56</v>
      </c>
      <c r="BD28" s="3">
        <v>40.98</v>
      </c>
      <c r="BE28" s="3">
        <v>41.947000000000003</v>
      </c>
      <c r="BF28" s="3">
        <v>42.463999999999999</v>
      </c>
      <c r="BG28" s="3">
        <v>42.655000000000001</v>
      </c>
      <c r="BH28" s="3">
        <v>42.93</v>
      </c>
      <c r="BI28" s="3">
        <v>43.040999999999997</v>
      </c>
      <c r="BJ28" s="3">
        <v>43.658999999999999</v>
      </c>
      <c r="BK28" s="3">
        <v>43.965000000000003</v>
      </c>
      <c r="BL28" s="3">
        <v>44.457999999999998</v>
      </c>
      <c r="BM28" s="3">
        <v>44.71</v>
      </c>
      <c r="BN28" s="3">
        <v>46.569000000000003</v>
      </c>
    </row>
    <row r="29" spans="1:66" s="3" customFormat="1" x14ac:dyDescent="0.15">
      <c r="A29"/>
      <c r="B29" s="1" t="s">
        <v>22</v>
      </c>
      <c r="C29" s="3">
        <v>0.16639999999999999</v>
      </c>
      <c r="D29" s="3">
        <v>0.17680000000000001</v>
      </c>
      <c r="E29" s="3">
        <v>0.1961</v>
      </c>
      <c r="F29" s="3">
        <v>0.22359999999999999</v>
      </c>
      <c r="G29" s="3">
        <v>0.25580000000000003</v>
      </c>
      <c r="H29" s="3">
        <v>0.28270000000000001</v>
      </c>
      <c r="I29" s="3">
        <v>0.3049</v>
      </c>
      <c r="J29" s="3">
        <v>0.32930000000000004</v>
      </c>
      <c r="K29" s="3">
        <v>0.35869999999999996</v>
      </c>
      <c r="L29" s="3">
        <v>0.4093</v>
      </c>
      <c r="M29" s="3">
        <v>0.46239999999999998</v>
      </c>
      <c r="N29" s="3">
        <v>0.51779999999999993</v>
      </c>
      <c r="O29" s="3">
        <v>0.59239999999999993</v>
      </c>
      <c r="P29" s="3">
        <v>0.66470000000000007</v>
      </c>
      <c r="Q29" s="3">
        <v>0.74890000000000001</v>
      </c>
      <c r="R29" s="3">
        <v>0.89779999999999993</v>
      </c>
      <c r="S29" s="3">
        <v>1.0985</v>
      </c>
      <c r="T29" s="3">
        <v>1.2939000000000001</v>
      </c>
      <c r="U29" s="3">
        <v>1.4735</v>
      </c>
      <c r="V29" s="3">
        <v>1.72</v>
      </c>
      <c r="W29" s="3">
        <v>2.0310000000000001</v>
      </c>
      <c r="X29" s="3">
        <v>2.3109999999999999</v>
      </c>
      <c r="Y29" s="3">
        <v>2.9359999999999999</v>
      </c>
      <c r="Z29" s="3">
        <v>3.641</v>
      </c>
      <c r="AA29" s="3">
        <v>4.226</v>
      </c>
      <c r="AB29" s="3">
        <v>4.7690000000000001</v>
      </c>
      <c r="AC29" s="3">
        <v>5.0490000000000004</v>
      </c>
      <c r="AD29" s="3">
        <v>5.3680000000000003</v>
      </c>
      <c r="AE29" s="3">
        <v>5.6829999999999998</v>
      </c>
      <c r="AF29" s="3">
        <v>6.0410000000000004</v>
      </c>
      <c r="AG29" s="3">
        <v>6.4640000000000004</v>
      </c>
      <c r="AH29" s="3">
        <v>6.9770000000000003</v>
      </c>
      <c r="AI29" s="3">
        <v>7.04</v>
      </c>
      <c r="AJ29" s="3">
        <v>7.0419999999999998</v>
      </c>
      <c r="AK29" s="3">
        <v>7.3419999999999996</v>
      </c>
      <c r="AL29" s="3">
        <v>7.3860000000000001</v>
      </c>
      <c r="AM29" s="3">
        <v>7.8719999999999999</v>
      </c>
      <c r="AN29" s="3">
        <v>8.01</v>
      </c>
      <c r="AO29" s="3">
        <v>7.9109999999999996</v>
      </c>
      <c r="AP29" s="3">
        <v>8.3420000000000005</v>
      </c>
      <c r="AQ29" s="3">
        <v>8.6389999999999993</v>
      </c>
      <c r="AR29" s="3">
        <v>9.0579999999999998</v>
      </c>
      <c r="AS29" s="3">
        <v>9.59</v>
      </c>
      <c r="AT29" s="3">
        <v>9.9350000000000005</v>
      </c>
      <c r="AU29" s="3">
        <v>10.074</v>
      </c>
      <c r="AV29" s="3">
        <v>10.29</v>
      </c>
      <c r="AW29" s="3">
        <v>10.785</v>
      </c>
      <c r="AX29" s="3">
        <v>11.012</v>
      </c>
      <c r="AY29" s="3">
        <v>11.494999999999999</v>
      </c>
      <c r="AZ29" s="3">
        <v>12.132</v>
      </c>
      <c r="BA29" s="3">
        <v>13.128</v>
      </c>
      <c r="BB29" s="3">
        <v>13.563000000000001</v>
      </c>
      <c r="BC29" s="3">
        <v>14.173</v>
      </c>
      <c r="BD29" s="3">
        <v>13.698</v>
      </c>
      <c r="BE29" s="3">
        <v>14.281000000000001</v>
      </c>
      <c r="BF29" s="3">
        <v>14.108000000000001</v>
      </c>
      <c r="BG29" s="3">
        <v>14.545999999999999</v>
      </c>
      <c r="BH29" s="3">
        <v>14.603</v>
      </c>
      <c r="BI29" s="3">
        <v>14.999000000000001</v>
      </c>
      <c r="BJ29" s="3">
        <v>15.315</v>
      </c>
      <c r="BK29" s="3">
        <v>15.816000000000001</v>
      </c>
      <c r="BL29" s="3">
        <v>15.839</v>
      </c>
      <c r="BM29" s="3">
        <v>16.475999999999999</v>
      </c>
      <c r="BN29" s="3">
        <v>17.030999999999999</v>
      </c>
    </row>
    <row r="30" spans="1:66" s="3" customFormat="1" x14ac:dyDescent="0.15">
      <c r="A30"/>
      <c r="B30" s="1" t="s">
        <v>23</v>
      </c>
      <c r="C30" s="3">
        <v>0</v>
      </c>
      <c r="D30" s="3">
        <v>0</v>
      </c>
      <c r="E30" s="3">
        <v>0</v>
      </c>
      <c r="F30" s="3">
        <v>0</v>
      </c>
      <c r="G30" s="3">
        <v>0</v>
      </c>
      <c r="H30" s="3">
        <v>0</v>
      </c>
      <c r="I30" s="3">
        <v>0</v>
      </c>
      <c r="J30" s="3">
        <v>0</v>
      </c>
      <c r="K30" s="3">
        <v>0</v>
      </c>
      <c r="L30" s="3">
        <v>0</v>
      </c>
      <c r="M30" s="3">
        <v>0</v>
      </c>
      <c r="N30" s="3">
        <v>0</v>
      </c>
      <c r="O30" s="3">
        <v>0</v>
      </c>
      <c r="P30" s="3">
        <v>0</v>
      </c>
      <c r="Q30" s="3">
        <v>0</v>
      </c>
      <c r="R30" s="3">
        <v>0</v>
      </c>
      <c r="S30" s="3">
        <v>0</v>
      </c>
      <c r="T30" s="3">
        <v>0</v>
      </c>
      <c r="U30" s="3">
        <v>0</v>
      </c>
      <c r="V30" s="3">
        <v>0</v>
      </c>
      <c r="W30" s="3">
        <v>0</v>
      </c>
      <c r="X30" s="3">
        <v>0</v>
      </c>
      <c r="Y30" s="3">
        <v>0</v>
      </c>
      <c r="Z30" s="3">
        <v>0</v>
      </c>
      <c r="AA30" s="3">
        <v>0.25739999999999996</v>
      </c>
      <c r="AB30" s="3">
        <v>0.26800000000000002</v>
      </c>
      <c r="AC30" s="3">
        <v>0.27860000000000001</v>
      </c>
      <c r="AD30" s="3">
        <v>0.28920000000000001</v>
      </c>
      <c r="AE30" s="3">
        <v>0.29919999999999997</v>
      </c>
      <c r="AF30" s="3">
        <v>0.31039999999999995</v>
      </c>
      <c r="AG30" s="3">
        <v>0.32100000000000001</v>
      </c>
      <c r="AH30" s="3">
        <v>0.33160000000000001</v>
      </c>
      <c r="AI30" s="3">
        <v>0.3422</v>
      </c>
      <c r="AJ30" s="3">
        <v>0.3528</v>
      </c>
      <c r="AK30" s="3">
        <v>0.3634</v>
      </c>
      <c r="AL30" s="3">
        <v>0.374</v>
      </c>
      <c r="AM30" s="3">
        <v>0.3846</v>
      </c>
      <c r="AN30" s="3">
        <v>0.3952</v>
      </c>
      <c r="AO30" s="3">
        <v>0.40579999999999999</v>
      </c>
      <c r="AP30" s="3">
        <v>0.41639999999999999</v>
      </c>
      <c r="AQ30" s="3">
        <v>0.42699999999999999</v>
      </c>
      <c r="AR30" s="3">
        <v>0.45700000000000002</v>
      </c>
      <c r="AS30" s="3">
        <v>0.46</v>
      </c>
      <c r="AT30" s="3">
        <v>2.6150000000000002</v>
      </c>
      <c r="AU30" s="3">
        <v>3.0350000000000001</v>
      </c>
      <c r="AV30" s="3">
        <v>3.3149999999999999</v>
      </c>
      <c r="AW30" s="3">
        <v>4.3250000000000002</v>
      </c>
      <c r="AX30" s="3">
        <v>6.734</v>
      </c>
      <c r="AY30" s="3">
        <v>10.205</v>
      </c>
      <c r="AZ30" s="3">
        <v>15.153</v>
      </c>
      <c r="BA30" s="3">
        <v>17.099</v>
      </c>
      <c r="BB30" s="3">
        <v>17.616</v>
      </c>
      <c r="BC30" s="3">
        <v>17.03</v>
      </c>
      <c r="BD30" s="3">
        <v>16.559000000000001</v>
      </c>
      <c r="BE30" s="3">
        <v>15.916</v>
      </c>
      <c r="BF30" s="3">
        <v>25.369</v>
      </c>
      <c r="BG30" s="3">
        <v>32.36</v>
      </c>
      <c r="BH30" s="3">
        <v>31.657</v>
      </c>
      <c r="BI30" s="3">
        <v>31.838000000000001</v>
      </c>
      <c r="BJ30" s="3">
        <v>39.610999999999997</v>
      </c>
      <c r="BK30" s="3">
        <v>38.195999999999998</v>
      </c>
      <c r="BL30" s="3">
        <v>18.811</v>
      </c>
      <c r="BM30" s="3">
        <v>15.772</v>
      </c>
      <c r="BN30" s="3">
        <v>16.367999999999999</v>
      </c>
    </row>
    <row r="31" spans="1:66" s="3" customFormat="1" x14ac:dyDescent="0.15">
      <c r="A31"/>
      <c r="B31" s="1" t="s">
        <v>24</v>
      </c>
      <c r="C31" s="3">
        <v>14.162800000000001</v>
      </c>
      <c r="D31" s="3">
        <v>15.4222</v>
      </c>
      <c r="E31" s="3">
        <v>17.383899999999997</v>
      </c>
      <c r="F31" s="3">
        <v>20.1084</v>
      </c>
      <c r="G31" s="3">
        <v>22.9772</v>
      </c>
      <c r="H31" s="3">
        <v>25.776300000000003</v>
      </c>
      <c r="I31" s="3">
        <v>28.341100000000001</v>
      </c>
      <c r="J31" s="3">
        <v>30.8767</v>
      </c>
      <c r="K31" s="3">
        <v>34.011299999999991</v>
      </c>
      <c r="L31" s="3">
        <v>39.05169999999999</v>
      </c>
      <c r="M31" s="3">
        <v>43.687599999999996</v>
      </c>
      <c r="N31" s="3">
        <v>48.004199999999997</v>
      </c>
      <c r="O31" s="3">
        <v>52.995600000000003</v>
      </c>
      <c r="P31" s="3">
        <v>58.818300000000001</v>
      </c>
      <c r="Q31" s="3">
        <v>67.377099999999999</v>
      </c>
      <c r="R31" s="3">
        <v>79.391199999999998</v>
      </c>
      <c r="S31" s="3">
        <v>100.33750000000001</v>
      </c>
      <c r="T31" s="3">
        <v>117.03410000000001</v>
      </c>
      <c r="U31" s="3">
        <v>129.2645</v>
      </c>
      <c r="V31" s="3">
        <v>150.01599999999999</v>
      </c>
      <c r="W31" s="3">
        <v>172.61600000000001</v>
      </c>
      <c r="X31" s="3">
        <v>199.89099999999999</v>
      </c>
      <c r="Y31" s="3">
        <v>238.15899999999996</v>
      </c>
      <c r="Z31" s="3">
        <v>280.67500000000001</v>
      </c>
      <c r="AA31" s="3">
        <v>314.70859999999993</v>
      </c>
      <c r="AB31" s="3">
        <v>348.39799999999997</v>
      </c>
      <c r="AC31" s="3">
        <v>378.18240000000014</v>
      </c>
      <c r="AD31" s="3">
        <v>403.13779999999997</v>
      </c>
      <c r="AE31" s="3">
        <v>418.93979999999999</v>
      </c>
      <c r="AF31" s="3">
        <v>447.19860000000006</v>
      </c>
      <c r="AG31" s="3">
        <v>471.36700000000002</v>
      </c>
      <c r="AH31" s="3">
        <v>504.95440000000008</v>
      </c>
      <c r="AI31" s="3">
        <v>535.52779999999996</v>
      </c>
      <c r="AJ31" s="3">
        <v>569.34219999999993</v>
      </c>
      <c r="AK31" s="3">
        <v>603.60360000000003</v>
      </c>
      <c r="AL31" s="3">
        <v>616.81100000000004</v>
      </c>
      <c r="AM31" s="3">
        <v>638.72540000000004</v>
      </c>
      <c r="AN31" s="3">
        <v>656.41679999999997</v>
      </c>
      <c r="AO31" s="3">
        <v>673.3682</v>
      </c>
      <c r="AP31" s="3">
        <v>682.80160000000012</v>
      </c>
      <c r="AQ31" s="3">
        <v>703.49699999999996</v>
      </c>
      <c r="AR31" s="3">
        <v>728.33400000000006</v>
      </c>
      <c r="AS31" s="3">
        <v>758.87099999999998</v>
      </c>
      <c r="AT31" s="3">
        <v>797.94600000000003</v>
      </c>
      <c r="AU31" s="3">
        <v>826.29</v>
      </c>
      <c r="AV31" s="3">
        <v>859.26499999999999</v>
      </c>
      <c r="AW31" s="3">
        <v>894.94899999999996</v>
      </c>
      <c r="AX31" s="3">
        <v>927.69500000000005</v>
      </c>
      <c r="AY31" s="3">
        <v>965.27599999999995</v>
      </c>
      <c r="AZ31" s="3">
        <v>999.70500000000004</v>
      </c>
      <c r="BA31" s="3">
        <v>1039.7510000000002</v>
      </c>
      <c r="BB31" s="3">
        <v>1065.7489999999998</v>
      </c>
      <c r="BC31" s="3">
        <v>1087.9070000000002</v>
      </c>
      <c r="BD31" s="3">
        <v>1121.6219999999998</v>
      </c>
      <c r="BE31" s="3">
        <v>1139.4770000000001</v>
      </c>
      <c r="BF31" s="3">
        <v>1148.0170000000003</v>
      </c>
      <c r="BG31" s="3">
        <v>1159.095</v>
      </c>
      <c r="BH31" s="3">
        <v>1177.2449999999997</v>
      </c>
      <c r="BI31" s="3">
        <v>1208.143</v>
      </c>
      <c r="BJ31" s="3">
        <v>1216.4659999999997</v>
      </c>
      <c r="BK31" s="3">
        <v>1251.298</v>
      </c>
      <c r="BL31" s="3">
        <v>1342.8067000000001</v>
      </c>
      <c r="BM31" s="3">
        <v>1400.7217999999998</v>
      </c>
      <c r="BN31" s="3">
        <v>1458.9527</v>
      </c>
    </row>
    <row r="32" spans="1:66" s="3" customFormat="1" x14ac:dyDescent="0.15">
      <c r="A32"/>
      <c r="B32" s="1" t="s">
        <v>1</v>
      </c>
    </row>
    <row r="33" spans="1:66" s="3" customFormat="1" x14ac:dyDescent="0.15">
      <c r="A33"/>
      <c r="B33" s="1" t="s">
        <v>25</v>
      </c>
    </row>
    <row r="34" spans="1:66" s="3" customFormat="1" x14ac:dyDescent="0.15">
      <c r="A34"/>
      <c r="B34" s="1" t="s">
        <v>26</v>
      </c>
      <c r="C34" s="3">
        <v>1.1429</v>
      </c>
      <c r="D34" s="3">
        <v>1.23</v>
      </c>
      <c r="E34" s="3">
        <v>1.3907</v>
      </c>
      <c r="F34" s="3">
        <v>1.5769</v>
      </c>
      <c r="G34" s="3">
        <v>1.7996000000000001</v>
      </c>
      <c r="H34" s="3">
        <v>2.0303</v>
      </c>
      <c r="I34" s="3">
        <v>2.2584999999999997</v>
      </c>
      <c r="J34" s="3">
        <v>2.4511000000000003</v>
      </c>
      <c r="K34" s="3">
        <v>2.6882000000000001</v>
      </c>
      <c r="L34" s="3">
        <v>3.2534999999999998</v>
      </c>
      <c r="M34" s="3">
        <v>3.3159999999999998</v>
      </c>
      <c r="N34" s="3">
        <v>3.5183999999999997</v>
      </c>
      <c r="O34" s="3">
        <v>4.1059000000000001</v>
      </c>
      <c r="P34" s="3">
        <v>4.7412999999999998</v>
      </c>
      <c r="Q34" s="3">
        <v>4.9738000000000007</v>
      </c>
      <c r="R34" s="3">
        <v>5.9740000000000002</v>
      </c>
      <c r="S34" s="3">
        <v>7.2693999999999992</v>
      </c>
      <c r="T34" s="3">
        <v>8.4015999999999984</v>
      </c>
      <c r="U34" s="3">
        <v>9.0526</v>
      </c>
      <c r="V34" s="3">
        <v>11.139000000000001</v>
      </c>
      <c r="W34" s="3">
        <v>12.535</v>
      </c>
      <c r="X34" s="3">
        <v>15.084</v>
      </c>
      <c r="Y34" s="3">
        <v>17.181999999999999</v>
      </c>
      <c r="Z34" s="3">
        <v>20.278999999999996</v>
      </c>
      <c r="AA34" s="3">
        <v>22.709</v>
      </c>
      <c r="AB34" s="3">
        <v>25.359000000000002</v>
      </c>
      <c r="AC34" s="3">
        <v>27.178999999999998</v>
      </c>
      <c r="AD34" s="3">
        <v>28.838000000000001</v>
      </c>
      <c r="AE34" s="3">
        <v>30.142999999999997</v>
      </c>
      <c r="AF34" s="3">
        <v>31.923999999999999</v>
      </c>
      <c r="AG34" s="3">
        <v>33.234999999999999</v>
      </c>
      <c r="AH34" s="3">
        <v>35.111000000000004</v>
      </c>
      <c r="AI34" s="3">
        <v>37.586999999999996</v>
      </c>
      <c r="AJ34" s="3">
        <v>39.173999999999999</v>
      </c>
      <c r="AK34" s="3">
        <v>41.741</v>
      </c>
      <c r="AL34" s="3">
        <v>41.585000000000001</v>
      </c>
      <c r="AM34" s="3">
        <v>44.398000000000003</v>
      </c>
      <c r="AN34" s="3">
        <v>48.32</v>
      </c>
      <c r="AO34" s="3">
        <v>49.445</v>
      </c>
      <c r="AP34" s="3">
        <v>50.650999999999996</v>
      </c>
      <c r="AQ34" s="3">
        <v>51.827999999999996</v>
      </c>
      <c r="AR34" s="3">
        <v>55.532000000000004</v>
      </c>
      <c r="AS34" s="3">
        <v>57.453999999999994</v>
      </c>
      <c r="AT34" s="3">
        <v>59.331000000000003</v>
      </c>
      <c r="AU34" s="3">
        <v>59.881999999999991</v>
      </c>
      <c r="AV34" s="3">
        <v>62.161999999999999</v>
      </c>
      <c r="AW34" s="3">
        <v>64.686999999999998</v>
      </c>
      <c r="AX34" s="3">
        <v>68.296999999999997</v>
      </c>
      <c r="AY34" s="3">
        <v>71.852000000000004</v>
      </c>
      <c r="AZ34" s="3">
        <v>74.397999999999996</v>
      </c>
      <c r="BA34" s="3">
        <v>77.180999999999997</v>
      </c>
      <c r="BB34" s="3">
        <v>79.984000000000009</v>
      </c>
      <c r="BC34" s="3">
        <v>81.425999999999988</v>
      </c>
      <c r="BD34" s="3">
        <v>82.960999999999999</v>
      </c>
      <c r="BE34" s="3">
        <v>84.905000000000001</v>
      </c>
      <c r="BF34" s="3">
        <v>86.49</v>
      </c>
      <c r="BG34" s="3">
        <v>88.301000000000016</v>
      </c>
      <c r="BH34" s="3">
        <v>88.709000000000003</v>
      </c>
      <c r="BI34" s="3">
        <v>91.131000000000014</v>
      </c>
      <c r="BJ34" s="3">
        <v>92.548000000000002</v>
      </c>
      <c r="BK34" s="3">
        <v>93.725000000000009</v>
      </c>
      <c r="BL34" s="3">
        <v>88.079000000000008</v>
      </c>
      <c r="BM34" s="3">
        <v>95.256000000000014</v>
      </c>
      <c r="BN34" s="3">
        <v>102.45800000000001</v>
      </c>
    </row>
    <row r="35" spans="1:66" s="3" customFormat="1" x14ac:dyDescent="0.15">
      <c r="A35"/>
      <c r="B35" s="1" t="s">
        <v>27</v>
      </c>
      <c r="C35" s="3">
        <v>0.84050000000000002</v>
      </c>
      <c r="D35" s="3">
        <v>0.89319999999999999</v>
      </c>
      <c r="E35" s="3">
        <v>0.99060000000000004</v>
      </c>
      <c r="F35" s="3">
        <v>1.1293</v>
      </c>
      <c r="G35" s="3">
        <v>1.2918000000000001</v>
      </c>
      <c r="H35" s="3">
        <v>1.4276</v>
      </c>
      <c r="I35" s="3">
        <v>1.5395999999999999</v>
      </c>
      <c r="J35" s="3">
        <v>1.6628000000000001</v>
      </c>
      <c r="K35" s="3">
        <v>1.8115000000000001</v>
      </c>
      <c r="L35" s="3">
        <v>2.0671999999999997</v>
      </c>
      <c r="M35" s="3">
        <v>2.3355999999999999</v>
      </c>
      <c r="N35" s="3">
        <v>2.6155999999999997</v>
      </c>
      <c r="O35" s="3">
        <v>2.9925000000000002</v>
      </c>
      <c r="P35" s="3">
        <v>3.3575999999999997</v>
      </c>
      <c r="Q35" s="3">
        <v>3.7829000000000002</v>
      </c>
      <c r="R35" s="3">
        <v>4.5351999999999997</v>
      </c>
      <c r="S35" s="3">
        <v>5.5488999999999997</v>
      </c>
      <c r="T35" s="3">
        <v>6.5356999999999994</v>
      </c>
      <c r="U35" s="3">
        <v>7.0431000000000008</v>
      </c>
      <c r="V35" s="3">
        <v>8.6829999999999998</v>
      </c>
      <c r="W35" s="3">
        <v>9.6519999999999992</v>
      </c>
      <c r="X35" s="3">
        <v>11.795</v>
      </c>
      <c r="Y35" s="3">
        <v>13.132999999999999</v>
      </c>
      <c r="Z35" s="3">
        <v>15.363</v>
      </c>
      <c r="AA35" s="3">
        <v>17.045999999999999</v>
      </c>
      <c r="AB35" s="3">
        <v>18.904</v>
      </c>
      <c r="AC35" s="3">
        <v>20.332999999999998</v>
      </c>
      <c r="AD35" s="3">
        <v>21.021999999999998</v>
      </c>
      <c r="AE35" s="3">
        <v>21.960999999999999</v>
      </c>
      <c r="AF35" s="3">
        <v>23.257999999999999</v>
      </c>
      <c r="AG35" s="3">
        <v>23.994</v>
      </c>
      <c r="AH35" s="3">
        <v>25.236000000000001</v>
      </c>
      <c r="AI35" s="3">
        <v>27.488</v>
      </c>
      <c r="AJ35" s="3">
        <v>29.02</v>
      </c>
      <c r="AK35" s="3">
        <v>29.902000000000001</v>
      </c>
      <c r="AL35" s="3">
        <v>29.481999999999999</v>
      </c>
      <c r="AM35" s="3">
        <v>31.369</v>
      </c>
      <c r="AN35" s="3">
        <v>34.682000000000002</v>
      </c>
      <c r="AO35" s="3">
        <v>35.994</v>
      </c>
      <c r="AP35" s="3">
        <v>36.348999999999997</v>
      </c>
      <c r="AQ35" s="3">
        <v>37.527000000000001</v>
      </c>
      <c r="AR35" s="3">
        <v>38.624000000000002</v>
      </c>
      <c r="AS35" s="3">
        <v>39.886000000000003</v>
      </c>
      <c r="AT35" s="3">
        <v>40.953000000000003</v>
      </c>
      <c r="AU35" s="3">
        <v>41.61</v>
      </c>
      <c r="AV35" s="3">
        <v>43.65</v>
      </c>
      <c r="AW35" s="3">
        <v>45.487000000000002</v>
      </c>
      <c r="AX35" s="3">
        <v>46.890999999999998</v>
      </c>
      <c r="AY35" s="3">
        <v>49.353999999999999</v>
      </c>
      <c r="AZ35" s="3">
        <v>51.293999999999997</v>
      </c>
      <c r="BA35" s="3">
        <v>53.057000000000002</v>
      </c>
      <c r="BB35" s="3">
        <v>54.734999999999999</v>
      </c>
      <c r="BC35" s="3">
        <v>55.463000000000001</v>
      </c>
      <c r="BD35" s="3">
        <v>57.079000000000001</v>
      </c>
      <c r="BE35" s="3">
        <v>58.081000000000003</v>
      </c>
      <c r="BF35" s="3">
        <v>59.154000000000003</v>
      </c>
      <c r="BG35" s="3">
        <v>59.968000000000004</v>
      </c>
      <c r="BH35" s="3">
        <v>60.329000000000001</v>
      </c>
      <c r="BI35" s="3">
        <v>62.142000000000003</v>
      </c>
      <c r="BJ35" s="3">
        <v>63.661000000000001</v>
      </c>
      <c r="BK35" s="3">
        <v>64.498000000000005</v>
      </c>
      <c r="BL35" s="3">
        <v>61.478999999999999</v>
      </c>
      <c r="BM35" s="3">
        <v>66.599000000000004</v>
      </c>
      <c r="BN35" s="3">
        <v>71.430000000000007</v>
      </c>
    </row>
    <row r="36" spans="1:66" s="3" customFormat="1" x14ac:dyDescent="0.15">
      <c r="A36"/>
      <c r="B36" s="1" t="s">
        <v>28</v>
      </c>
      <c r="C36" s="3">
        <v>0.16639999999999999</v>
      </c>
      <c r="D36" s="3">
        <v>0.17680000000000001</v>
      </c>
      <c r="E36" s="3">
        <v>0.1961</v>
      </c>
      <c r="F36" s="3">
        <v>0.22359999999999999</v>
      </c>
      <c r="G36" s="3">
        <v>0.25580000000000003</v>
      </c>
      <c r="H36" s="3">
        <v>0.28270000000000001</v>
      </c>
      <c r="I36" s="3">
        <v>0.3049</v>
      </c>
      <c r="J36" s="3">
        <v>0.32930000000000004</v>
      </c>
      <c r="K36" s="3">
        <v>0.35869999999999996</v>
      </c>
      <c r="L36" s="3">
        <v>0.4093</v>
      </c>
      <c r="M36" s="3">
        <v>0.46239999999999998</v>
      </c>
      <c r="N36" s="3">
        <v>0.51779999999999993</v>
      </c>
      <c r="O36" s="3">
        <v>0.59239999999999993</v>
      </c>
      <c r="P36" s="3">
        <v>0.66470000000000007</v>
      </c>
      <c r="Q36" s="3">
        <v>0.74890000000000001</v>
      </c>
      <c r="R36" s="3">
        <v>0.89779999999999993</v>
      </c>
      <c r="S36" s="3">
        <v>1.0985</v>
      </c>
      <c r="T36" s="3">
        <v>1.2939000000000001</v>
      </c>
      <c r="U36" s="3">
        <v>1.4735</v>
      </c>
      <c r="V36" s="3">
        <v>1.72</v>
      </c>
      <c r="W36" s="3">
        <v>2.0310000000000001</v>
      </c>
      <c r="X36" s="3">
        <v>2.3109999999999999</v>
      </c>
      <c r="Y36" s="3">
        <v>2.9359999999999999</v>
      </c>
      <c r="Z36" s="3">
        <v>3.641</v>
      </c>
      <c r="AA36" s="3">
        <v>4.226</v>
      </c>
      <c r="AB36" s="3">
        <v>4.7690000000000001</v>
      </c>
      <c r="AC36" s="3">
        <v>5.0490000000000004</v>
      </c>
      <c r="AD36" s="3">
        <v>5.3680000000000003</v>
      </c>
      <c r="AE36" s="3">
        <v>5.6829999999999998</v>
      </c>
      <c r="AF36" s="3">
        <v>6.0410000000000004</v>
      </c>
      <c r="AG36" s="3">
        <v>6.4640000000000004</v>
      </c>
      <c r="AH36" s="3">
        <v>6.9770000000000003</v>
      </c>
      <c r="AI36" s="3">
        <v>7.04</v>
      </c>
      <c r="AJ36" s="3">
        <v>7.0419999999999998</v>
      </c>
      <c r="AK36" s="3">
        <v>7.3419999999999996</v>
      </c>
      <c r="AL36" s="3">
        <v>7.3860000000000001</v>
      </c>
      <c r="AM36" s="3">
        <v>7.8719999999999999</v>
      </c>
      <c r="AN36" s="3">
        <v>8.01</v>
      </c>
      <c r="AO36" s="3">
        <v>7.9109999999999996</v>
      </c>
      <c r="AP36" s="3">
        <v>8.3420000000000005</v>
      </c>
      <c r="AQ36" s="3">
        <v>8.6389999999999993</v>
      </c>
      <c r="AR36" s="3">
        <v>9.0579999999999998</v>
      </c>
      <c r="AS36" s="3">
        <v>9.59</v>
      </c>
      <c r="AT36" s="3">
        <v>9.9350000000000005</v>
      </c>
      <c r="AU36" s="3">
        <v>10.074</v>
      </c>
      <c r="AV36" s="3">
        <v>10.29</v>
      </c>
      <c r="AW36" s="3">
        <v>10.785</v>
      </c>
      <c r="AX36" s="3">
        <v>11.012</v>
      </c>
      <c r="AY36" s="3">
        <v>11.494999999999999</v>
      </c>
      <c r="AZ36" s="3">
        <v>12.132</v>
      </c>
      <c r="BA36" s="3">
        <v>13.128</v>
      </c>
      <c r="BB36" s="3">
        <v>13.563000000000001</v>
      </c>
      <c r="BC36" s="3">
        <v>14.173</v>
      </c>
      <c r="BD36" s="3">
        <v>13.698</v>
      </c>
      <c r="BE36" s="3">
        <v>14.281000000000001</v>
      </c>
      <c r="BF36" s="3">
        <v>14.108000000000001</v>
      </c>
      <c r="BG36" s="3">
        <v>14.545999999999999</v>
      </c>
      <c r="BH36" s="3">
        <v>14.603</v>
      </c>
      <c r="BI36" s="3">
        <v>14.999000000000001</v>
      </c>
      <c r="BJ36" s="3">
        <v>15.315</v>
      </c>
      <c r="BK36" s="3">
        <v>15.816000000000001</v>
      </c>
      <c r="BL36" s="3">
        <v>15.839</v>
      </c>
      <c r="BM36" s="3">
        <v>16.475999999999999</v>
      </c>
      <c r="BN36" s="3">
        <v>17.030999999999999</v>
      </c>
    </row>
    <row r="37" spans="1:66" s="3" customFormat="1" x14ac:dyDescent="0.15">
      <c r="A37"/>
      <c r="B37" s="1" t="s">
        <v>29</v>
      </c>
      <c r="C37" s="3">
        <v>0.13600000000000001</v>
      </c>
      <c r="D37" s="3">
        <v>0.16</v>
      </c>
      <c r="E37" s="3">
        <v>0.20399999999999999</v>
      </c>
      <c r="F37" s="3">
        <v>0.224</v>
      </c>
      <c r="G37" s="3">
        <v>0.252</v>
      </c>
      <c r="H37" s="3">
        <v>0.32</v>
      </c>
      <c r="I37" s="3">
        <v>0.41399999999999998</v>
      </c>
      <c r="J37" s="3">
        <v>0.45900000000000002</v>
      </c>
      <c r="K37" s="3">
        <v>0.51800000000000002</v>
      </c>
      <c r="L37" s="3">
        <v>0.77700000000000002</v>
      </c>
      <c r="M37" s="3">
        <v>0.51800000000000002</v>
      </c>
      <c r="N37" s="3">
        <v>0.38500000000000001</v>
      </c>
      <c r="O37" s="3">
        <v>0.52100000000000002</v>
      </c>
      <c r="P37" s="3">
        <v>0.71899999999999997</v>
      </c>
      <c r="Q37" s="3">
        <v>0.442</v>
      </c>
      <c r="R37" s="3">
        <v>0.54100000000000004</v>
      </c>
      <c r="S37" s="3">
        <v>0.622</v>
      </c>
      <c r="T37" s="3">
        <v>0.57199999999999995</v>
      </c>
      <c r="U37" s="3">
        <v>0.53600000000000003</v>
      </c>
      <c r="V37" s="3">
        <v>0.73599999999999999</v>
      </c>
      <c r="W37" s="3">
        <v>0.85199999999999998</v>
      </c>
      <c r="X37" s="3">
        <v>0.97799999999999998</v>
      </c>
      <c r="Y37" s="3">
        <v>1.113</v>
      </c>
      <c r="Z37" s="3">
        <v>1.2749999999999999</v>
      </c>
      <c r="AA37" s="3">
        <v>1.4370000000000001</v>
      </c>
      <c r="AB37" s="3">
        <v>1.6859999999999999</v>
      </c>
      <c r="AC37" s="3">
        <v>1.7969999999999999</v>
      </c>
      <c r="AD37" s="3">
        <v>2.448</v>
      </c>
      <c r="AE37" s="3">
        <v>2.4990000000000001</v>
      </c>
      <c r="AF37" s="3">
        <v>2.625</v>
      </c>
      <c r="AG37" s="3">
        <v>2.7770000000000001</v>
      </c>
      <c r="AH37" s="3">
        <v>2.8980000000000001</v>
      </c>
      <c r="AI37" s="3">
        <v>3.0590000000000002</v>
      </c>
      <c r="AJ37" s="3">
        <v>3.1120000000000001</v>
      </c>
      <c r="AK37" s="3">
        <v>3.2090000000000001</v>
      </c>
      <c r="AL37" s="3">
        <v>3.41</v>
      </c>
      <c r="AM37" s="3">
        <v>3.6360000000000001</v>
      </c>
      <c r="AN37" s="3">
        <v>4.1760000000000002</v>
      </c>
      <c r="AO37" s="3">
        <v>4.4989999999999997</v>
      </c>
      <c r="AP37" s="3">
        <v>4.774</v>
      </c>
      <c r="AQ37" s="3">
        <v>4.1520000000000001</v>
      </c>
      <c r="AR37" s="3">
        <v>5.0780000000000003</v>
      </c>
      <c r="AS37" s="3">
        <v>5.242</v>
      </c>
      <c r="AT37" s="3">
        <v>5.524</v>
      </c>
      <c r="AU37" s="3">
        <v>5.282</v>
      </c>
      <c r="AV37" s="3">
        <v>5.9109999999999996</v>
      </c>
      <c r="AW37" s="3">
        <v>6.4039999999999999</v>
      </c>
      <c r="AX37" s="3">
        <v>7.2889999999999997</v>
      </c>
      <c r="AY37" s="3">
        <v>7.6920000000000002</v>
      </c>
      <c r="AZ37" s="3">
        <v>7.8360000000000003</v>
      </c>
      <c r="BA37" s="3">
        <v>7.835</v>
      </c>
      <c r="BB37" s="3">
        <v>8.1999999999999993</v>
      </c>
      <c r="BC37" s="3">
        <v>8.6690000000000005</v>
      </c>
      <c r="BD37" s="3">
        <v>8.9730000000000008</v>
      </c>
      <c r="BE37" s="3">
        <v>9.2940000000000005</v>
      </c>
      <c r="BF37" s="3">
        <v>9.51</v>
      </c>
      <c r="BG37" s="3">
        <v>9.7560000000000002</v>
      </c>
      <c r="BH37" s="3">
        <v>9.7070000000000007</v>
      </c>
      <c r="BI37" s="3">
        <v>10.058</v>
      </c>
      <c r="BJ37" s="3">
        <v>10.217000000000001</v>
      </c>
      <c r="BK37" s="3">
        <v>10.425000000000001</v>
      </c>
      <c r="BL37" s="3">
        <v>7.867</v>
      </c>
      <c r="BM37" s="3">
        <v>9.1440000000000001</v>
      </c>
      <c r="BN37" s="3">
        <v>10.545</v>
      </c>
    </row>
    <row r="38" spans="1:66" s="3" customFormat="1" x14ac:dyDescent="0.15">
      <c r="A38"/>
      <c r="B38" s="1" t="s">
        <v>30</v>
      </c>
      <c r="C38" s="3">
        <v>0</v>
      </c>
      <c r="D38" s="3">
        <v>0</v>
      </c>
      <c r="E38" s="3">
        <v>0</v>
      </c>
      <c r="F38" s="3">
        <v>0</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3">
        <v>0</v>
      </c>
      <c r="AB38" s="3">
        <v>0</v>
      </c>
      <c r="AC38" s="3">
        <v>0</v>
      </c>
      <c r="AD38" s="3">
        <v>0</v>
      </c>
      <c r="AE38" s="3">
        <v>0</v>
      </c>
      <c r="AF38" s="3">
        <v>0</v>
      </c>
      <c r="AG38" s="3">
        <v>0</v>
      </c>
      <c r="AH38" s="3">
        <v>0</v>
      </c>
      <c r="AI38" s="3">
        <v>0</v>
      </c>
      <c r="AJ38" s="3">
        <v>0</v>
      </c>
      <c r="AK38" s="3">
        <v>1.288</v>
      </c>
      <c r="AL38" s="3">
        <v>1.3069999999999999</v>
      </c>
      <c r="AM38" s="3">
        <v>1.5209999999999999</v>
      </c>
      <c r="AN38" s="3">
        <v>1.452</v>
      </c>
      <c r="AO38" s="3">
        <v>1.0409999999999999</v>
      </c>
      <c r="AP38" s="3">
        <v>1.1859999999999999</v>
      </c>
      <c r="AQ38" s="3">
        <v>1.51</v>
      </c>
      <c r="AR38" s="3">
        <v>2.7719999999999998</v>
      </c>
      <c r="AS38" s="3">
        <v>2.7360000000000002</v>
      </c>
      <c r="AT38" s="3">
        <v>2.919</v>
      </c>
      <c r="AU38" s="3">
        <v>2.9159999999999999</v>
      </c>
      <c r="AV38" s="3">
        <v>2.3109999999999999</v>
      </c>
      <c r="AW38" s="3">
        <v>2.0110000000000001</v>
      </c>
      <c r="AX38" s="3">
        <v>3.105</v>
      </c>
      <c r="AY38" s="3">
        <v>3.3109999999999999</v>
      </c>
      <c r="AZ38" s="3">
        <v>3.1360000000000001</v>
      </c>
      <c r="BA38" s="3">
        <v>3.161</v>
      </c>
      <c r="BB38" s="3">
        <v>3.4860000000000002</v>
      </c>
      <c r="BC38" s="3">
        <v>3.121</v>
      </c>
      <c r="BD38" s="3">
        <v>3.2109999999999999</v>
      </c>
      <c r="BE38" s="3">
        <v>3.2490000000000001</v>
      </c>
      <c r="BF38" s="3">
        <v>3.718</v>
      </c>
      <c r="BG38" s="3">
        <v>4.0309999999999997</v>
      </c>
      <c r="BH38" s="3">
        <v>4.07</v>
      </c>
      <c r="BI38" s="3">
        <v>3.9319999999999999</v>
      </c>
      <c r="BJ38" s="3">
        <v>3.355</v>
      </c>
      <c r="BK38" s="3">
        <v>2.9860000000000002</v>
      </c>
      <c r="BL38" s="3">
        <v>2.8940000000000001</v>
      </c>
      <c r="BM38" s="3">
        <v>3.0369999999999999</v>
      </c>
      <c r="BN38" s="3">
        <v>3.452</v>
      </c>
    </row>
    <row r="39" spans="1:66" s="3" customFormat="1" x14ac:dyDescent="0.15">
      <c r="A39"/>
      <c r="B39" s="1" t="s">
        <v>1</v>
      </c>
    </row>
    <row r="40" spans="1:66" s="3" customFormat="1" x14ac:dyDescent="0.15">
      <c r="A40"/>
      <c r="B40" s="1" t="s">
        <v>31</v>
      </c>
      <c r="C40" s="3">
        <v>0.436</v>
      </c>
      <c r="D40" s="3">
        <v>0.45399999999999996</v>
      </c>
      <c r="E40" s="3">
        <v>0.52899999999999991</v>
      </c>
      <c r="F40" s="3">
        <v>0.61199999999999999</v>
      </c>
      <c r="G40" s="3">
        <v>0.74299999999999999</v>
      </c>
      <c r="H40" s="3">
        <v>0.69900000000000007</v>
      </c>
      <c r="I40" s="3">
        <v>0.78099999999999992</v>
      </c>
      <c r="J40" s="3">
        <v>0.78300000000000003</v>
      </c>
      <c r="K40" s="3">
        <v>0.91199999999999992</v>
      </c>
      <c r="L40" s="3">
        <v>0.98</v>
      </c>
      <c r="M40" s="3">
        <v>1.3109999999999999</v>
      </c>
      <c r="N40" s="3">
        <v>1.72</v>
      </c>
      <c r="O40" s="3">
        <v>1.8220000000000001</v>
      </c>
      <c r="P40" s="3">
        <v>1.8340000000000001</v>
      </c>
      <c r="Q40" s="3">
        <v>2.1520000000000001</v>
      </c>
      <c r="R40" s="3">
        <v>2.988</v>
      </c>
      <c r="S40" s="3">
        <v>3.2110000000000003</v>
      </c>
      <c r="T40" s="3">
        <v>2.91</v>
      </c>
      <c r="U40" s="3">
        <v>3.3559999999999999</v>
      </c>
      <c r="V40" s="3">
        <v>3.5350000000000001</v>
      </c>
      <c r="W40" s="3">
        <v>3.5569999999999999</v>
      </c>
      <c r="X40" s="3">
        <v>4.3540000000000001</v>
      </c>
      <c r="Y40" s="3">
        <v>6.4610000000000003</v>
      </c>
      <c r="Z40" s="3">
        <v>7.9329999999999998</v>
      </c>
      <c r="AA40" s="3">
        <v>9.4780000000000015</v>
      </c>
      <c r="AB40" s="3">
        <v>9.593</v>
      </c>
      <c r="AC40" s="3">
        <v>11.829000000000001</v>
      </c>
      <c r="AD40" s="3">
        <v>13.086</v>
      </c>
      <c r="AE40" s="3">
        <v>12</v>
      </c>
      <c r="AF40" s="3">
        <v>11.231999999999999</v>
      </c>
      <c r="AG40" s="3">
        <v>12.88</v>
      </c>
      <c r="AH40" s="3">
        <v>14.358000000000001</v>
      </c>
      <c r="AI40" s="3">
        <v>16.61</v>
      </c>
      <c r="AJ40" s="3">
        <v>16.475999999999999</v>
      </c>
      <c r="AK40" s="3">
        <v>15.902999999999999</v>
      </c>
      <c r="AL40" s="3">
        <v>15.146000000000001</v>
      </c>
      <c r="AM40" s="3">
        <v>16.978000000000002</v>
      </c>
      <c r="AN40" s="3">
        <v>14.074</v>
      </c>
      <c r="AO40" s="3">
        <v>13.376000000000001</v>
      </c>
      <c r="AP40" s="3">
        <v>13.725999999999999</v>
      </c>
      <c r="AQ40" s="3">
        <v>12.462</v>
      </c>
      <c r="AR40" s="3">
        <v>12.648999999999999</v>
      </c>
      <c r="AS40" s="3">
        <v>16.524999999999999</v>
      </c>
      <c r="AT40" s="3">
        <v>15.404999999999999</v>
      </c>
      <c r="AU40" s="3">
        <v>12.088000000000001</v>
      </c>
      <c r="AV40" s="3">
        <v>12.243</v>
      </c>
      <c r="AW40" s="3">
        <v>13.071</v>
      </c>
      <c r="AX40" s="3">
        <v>15.292</v>
      </c>
      <c r="AY40" s="3">
        <v>18.209</v>
      </c>
      <c r="AZ40" s="3">
        <v>20.308999999999997</v>
      </c>
      <c r="BA40" s="3">
        <v>19.116999999999997</v>
      </c>
      <c r="BB40" s="3">
        <v>18.972999999999999</v>
      </c>
      <c r="BC40" s="3">
        <v>19.401999999999997</v>
      </c>
      <c r="BD40" s="3">
        <v>16.276999999999997</v>
      </c>
      <c r="BE40" s="3">
        <v>15.32</v>
      </c>
      <c r="BF40" s="3">
        <v>15.294</v>
      </c>
      <c r="BG40" s="3">
        <v>15.385</v>
      </c>
      <c r="BH40" s="3">
        <v>14.426</v>
      </c>
      <c r="BI40" s="3">
        <v>15.007</v>
      </c>
      <c r="BJ40" s="3">
        <v>15.317</v>
      </c>
      <c r="BK40" s="3">
        <v>15.959999999999999</v>
      </c>
      <c r="BL40" s="3">
        <v>11.3735</v>
      </c>
      <c r="BM40" s="3">
        <v>14.86</v>
      </c>
      <c r="BN40" s="3">
        <v>16.462799999999998</v>
      </c>
    </row>
    <row r="41" spans="1:66" s="3" customFormat="1" x14ac:dyDescent="0.15">
      <c r="A41"/>
      <c r="B41" s="1" t="s">
        <v>9</v>
      </c>
      <c r="C41" s="3">
        <v>0.19600000000000001</v>
      </c>
      <c r="D41" s="3">
        <v>0.20699999999999999</v>
      </c>
      <c r="E41" s="3">
        <v>0.23699999999999999</v>
      </c>
      <c r="F41" s="3">
        <v>0.28199999999999997</v>
      </c>
      <c r="G41" s="3">
        <v>0.36699999999999999</v>
      </c>
      <c r="H41" s="3">
        <v>0.36599999999999999</v>
      </c>
      <c r="I41" s="3">
        <v>0.40899999999999997</v>
      </c>
      <c r="J41" s="3">
        <v>0.40500000000000003</v>
      </c>
      <c r="K41" s="3">
        <v>0.49299999999999999</v>
      </c>
      <c r="L41" s="3">
        <v>0.53200000000000003</v>
      </c>
      <c r="M41" s="3">
        <v>0.64300000000000002</v>
      </c>
      <c r="N41" s="3">
        <v>0.76100000000000001</v>
      </c>
      <c r="O41" s="3">
        <v>0.80900000000000005</v>
      </c>
      <c r="P41" s="3">
        <v>0.84599999999999997</v>
      </c>
      <c r="Q41" s="3">
        <v>1.0980000000000001</v>
      </c>
      <c r="R41" s="3">
        <v>1.423</v>
      </c>
      <c r="S41" s="3">
        <v>1.5</v>
      </c>
      <c r="T41" s="3">
        <v>1.6439999999999999</v>
      </c>
      <c r="U41" s="3">
        <v>2.0339999999999998</v>
      </c>
      <c r="V41" s="3">
        <v>2.226</v>
      </c>
      <c r="W41" s="3">
        <v>2.1949999999999998</v>
      </c>
      <c r="X41" s="3">
        <v>2.8090000000000002</v>
      </c>
      <c r="Y41" s="3">
        <v>3.9329999999999998</v>
      </c>
      <c r="Z41" s="3">
        <v>4.7519999999999998</v>
      </c>
      <c r="AA41" s="3">
        <v>5.2460000000000004</v>
      </c>
      <c r="AB41" s="3">
        <v>5.64</v>
      </c>
      <c r="AC41" s="3">
        <v>6.1580000000000004</v>
      </c>
      <c r="AD41" s="3">
        <v>6.117</v>
      </c>
      <c r="AE41" s="3">
        <v>5.1689999999999996</v>
      </c>
      <c r="AF41" s="3">
        <v>4.9240000000000004</v>
      </c>
      <c r="AG41" s="3">
        <v>5.0039999999999996</v>
      </c>
      <c r="AH41" s="3">
        <v>5.2030000000000003</v>
      </c>
      <c r="AI41" s="3">
        <v>5.5419999999999998</v>
      </c>
      <c r="AJ41" s="3">
        <v>5.8220000000000001</v>
      </c>
      <c r="AK41" s="3">
        <v>6.3120000000000003</v>
      </c>
      <c r="AL41" s="3">
        <v>6.25</v>
      </c>
      <c r="AM41" s="3">
        <v>6.93</v>
      </c>
      <c r="AN41" s="3">
        <v>6.1989999999999998</v>
      </c>
      <c r="AO41" s="3">
        <v>6.7640000000000002</v>
      </c>
      <c r="AP41" s="3">
        <v>6.6139999999999999</v>
      </c>
      <c r="AQ41" s="3">
        <v>5.601</v>
      </c>
      <c r="AR41" s="3">
        <v>5.2939999999999996</v>
      </c>
      <c r="AS41" s="3">
        <v>6.43</v>
      </c>
      <c r="AT41" s="3">
        <v>5.8869999999999996</v>
      </c>
      <c r="AU41" s="3">
        <v>5.4770000000000003</v>
      </c>
      <c r="AV41" s="3">
        <v>4.5090000000000003</v>
      </c>
      <c r="AW41" s="3">
        <v>4.6440000000000001</v>
      </c>
      <c r="AX41" s="3">
        <v>4.0709999999999997</v>
      </c>
      <c r="AY41" s="3">
        <v>4.1120000000000001</v>
      </c>
      <c r="AZ41" s="3">
        <v>4.5519999999999996</v>
      </c>
      <c r="BA41" s="3">
        <v>5.98</v>
      </c>
      <c r="BB41" s="3">
        <v>4.93</v>
      </c>
      <c r="BC41" s="3">
        <v>4.8220000000000001</v>
      </c>
      <c r="BD41" s="3">
        <v>3.871</v>
      </c>
      <c r="BE41" s="3">
        <v>2.923</v>
      </c>
      <c r="BF41" s="3">
        <v>2.2669999999999999</v>
      </c>
      <c r="BG41" s="3">
        <v>2.585</v>
      </c>
      <c r="BH41" s="3">
        <v>2.1019999999999999</v>
      </c>
      <c r="BI41" s="3">
        <v>2.2040000000000002</v>
      </c>
      <c r="BJ41" s="3">
        <v>2.3149999999999999</v>
      </c>
      <c r="BK41" s="3">
        <v>2.2029999999999998</v>
      </c>
      <c r="BL41" s="3">
        <v>1.9330999999999998</v>
      </c>
      <c r="BM41" s="3">
        <v>2.3618999999999999</v>
      </c>
      <c r="BN41" s="3">
        <v>2.5776999999999997</v>
      </c>
    </row>
    <row r="42" spans="1:66" s="3" customFormat="1" x14ac:dyDescent="0.15">
      <c r="A42"/>
      <c r="B42" s="4" t="s">
        <v>58</v>
      </c>
      <c r="C42" s="3">
        <v>0.184</v>
      </c>
      <c r="D42" s="3">
        <v>0.19500000000000001</v>
      </c>
      <c r="E42" s="3">
        <v>0.22500000000000001</v>
      </c>
      <c r="F42" s="3">
        <v>0.27</v>
      </c>
      <c r="G42" s="3">
        <v>0.35</v>
      </c>
      <c r="H42" s="3">
        <v>0.34399999999999997</v>
      </c>
      <c r="I42" s="3">
        <v>0.38700000000000001</v>
      </c>
      <c r="J42" s="3">
        <v>0.38100000000000001</v>
      </c>
      <c r="K42" s="3">
        <v>0.46500000000000002</v>
      </c>
      <c r="L42" s="3">
        <v>0.496</v>
      </c>
      <c r="M42" s="3">
        <v>0.59</v>
      </c>
      <c r="N42" s="3">
        <v>0.69599999999999995</v>
      </c>
      <c r="O42" s="3">
        <v>0.73699999999999999</v>
      </c>
      <c r="P42" s="3">
        <v>0.77200000000000002</v>
      </c>
      <c r="Q42" s="3">
        <v>0.97899999999999998</v>
      </c>
      <c r="R42" s="3">
        <v>1.2170000000000001</v>
      </c>
      <c r="S42" s="3">
        <v>1.331</v>
      </c>
      <c r="T42" s="3">
        <v>1.444</v>
      </c>
      <c r="U42" s="3">
        <v>1.823</v>
      </c>
      <c r="V42" s="3">
        <v>2.0430000000000001</v>
      </c>
      <c r="W42" s="3">
        <v>1.996</v>
      </c>
      <c r="X42" s="3">
        <v>2.52</v>
      </c>
      <c r="Y42" s="3">
        <v>3.468</v>
      </c>
      <c r="Z42" s="3">
        <v>4.3330000000000002</v>
      </c>
      <c r="AA42" s="3">
        <v>4.7670000000000003</v>
      </c>
      <c r="AB42" s="3">
        <v>5.0860000000000003</v>
      </c>
      <c r="AC42" s="3">
        <v>5.5540000000000003</v>
      </c>
      <c r="AD42" s="3">
        <v>5.5330000000000004</v>
      </c>
      <c r="AE42" s="3">
        <v>4.6539999999999999</v>
      </c>
      <c r="AF42" s="3">
        <v>4.3869999999999996</v>
      </c>
      <c r="AG42" s="3">
        <v>4.4749999999999996</v>
      </c>
      <c r="AH42" s="3">
        <v>4.7320000000000002</v>
      </c>
      <c r="AI42" s="3">
        <v>5.0090000000000003</v>
      </c>
      <c r="AJ42" s="3">
        <v>5.3040000000000003</v>
      </c>
      <c r="AK42" s="3">
        <v>5.8760000000000003</v>
      </c>
      <c r="AL42" s="3">
        <v>5.9729999999999999</v>
      </c>
      <c r="AM42" s="3">
        <v>6.6959999999999997</v>
      </c>
      <c r="AN42" s="3">
        <v>5.9320000000000004</v>
      </c>
      <c r="AO42" s="3">
        <v>6.5439999999999996</v>
      </c>
      <c r="AP42" s="3">
        <v>6.2990000000000004</v>
      </c>
      <c r="AQ42" s="3">
        <v>5.6379999999999999</v>
      </c>
      <c r="AR42" s="3">
        <v>5.5170000000000003</v>
      </c>
      <c r="AS42" s="3">
        <v>5.3410000000000002</v>
      </c>
      <c r="AT42" s="3">
        <v>5.2830000000000004</v>
      </c>
      <c r="AU42" s="3">
        <v>5.1890000000000001</v>
      </c>
      <c r="AV42" s="3">
        <v>3.8879999999999999</v>
      </c>
      <c r="AW42" s="3">
        <v>4.3979999999999997</v>
      </c>
      <c r="AX42" s="3">
        <v>3.94</v>
      </c>
      <c r="AY42" s="3">
        <v>3.8130000000000002</v>
      </c>
      <c r="AZ42" s="3">
        <v>3.9249999999999998</v>
      </c>
      <c r="BA42" s="3">
        <v>5.6660000000000004</v>
      </c>
      <c r="BB42" s="3">
        <v>4.7619999999999996</v>
      </c>
      <c r="BC42" s="3">
        <v>4.532</v>
      </c>
      <c r="BD42" s="3">
        <v>3.6680000000000001</v>
      </c>
      <c r="BE42" s="3">
        <v>2.8919999999999999</v>
      </c>
      <c r="BF42" s="3">
        <v>2.27</v>
      </c>
      <c r="BG42" s="3">
        <v>2.423</v>
      </c>
      <c r="BH42" s="3">
        <v>1.944</v>
      </c>
      <c r="BI42" s="3">
        <v>2.048</v>
      </c>
      <c r="BJ42" s="3">
        <v>2.1629999999999998</v>
      </c>
      <c r="BK42" s="3">
        <v>2.069</v>
      </c>
      <c r="BL42" s="3">
        <v>1.8811</v>
      </c>
      <c r="BM42" s="3">
        <v>2.3969</v>
      </c>
      <c r="BN42" s="3">
        <v>2.4806999999999997</v>
      </c>
    </row>
    <row r="43" spans="1:66" s="3" customFormat="1" x14ac:dyDescent="0.15">
      <c r="A43"/>
      <c r="B43" s="1" t="s">
        <v>7</v>
      </c>
      <c r="C43" s="3">
        <v>0.24</v>
      </c>
      <c r="D43" s="3">
        <v>0.247</v>
      </c>
      <c r="E43" s="3">
        <v>0.29199999999999998</v>
      </c>
      <c r="F43" s="3">
        <v>0.33</v>
      </c>
      <c r="G43" s="3">
        <v>0.376</v>
      </c>
      <c r="H43" s="3">
        <v>0.33300000000000002</v>
      </c>
      <c r="I43" s="3">
        <v>0.372</v>
      </c>
      <c r="J43" s="3">
        <v>0.378</v>
      </c>
      <c r="K43" s="3">
        <v>0.41899999999999998</v>
      </c>
      <c r="L43" s="3">
        <v>0.44800000000000001</v>
      </c>
      <c r="M43" s="3">
        <v>0.66800000000000004</v>
      </c>
      <c r="N43" s="3">
        <v>0.95899999999999996</v>
      </c>
      <c r="O43" s="3">
        <v>1.0129999999999999</v>
      </c>
      <c r="P43" s="3">
        <v>0.98799999999999999</v>
      </c>
      <c r="Q43" s="3">
        <v>1.054</v>
      </c>
      <c r="R43" s="3">
        <v>1.5649999999999999</v>
      </c>
      <c r="S43" s="3">
        <v>1.7110000000000001</v>
      </c>
      <c r="T43" s="3">
        <v>1.266</v>
      </c>
      <c r="U43" s="3">
        <v>1.3220000000000001</v>
      </c>
      <c r="V43" s="3">
        <v>1.3089999999999999</v>
      </c>
      <c r="W43" s="3">
        <v>1.3620000000000001</v>
      </c>
      <c r="X43" s="3">
        <v>1.5449999999999999</v>
      </c>
      <c r="Y43" s="3">
        <v>2.528</v>
      </c>
      <c r="Z43" s="3">
        <v>3.181</v>
      </c>
      <c r="AA43" s="3">
        <v>4.2320000000000002</v>
      </c>
      <c r="AB43" s="3">
        <v>3.9530000000000003</v>
      </c>
      <c r="AC43" s="3">
        <v>5.6710000000000003</v>
      </c>
      <c r="AD43" s="3">
        <v>6.9690000000000003</v>
      </c>
      <c r="AE43" s="3">
        <v>6.8309999999999995</v>
      </c>
      <c r="AF43" s="3">
        <v>6.3079999999999998</v>
      </c>
      <c r="AG43" s="3">
        <v>7.8760000000000003</v>
      </c>
      <c r="AH43" s="3">
        <v>9.1549999999999994</v>
      </c>
      <c r="AI43" s="3">
        <v>11.068</v>
      </c>
      <c r="AJ43" s="3">
        <v>10.654</v>
      </c>
      <c r="AK43" s="3">
        <v>9.5909999999999993</v>
      </c>
      <c r="AL43" s="3">
        <v>8.8960000000000008</v>
      </c>
      <c r="AM43" s="3">
        <v>10.048</v>
      </c>
      <c r="AN43" s="3">
        <v>7.875</v>
      </c>
      <c r="AO43" s="3">
        <v>6.6120000000000001</v>
      </c>
      <c r="AP43" s="3">
        <v>7.1120000000000001</v>
      </c>
      <c r="AQ43" s="3">
        <v>6.8610000000000007</v>
      </c>
      <c r="AR43" s="3">
        <v>7.3550000000000004</v>
      </c>
      <c r="AS43" s="3">
        <v>10.095000000000001</v>
      </c>
      <c r="AT43" s="3">
        <v>9.5180000000000007</v>
      </c>
      <c r="AU43" s="3">
        <v>6.6110000000000007</v>
      </c>
      <c r="AV43" s="3">
        <v>7.734</v>
      </c>
      <c r="AW43" s="3">
        <v>8.4269999999999996</v>
      </c>
      <c r="AX43" s="3">
        <v>11.221</v>
      </c>
      <c r="AY43" s="3">
        <v>14.097</v>
      </c>
      <c r="AZ43" s="3">
        <v>15.757</v>
      </c>
      <c r="BA43" s="3">
        <v>13.136999999999999</v>
      </c>
      <c r="BB43" s="3">
        <v>14.042999999999999</v>
      </c>
      <c r="BC43" s="3">
        <v>14.58</v>
      </c>
      <c r="BD43" s="3">
        <v>12.405999999999999</v>
      </c>
      <c r="BE43" s="3">
        <v>12.397</v>
      </c>
      <c r="BF43" s="3">
        <v>13.027000000000001</v>
      </c>
      <c r="BG43" s="3">
        <v>12.8</v>
      </c>
      <c r="BH43" s="3">
        <v>12.324</v>
      </c>
      <c r="BI43" s="3">
        <v>12.802999999999999</v>
      </c>
      <c r="BJ43" s="3">
        <v>13.002000000000001</v>
      </c>
      <c r="BK43" s="3">
        <v>13.757</v>
      </c>
      <c r="BL43" s="3">
        <v>9.4404000000000003</v>
      </c>
      <c r="BM43" s="3">
        <v>12.498099999999999</v>
      </c>
      <c r="BN43" s="3">
        <v>13.8851</v>
      </c>
    </row>
    <row r="44" spans="1:66" s="3" customFormat="1" x14ac:dyDescent="0.15">
      <c r="A44"/>
      <c r="B44" s="1" t="s">
        <v>1</v>
      </c>
    </row>
    <row r="45" spans="1:66" s="3" customFormat="1" x14ac:dyDescent="0.15">
      <c r="A45"/>
      <c r="B45" s="1" t="s">
        <v>32</v>
      </c>
      <c r="C45" s="3">
        <v>13.678303636999999</v>
      </c>
      <c r="D45" s="3">
        <v>14.824855378000001</v>
      </c>
      <c r="E45" s="3">
        <v>16.639907909000001</v>
      </c>
      <c r="F45" s="3">
        <v>18.709277020999998</v>
      </c>
      <c r="G45" s="3">
        <v>21.502575822000001</v>
      </c>
      <c r="H45" s="3">
        <v>24.550653433000004</v>
      </c>
      <c r="I45" s="3">
        <v>26.743751887999998</v>
      </c>
      <c r="J45" s="3">
        <v>28.914567933999997</v>
      </c>
      <c r="K45" s="3">
        <v>31.040200005999999</v>
      </c>
      <c r="L45" s="3">
        <v>34.544216078999995</v>
      </c>
      <c r="M45" s="3">
        <v>40.061268660000003</v>
      </c>
      <c r="N45" s="3">
        <v>43.982217996999999</v>
      </c>
      <c r="O45" s="3">
        <v>48.182742849</v>
      </c>
      <c r="P45" s="3">
        <v>54.407428322000001</v>
      </c>
      <c r="Q45" s="3">
        <v>62.274850888999993</v>
      </c>
      <c r="R45" s="3">
        <v>73.028800225999987</v>
      </c>
      <c r="S45" s="3">
        <v>85.933120508000002</v>
      </c>
      <c r="T45" s="3">
        <v>104.661643441</v>
      </c>
      <c r="U45" s="3">
        <v>117.52601438599999</v>
      </c>
      <c r="V45" s="3">
        <v>134.38699999999997</v>
      </c>
      <c r="W45" s="3">
        <v>160.16300000000001</v>
      </c>
      <c r="X45" s="3">
        <v>185.24400000000003</v>
      </c>
      <c r="Y45" s="3">
        <v>210.12</v>
      </c>
      <c r="Z45" s="3">
        <v>244.90099999999998</v>
      </c>
      <c r="AA45" s="3">
        <v>276.50299999999999</v>
      </c>
      <c r="AB45" s="3">
        <v>305.59399999999999</v>
      </c>
      <c r="AC45" s="3">
        <v>328.31299999999999</v>
      </c>
      <c r="AD45" s="3">
        <v>348.74200000000008</v>
      </c>
      <c r="AE45" s="3">
        <v>372.24799999999999</v>
      </c>
      <c r="AF45" s="3">
        <v>393.60400000000004</v>
      </c>
      <c r="AG45" s="3">
        <v>420.65499999999997</v>
      </c>
      <c r="AH45" s="3">
        <v>444.45499999999998</v>
      </c>
      <c r="AI45" s="3">
        <v>463.791</v>
      </c>
      <c r="AJ45" s="3">
        <v>476.08599999999996</v>
      </c>
      <c r="AK45" s="3">
        <v>489.18799999999999</v>
      </c>
      <c r="AL45" s="3">
        <v>512.12</v>
      </c>
      <c r="AM45" s="3">
        <v>532.12300000000005</v>
      </c>
      <c r="AN45" s="3">
        <v>562.49399999999991</v>
      </c>
      <c r="AO45" s="3">
        <v>583.59900000000005</v>
      </c>
      <c r="AP45" s="3">
        <v>608.31299999999999</v>
      </c>
      <c r="AQ45" s="3">
        <v>640.36599999999999</v>
      </c>
      <c r="AR45" s="3">
        <v>663.44099999999992</v>
      </c>
      <c r="AS45" s="3">
        <v>687.452</v>
      </c>
      <c r="AT45" s="3">
        <v>698.36299999999994</v>
      </c>
      <c r="AU45" s="3">
        <v>715.63299999999992</v>
      </c>
      <c r="AV45" s="3">
        <v>749.99399999999991</v>
      </c>
      <c r="AW45" s="3">
        <v>786.08500000000004</v>
      </c>
      <c r="AX45" s="3">
        <v>830.83699999999999</v>
      </c>
      <c r="AY45" s="3">
        <v>861.98099999999988</v>
      </c>
      <c r="AZ45" s="3">
        <v>883.11800000000005</v>
      </c>
      <c r="BA45" s="3">
        <v>852.31</v>
      </c>
      <c r="BB45" s="3">
        <v>880.69800000000009</v>
      </c>
      <c r="BC45" s="3">
        <v>932.26099999999997</v>
      </c>
      <c r="BD45" s="3">
        <v>969.81200000000001</v>
      </c>
      <c r="BE45" s="3">
        <v>1004.052</v>
      </c>
      <c r="BF45" s="3">
        <v>1023.8819999999999</v>
      </c>
      <c r="BG45" s="3">
        <v>1044.6029999999998</v>
      </c>
      <c r="BH45" s="3">
        <v>1060.5009999999997</v>
      </c>
      <c r="BI45" s="3">
        <v>1104.7470000000001</v>
      </c>
      <c r="BJ45" s="3">
        <v>1133.056</v>
      </c>
      <c r="BK45" s="3">
        <v>1143.8399999999999</v>
      </c>
      <c r="BL45" s="3">
        <v>1091.9109999999998</v>
      </c>
      <c r="BM45" s="3">
        <v>1169.4139999999998</v>
      </c>
      <c r="BN45" s="3">
        <v>1257.796</v>
      </c>
    </row>
    <row r="46" spans="1:66" s="3" customFormat="1" x14ac:dyDescent="0.15">
      <c r="A46"/>
      <c r="B46" s="1" t="s">
        <v>33</v>
      </c>
      <c r="C46" s="3">
        <v>6.9459999999999997</v>
      </c>
      <c r="D46" s="3">
        <v>7.5570000000000004</v>
      </c>
      <c r="E46" s="3">
        <v>8.3079999999999998</v>
      </c>
      <c r="F46" s="3">
        <v>9.3829999999999991</v>
      </c>
      <c r="G46" s="3">
        <v>10.695</v>
      </c>
      <c r="H46" s="3">
        <v>11.999000000000001</v>
      </c>
      <c r="I46" s="3">
        <v>12.842000000000001</v>
      </c>
      <c r="J46" s="3">
        <v>13.94</v>
      </c>
      <c r="K46" s="3">
        <v>14.682</v>
      </c>
      <c r="L46" s="3">
        <v>15.53</v>
      </c>
      <c r="M46" s="3">
        <v>17.707999999999998</v>
      </c>
      <c r="N46" s="3">
        <v>18.552</v>
      </c>
      <c r="O46" s="3">
        <v>20.183</v>
      </c>
      <c r="P46" s="3">
        <v>22.690999999999999</v>
      </c>
      <c r="Q46" s="3">
        <v>26.071999999999999</v>
      </c>
      <c r="R46" s="3">
        <v>28.157</v>
      </c>
      <c r="S46" s="3">
        <v>33.609000000000002</v>
      </c>
      <c r="T46" s="3">
        <v>40.576000000000001</v>
      </c>
      <c r="U46" s="3">
        <v>43.262999999999998</v>
      </c>
      <c r="V46" s="3">
        <v>50.798999999999999</v>
      </c>
      <c r="W46" s="3">
        <v>60.54</v>
      </c>
      <c r="X46" s="3">
        <v>67.465000000000003</v>
      </c>
      <c r="Y46" s="3">
        <v>76.694999999999993</v>
      </c>
      <c r="Z46" s="3">
        <v>89.653000000000006</v>
      </c>
      <c r="AA46" s="3">
        <v>99.364000000000004</v>
      </c>
      <c r="AB46" s="3">
        <v>110.23</v>
      </c>
      <c r="AC46" s="3">
        <v>118.81</v>
      </c>
      <c r="AD46" s="3">
        <v>125.931</v>
      </c>
      <c r="AE46" s="3">
        <v>133.94499999999999</v>
      </c>
      <c r="AF46" s="3">
        <v>142.29599999999999</v>
      </c>
      <c r="AG46" s="3">
        <v>148.82499999999999</v>
      </c>
      <c r="AH46" s="3">
        <v>156.65700000000001</v>
      </c>
      <c r="AI46" s="3">
        <v>160.87799999999999</v>
      </c>
      <c r="AJ46" s="3">
        <v>164.167</v>
      </c>
      <c r="AK46" s="3">
        <v>170.02</v>
      </c>
      <c r="AL46" s="3">
        <v>181.709</v>
      </c>
      <c r="AM46" s="3">
        <v>190.45500000000001</v>
      </c>
      <c r="AN46" s="3">
        <v>202.45099999999999</v>
      </c>
      <c r="AO46" s="3">
        <v>209.096</v>
      </c>
      <c r="AP46" s="3">
        <v>216.98</v>
      </c>
      <c r="AQ46" s="3">
        <v>224.06700000000001</v>
      </c>
      <c r="AR46" s="3">
        <v>227.51300000000001</v>
      </c>
      <c r="AS46" s="3">
        <v>230.07499999999999</v>
      </c>
      <c r="AT46" s="3">
        <v>237.999</v>
      </c>
      <c r="AU46" s="3">
        <v>243.46799999999999</v>
      </c>
      <c r="AV46" s="3">
        <v>257.51799999999997</v>
      </c>
      <c r="AW46" s="3">
        <v>269.45499999999998</v>
      </c>
      <c r="AX46" s="3">
        <v>279.822</v>
      </c>
      <c r="AY46" s="3">
        <v>290.19</v>
      </c>
      <c r="AZ46" s="3">
        <v>293.31799999999998</v>
      </c>
      <c r="BA46" s="3">
        <v>289.31799999999998</v>
      </c>
      <c r="BB46" s="3">
        <v>293.44499999999999</v>
      </c>
      <c r="BC46" s="3">
        <v>310.73500000000001</v>
      </c>
      <c r="BD46" s="3">
        <v>319.613</v>
      </c>
      <c r="BE46" s="3">
        <v>328.76900000000001</v>
      </c>
      <c r="BF46" s="3">
        <v>337.06099999999998</v>
      </c>
      <c r="BG46" s="3">
        <v>347.52699999999999</v>
      </c>
      <c r="BH46" s="3">
        <v>356.036</v>
      </c>
      <c r="BI46" s="3">
        <v>372.47500000000002</v>
      </c>
      <c r="BJ46" s="3">
        <v>387.49599999999998</v>
      </c>
      <c r="BK46" s="3">
        <v>407.04899999999998</v>
      </c>
      <c r="BL46" s="3">
        <v>390.20800000000003</v>
      </c>
      <c r="BM46" s="3">
        <v>415.63799999999998</v>
      </c>
      <c r="BN46" s="3">
        <v>441.35700000000003</v>
      </c>
    </row>
    <row r="47" spans="1:66" s="3" customFormat="1" x14ac:dyDescent="0.15">
      <c r="A47"/>
      <c r="B47" s="1" t="s">
        <v>8</v>
      </c>
      <c r="C47" s="3">
        <v>2.4249999999999998</v>
      </c>
      <c r="D47" s="3">
        <v>2.5579999999999998</v>
      </c>
      <c r="E47" s="3">
        <v>2.7509999999999999</v>
      </c>
      <c r="F47" s="3">
        <v>2.8639999999999999</v>
      </c>
      <c r="G47" s="3">
        <v>3.1739999999999999</v>
      </c>
      <c r="H47" s="3">
        <v>3.9079999999999999</v>
      </c>
      <c r="I47" s="3">
        <v>4.375</v>
      </c>
      <c r="J47" s="3">
        <v>4.5999999999999996</v>
      </c>
      <c r="K47" s="3">
        <v>4.859</v>
      </c>
      <c r="L47" s="3">
        <v>5.67</v>
      </c>
      <c r="M47" s="3">
        <v>6.8259999999999996</v>
      </c>
      <c r="N47" s="3">
        <v>7.9260000000000002</v>
      </c>
      <c r="O47" s="3">
        <v>8.2929999999999993</v>
      </c>
      <c r="P47" s="3">
        <v>9.4760000000000009</v>
      </c>
      <c r="Q47" s="3">
        <v>10.715999999999999</v>
      </c>
      <c r="R47" s="3">
        <v>14.396000000000001</v>
      </c>
      <c r="S47" s="3">
        <v>14.427</v>
      </c>
      <c r="T47" s="3">
        <v>18.960999999999999</v>
      </c>
      <c r="U47" s="3">
        <v>21.486000000000001</v>
      </c>
      <c r="V47" s="3">
        <v>23.21</v>
      </c>
      <c r="W47" s="3">
        <v>27.538</v>
      </c>
      <c r="X47" s="3">
        <v>33.276000000000003</v>
      </c>
      <c r="Y47" s="3">
        <v>38.332000000000001</v>
      </c>
      <c r="Z47" s="3">
        <v>44.984000000000002</v>
      </c>
      <c r="AA47" s="3">
        <v>50.454999999999998</v>
      </c>
      <c r="AB47" s="3">
        <v>56.472000000000001</v>
      </c>
      <c r="AC47" s="3">
        <v>59.597999999999999</v>
      </c>
      <c r="AD47" s="3">
        <v>64.004000000000005</v>
      </c>
      <c r="AE47" s="3">
        <v>67.876000000000005</v>
      </c>
      <c r="AF47" s="3">
        <v>70.12</v>
      </c>
      <c r="AG47" s="3">
        <v>75.933999999999997</v>
      </c>
      <c r="AH47" s="3">
        <v>82.113</v>
      </c>
      <c r="AI47" s="3">
        <v>86.646000000000001</v>
      </c>
      <c r="AJ47" s="3">
        <v>87.218000000000004</v>
      </c>
      <c r="AK47" s="3">
        <v>89.647000000000006</v>
      </c>
      <c r="AL47" s="3">
        <v>94.576999999999998</v>
      </c>
      <c r="AM47" s="3">
        <v>97.792000000000002</v>
      </c>
      <c r="AN47" s="3">
        <v>107.086</v>
      </c>
      <c r="AO47" s="3">
        <v>118.024</v>
      </c>
      <c r="AP47" s="3">
        <v>151.99199999999999</v>
      </c>
      <c r="AQ47" s="3">
        <v>165.18199999999999</v>
      </c>
      <c r="AR47" s="3">
        <v>174.643</v>
      </c>
      <c r="AS47" s="3">
        <v>185.768</v>
      </c>
      <c r="AT47" s="3">
        <v>178.583</v>
      </c>
      <c r="AU47" s="3">
        <v>178.167</v>
      </c>
      <c r="AV47" s="3">
        <v>188.518</v>
      </c>
      <c r="AW47" s="3">
        <v>199.52099999999999</v>
      </c>
      <c r="AX47" s="3">
        <v>218.09399999999999</v>
      </c>
      <c r="AY47" s="3">
        <v>226.98500000000001</v>
      </c>
      <c r="AZ47" s="3">
        <v>236.709</v>
      </c>
      <c r="BA47" s="3">
        <v>206.38399999999999</v>
      </c>
      <c r="BB47" s="3">
        <v>223.084</v>
      </c>
      <c r="BC47" s="3">
        <v>240.77</v>
      </c>
      <c r="BD47" s="3">
        <v>259.51100000000002</v>
      </c>
      <c r="BE47" s="3">
        <v>272.25</v>
      </c>
      <c r="BF47" s="3">
        <v>274.05200000000002</v>
      </c>
      <c r="BG47" s="3">
        <v>278.39800000000002</v>
      </c>
      <c r="BH47" s="3">
        <v>280.101</v>
      </c>
      <c r="BI47" s="3">
        <v>294.50400000000002</v>
      </c>
      <c r="BJ47" s="3">
        <v>312.911</v>
      </c>
      <c r="BK47" s="3">
        <v>318.51799999999997</v>
      </c>
      <c r="BL47" s="3">
        <v>304.685</v>
      </c>
      <c r="BM47" s="3">
        <v>323.20299999999997</v>
      </c>
      <c r="BN47" s="3">
        <v>357.08600000000001</v>
      </c>
    </row>
    <row r="48" spans="1:66" s="3" customFormat="1" x14ac:dyDescent="0.15">
      <c r="A48"/>
      <c r="B48" s="1" t="s">
        <v>34</v>
      </c>
      <c r="C48" s="3">
        <v>9.8103637000000007E-2</v>
      </c>
      <c r="D48" s="3">
        <v>9.7855378000000007E-2</v>
      </c>
      <c r="E48" s="3">
        <v>9.5907909E-2</v>
      </c>
      <c r="F48" s="3">
        <v>0.11727702100000001</v>
      </c>
      <c r="G48" s="3">
        <v>0.120575822</v>
      </c>
      <c r="H48" s="3">
        <v>0.12365343300000001</v>
      </c>
      <c r="I48" s="3">
        <v>0.13875188800000002</v>
      </c>
      <c r="J48" s="3">
        <v>0.14556793400000001</v>
      </c>
      <c r="K48" s="3">
        <v>0.15920000600000001</v>
      </c>
      <c r="L48" s="3">
        <v>0.214216079</v>
      </c>
      <c r="M48" s="3">
        <v>0.21226866</v>
      </c>
      <c r="N48" s="3">
        <v>0.288217997</v>
      </c>
      <c r="O48" s="3">
        <v>0.231742849</v>
      </c>
      <c r="P48" s="3">
        <v>0.28042832200000001</v>
      </c>
      <c r="Q48" s="3">
        <v>0.33885088899999999</v>
      </c>
      <c r="R48" s="3">
        <v>0.41480022599999999</v>
      </c>
      <c r="S48" s="3">
        <v>0.58812050799999993</v>
      </c>
      <c r="T48" s="3">
        <v>0.45764344099999998</v>
      </c>
      <c r="U48" s="3">
        <v>0.55501438599999997</v>
      </c>
      <c r="V48" s="3">
        <v>0.69</v>
      </c>
      <c r="W48" s="3">
        <v>0.874</v>
      </c>
      <c r="X48" s="3">
        <v>0.95899999999999996</v>
      </c>
      <c r="Y48" s="3">
        <v>1.4770000000000001</v>
      </c>
      <c r="Z48" s="3">
        <v>1.327</v>
      </c>
      <c r="AA48" s="3">
        <v>1.583</v>
      </c>
      <c r="AB48" s="3">
        <v>1.645</v>
      </c>
      <c r="AC48" s="3">
        <v>1.82</v>
      </c>
      <c r="AD48" s="3">
        <v>2.4969999999999999</v>
      </c>
      <c r="AE48" s="3">
        <v>2.629</v>
      </c>
      <c r="AF48" s="3">
        <v>3.1219999999999999</v>
      </c>
      <c r="AG48" s="3">
        <v>3.35</v>
      </c>
      <c r="AH48" s="3">
        <v>3.8610000000000002</v>
      </c>
      <c r="AI48" s="3">
        <v>4.3460000000000001</v>
      </c>
      <c r="AJ48" s="3">
        <v>4.3710000000000004</v>
      </c>
      <c r="AK48" s="3">
        <v>4.26</v>
      </c>
      <c r="AL48" s="3">
        <v>4.5640000000000001</v>
      </c>
      <c r="AM48" s="3">
        <v>4.2610000000000001</v>
      </c>
      <c r="AN48" s="3">
        <v>4.8419999999999996</v>
      </c>
      <c r="AO48" s="3">
        <v>6.0940000000000003</v>
      </c>
      <c r="AP48" s="3">
        <v>5.5940000000000003</v>
      </c>
      <c r="AQ48" s="3">
        <v>6.5629999999999997</v>
      </c>
      <c r="AR48" s="3">
        <v>6.907</v>
      </c>
      <c r="AS48" s="3">
        <v>7.3140000000000001</v>
      </c>
      <c r="AT48" s="3">
        <v>7.1520000000000001</v>
      </c>
      <c r="AU48" s="3">
        <v>7.3739999999999997</v>
      </c>
      <c r="AV48" s="3">
        <v>8.61</v>
      </c>
      <c r="AW48" s="3">
        <v>9.0060000000000002</v>
      </c>
      <c r="AX48" s="3">
        <v>8.3460000000000001</v>
      </c>
      <c r="AY48" s="3">
        <v>8.91</v>
      </c>
      <c r="AZ48" s="3">
        <v>7.8940000000000001</v>
      </c>
      <c r="BA48" s="3">
        <v>7.4619999999999997</v>
      </c>
      <c r="BB48" s="3">
        <v>7.7380000000000004</v>
      </c>
      <c r="BC48" s="3">
        <v>10.337999999999999</v>
      </c>
      <c r="BD48" s="3">
        <v>9.6159999999999997</v>
      </c>
      <c r="BE48" s="3">
        <v>10.456</v>
      </c>
      <c r="BF48" s="3">
        <v>10.375</v>
      </c>
      <c r="BG48" s="3">
        <v>12.317</v>
      </c>
      <c r="BH48" s="3">
        <v>12.489000000000001</v>
      </c>
      <c r="BI48" s="3">
        <v>14.343999999999999</v>
      </c>
      <c r="BJ48" s="3">
        <v>14.398999999999999</v>
      </c>
      <c r="BK48" s="3">
        <v>15.252000000000001</v>
      </c>
      <c r="BL48" s="3">
        <v>15.039</v>
      </c>
      <c r="BM48" s="3">
        <v>18.623999999999999</v>
      </c>
      <c r="BN48" s="3">
        <v>18.597000000000001</v>
      </c>
    </row>
    <row r="49" spans="1:66" s="3" customFormat="1" x14ac:dyDescent="0.15">
      <c r="A49"/>
      <c r="B49" s="1" t="s">
        <v>35</v>
      </c>
      <c r="C49" s="3">
        <v>0</v>
      </c>
      <c r="D49" s="3">
        <v>0</v>
      </c>
      <c r="E49" s="3">
        <v>0</v>
      </c>
      <c r="F49" s="3">
        <v>0</v>
      </c>
      <c r="G49" s="3">
        <v>0</v>
      </c>
      <c r="H49" s="3">
        <v>0</v>
      </c>
      <c r="I49" s="3">
        <v>0</v>
      </c>
      <c r="J49" s="3">
        <v>0</v>
      </c>
      <c r="K49" s="3">
        <v>0</v>
      </c>
      <c r="L49" s="3">
        <v>0</v>
      </c>
      <c r="M49" s="3">
        <v>0</v>
      </c>
      <c r="N49" s="3">
        <v>0</v>
      </c>
      <c r="O49" s="3">
        <v>0</v>
      </c>
      <c r="P49" s="3">
        <v>0</v>
      </c>
      <c r="Q49" s="3">
        <v>0</v>
      </c>
      <c r="R49" s="3">
        <v>0</v>
      </c>
      <c r="S49" s="3">
        <v>0</v>
      </c>
      <c r="T49" s="3">
        <v>0</v>
      </c>
      <c r="U49" s="3">
        <v>0</v>
      </c>
      <c r="V49" s="3">
        <v>0</v>
      </c>
      <c r="W49" s="3">
        <v>0</v>
      </c>
      <c r="X49" s="3">
        <v>0</v>
      </c>
      <c r="Y49" s="3">
        <v>0</v>
      </c>
      <c r="Z49" s="3">
        <v>0</v>
      </c>
      <c r="AA49" s="3">
        <v>0</v>
      </c>
      <c r="AB49" s="3">
        <v>0</v>
      </c>
      <c r="AC49" s="3">
        <v>0</v>
      </c>
      <c r="AD49" s="3">
        <v>0</v>
      </c>
      <c r="AE49" s="3">
        <v>0</v>
      </c>
      <c r="AF49" s="3">
        <v>0</v>
      </c>
      <c r="AG49" s="3">
        <v>0</v>
      </c>
      <c r="AH49" s="3">
        <v>0</v>
      </c>
      <c r="AI49" s="3">
        <v>0</v>
      </c>
      <c r="AJ49" s="3">
        <v>0</v>
      </c>
      <c r="AK49" s="3">
        <v>0</v>
      </c>
      <c r="AL49" s="3">
        <v>0</v>
      </c>
      <c r="AM49" s="3">
        <v>0</v>
      </c>
      <c r="AN49" s="3">
        <v>0</v>
      </c>
      <c r="AO49" s="3">
        <v>0</v>
      </c>
      <c r="AP49" s="3">
        <v>0</v>
      </c>
      <c r="AQ49" s="3">
        <v>0</v>
      </c>
      <c r="AR49" s="3">
        <v>0</v>
      </c>
      <c r="AS49" s="3">
        <v>0</v>
      </c>
      <c r="AT49" s="3">
        <v>0</v>
      </c>
      <c r="AU49" s="3">
        <v>0</v>
      </c>
      <c r="AV49" s="3">
        <v>0</v>
      </c>
      <c r="AW49" s="3">
        <v>0</v>
      </c>
      <c r="AX49" s="3">
        <v>0</v>
      </c>
      <c r="AY49" s="3">
        <v>0</v>
      </c>
      <c r="AZ49" s="3">
        <v>0</v>
      </c>
      <c r="BA49" s="3">
        <v>0</v>
      </c>
      <c r="BB49" s="3">
        <v>0</v>
      </c>
      <c r="BC49" s="3">
        <v>0</v>
      </c>
      <c r="BD49" s="3">
        <v>0</v>
      </c>
      <c r="BE49" s="3">
        <v>0</v>
      </c>
      <c r="BF49" s="3">
        <v>0</v>
      </c>
      <c r="BG49" s="3">
        <v>0</v>
      </c>
      <c r="BH49" s="3">
        <v>0</v>
      </c>
      <c r="BI49" s="3">
        <v>0</v>
      </c>
      <c r="BJ49" s="3">
        <v>0</v>
      </c>
      <c r="BK49" s="3">
        <v>0</v>
      </c>
      <c r="BL49" s="3">
        <v>0</v>
      </c>
      <c r="BM49" s="3">
        <v>0</v>
      </c>
      <c r="BN49" s="3">
        <v>0</v>
      </c>
    </row>
    <row r="50" spans="1:66" s="3" customFormat="1" x14ac:dyDescent="0.15">
      <c r="A50"/>
      <c r="B50" s="1" t="s">
        <v>36</v>
      </c>
      <c r="C50" s="3">
        <v>4.351</v>
      </c>
      <c r="D50" s="3">
        <v>4.7560000000000002</v>
      </c>
      <c r="E50" s="3">
        <v>5.6470000000000002</v>
      </c>
      <c r="F50" s="3">
        <v>6.5250000000000004</v>
      </c>
      <c r="G50" s="3">
        <v>7.7190000000000003</v>
      </c>
      <c r="H50" s="3">
        <v>8.7569999999999997</v>
      </c>
      <c r="I50" s="3">
        <v>9.6449999999999996</v>
      </c>
      <c r="J50" s="3">
        <v>10.506</v>
      </c>
      <c r="K50" s="3">
        <v>11.637</v>
      </c>
      <c r="L50" s="3">
        <v>13.47</v>
      </c>
      <c r="M50" s="3">
        <v>15.728</v>
      </c>
      <c r="N50" s="3">
        <v>17.670000000000002</v>
      </c>
      <c r="O50" s="3">
        <v>19.97</v>
      </c>
      <c r="P50" s="3">
        <v>22.516999999999999</v>
      </c>
      <c r="Q50" s="3">
        <v>25.765999999999998</v>
      </c>
      <c r="R50" s="3">
        <v>30.818000000000001</v>
      </c>
      <c r="S50" s="3">
        <v>38.146999999999998</v>
      </c>
      <c r="T50" s="3">
        <v>45.689</v>
      </c>
      <c r="U50" s="3">
        <v>53.369</v>
      </c>
      <c r="V50" s="3">
        <v>60.78</v>
      </c>
      <c r="W50" s="3">
        <v>73.168000000000006</v>
      </c>
      <c r="X50" s="3">
        <v>84.936000000000007</v>
      </c>
      <c r="Y50" s="3">
        <v>95.531999999999996</v>
      </c>
      <c r="Z50" s="3">
        <v>112.922</v>
      </c>
      <c r="AA50" s="3">
        <v>127.64100000000001</v>
      </c>
      <c r="AB50" s="3">
        <v>141.41</v>
      </c>
      <c r="AC50" s="3">
        <v>151.27699999999999</v>
      </c>
      <c r="AD50" s="3">
        <v>159.05600000000001</v>
      </c>
      <c r="AE50" s="3">
        <v>169.154</v>
      </c>
      <c r="AF50" s="3">
        <v>180.35400000000001</v>
      </c>
      <c r="AG50" s="3">
        <v>195.10900000000001</v>
      </c>
      <c r="AH50" s="3">
        <v>206.76400000000001</v>
      </c>
      <c r="AI50" s="3">
        <v>214.376</v>
      </c>
      <c r="AJ50" s="3">
        <v>225.08199999999999</v>
      </c>
      <c r="AK50" s="3">
        <v>229.708</v>
      </c>
      <c r="AL50" s="3">
        <v>235.316</v>
      </c>
      <c r="AM50" s="3">
        <v>242.46700000000001</v>
      </c>
      <c r="AN50" s="3">
        <v>250.94200000000001</v>
      </c>
      <c r="AO50" s="3">
        <v>253.22300000000001</v>
      </c>
      <c r="AP50" s="3">
        <v>236.74600000000001</v>
      </c>
      <c r="AQ50" s="3">
        <v>247.804</v>
      </c>
      <c r="AR50" s="3">
        <v>257.75099999999998</v>
      </c>
      <c r="AS50" s="3">
        <v>267.82499999999999</v>
      </c>
      <c r="AT50" s="3">
        <v>278.11799999999999</v>
      </c>
      <c r="AU50" s="3">
        <v>290.19400000000002</v>
      </c>
      <c r="AV50" s="3">
        <v>299.108</v>
      </c>
      <c r="AW50" s="3">
        <v>312.24</v>
      </c>
      <c r="AX50" s="3">
        <v>328.74799999999999</v>
      </c>
      <c r="AY50" s="3">
        <v>341.16800000000001</v>
      </c>
      <c r="AZ50" s="3">
        <v>350.66300000000001</v>
      </c>
      <c r="BA50" s="3">
        <v>354.28300000000002</v>
      </c>
      <c r="BB50" s="3">
        <v>361.84399999999999</v>
      </c>
      <c r="BC50" s="3">
        <v>376.15499999999997</v>
      </c>
      <c r="BD50" s="3">
        <v>387.11700000000002</v>
      </c>
      <c r="BE50" s="3">
        <v>398.88099999999997</v>
      </c>
      <c r="BF50" s="3">
        <v>408.80200000000002</v>
      </c>
      <c r="BG50" s="3">
        <v>413.03</v>
      </c>
      <c r="BH50" s="3">
        <v>418.37099999999998</v>
      </c>
      <c r="BI50" s="3">
        <v>430.21199999999999</v>
      </c>
      <c r="BJ50" s="3">
        <v>424.88900000000001</v>
      </c>
      <c r="BK50" s="3">
        <v>407.78199999999998</v>
      </c>
      <c r="BL50" s="3">
        <v>392.79300000000001</v>
      </c>
      <c r="BM50" s="3">
        <v>419.28399999999999</v>
      </c>
      <c r="BN50" s="3">
        <v>445.31299999999999</v>
      </c>
    </row>
    <row r="51" spans="1:66" s="3" customFormat="1" x14ac:dyDescent="0.15">
      <c r="A51"/>
      <c r="B51" s="1" t="s">
        <v>37</v>
      </c>
      <c r="C51" s="3">
        <v>-0.14180000000000001</v>
      </c>
      <c r="D51" s="3">
        <v>-0.14399999999999999</v>
      </c>
      <c r="E51" s="3">
        <v>-0.16200000000000001</v>
      </c>
      <c r="F51" s="3">
        <v>-0.18</v>
      </c>
      <c r="G51" s="3">
        <v>-0.20599999999999999</v>
      </c>
      <c r="H51" s="3">
        <v>-0.23699999999999999</v>
      </c>
      <c r="I51" s="3">
        <v>-0.25700000000000001</v>
      </c>
      <c r="J51" s="3">
        <v>-0.27700000000000002</v>
      </c>
      <c r="K51" s="3">
        <v>-0.29699999999999999</v>
      </c>
      <c r="L51" s="3">
        <v>-0.34</v>
      </c>
      <c r="M51" s="3">
        <v>-0.41299999999999998</v>
      </c>
      <c r="N51" s="3">
        <v>-0.45400000000000001</v>
      </c>
      <c r="O51" s="3">
        <v>-0.495</v>
      </c>
      <c r="P51" s="3">
        <v>-0.55700000000000005</v>
      </c>
      <c r="Q51" s="3">
        <v>-0.61799999999999999</v>
      </c>
      <c r="R51" s="3">
        <v>-0.75700000000000001</v>
      </c>
      <c r="S51" s="3">
        <v>-0.83799999999999997</v>
      </c>
      <c r="T51" s="3">
        <v>-1.022</v>
      </c>
      <c r="U51" s="3">
        <v>-1.147</v>
      </c>
      <c r="V51" s="3">
        <v>-1.0920000000000001</v>
      </c>
      <c r="W51" s="3">
        <v>-1.9570000000000001</v>
      </c>
      <c r="X51" s="3">
        <v>-1.3919999999999999</v>
      </c>
      <c r="Y51" s="3">
        <v>-1.9159999999999999</v>
      </c>
      <c r="Z51" s="3">
        <v>-3.9849999999999999</v>
      </c>
      <c r="AA51" s="3">
        <v>-2.54</v>
      </c>
      <c r="AB51" s="3">
        <v>-4.1630000000000003</v>
      </c>
      <c r="AC51" s="3">
        <v>-3.1920000000000002</v>
      </c>
      <c r="AD51" s="3">
        <v>-2.746</v>
      </c>
      <c r="AE51" s="3">
        <v>-1.3560000000000001</v>
      </c>
      <c r="AF51" s="3">
        <v>-2.2879999999999998</v>
      </c>
      <c r="AG51" s="3">
        <v>-2.5630000000000002</v>
      </c>
      <c r="AH51" s="3">
        <v>-4.9400000000000004</v>
      </c>
      <c r="AI51" s="3">
        <v>-2.4550000000000001</v>
      </c>
      <c r="AJ51" s="3">
        <v>-4.7520000000000007</v>
      </c>
      <c r="AK51" s="3">
        <v>-4.4470000000000001</v>
      </c>
      <c r="AL51" s="3">
        <v>-4.0459999999999994</v>
      </c>
      <c r="AM51" s="3">
        <v>-2.8520000000000003</v>
      </c>
      <c r="AN51" s="3">
        <v>-2.827</v>
      </c>
      <c r="AO51" s="3">
        <v>-2.8380000000000001</v>
      </c>
      <c r="AP51" s="3">
        <v>-2.9990000000000001</v>
      </c>
      <c r="AQ51" s="3">
        <v>-3.25</v>
      </c>
      <c r="AR51" s="3">
        <v>-3.3730000000000002</v>
      </c>
      <c r="AS51" s="3">
        <v>-3.53</v>
      </c>
      <c r="AT51" s="3">
        <v>-3.4890000000000003</v>
      </c>
      <c r="AU51" s="3">
        <v>-3.57</v>
      </c>
      <c r="AV51" s="3">
        <v>-3.76</v>
      </c>
      <c r="AW51" s="3">
        <v>-4.1370000000000005</v>
      </c>
      <c r="AX51" s="3">
        <v>-4.173</v>
      </c>
      <c r="AY51" s="3">
        <v>-5.2720000000000002</v>
      </c>
      <c r="AZ51" s="3">
        <v>-5.4660000000000002</v>
      </c>
      <c r="BA51" s="3">
        <v>-5.1370000000000005</v>
      </c>
      <c r="BB51" s="3">
        <v>-5.4130000000000003</v>
      </c>
      <c r="BC51" s="3">
        <v>-5.7370000000000001</v>
      </c>
      <c r="BD51" s="3">
        <v>-6.0449999999999999</v>
      </c>
      <c r="BE51" s="3">
        <v>-6.3040000000000003</v>
      </c>
      <c r="BF51" s="3">
        <v>-6.4080000000000004</v>
      </c>
      <c r="BG51" s="3">
        <v>-6.6690000000000005</v>
      </c>
      <c r="BH51" s="3">
        <v>-6.4960000000000004</v>
      </c>
      <c r="BI51" s="3">
        <v>-6.7880000000000003</v>
      </c>
      <c r="BJ51" s="3">
        <v>-6.6390000000000002</v>
      </c>
      <c r="BK51" s="3">
        <v>-4.7610000000000001</v>
      </c>
      <c r="BL51" s="3">
        <v>-10.814</v>
      </c>
      <c r="BM51" s="3">
        <v>-7.335</v>
      </c>
      <c r="BN51" s="3">
        <v>-4.5569999999999995</v>
      </c>
    </row>
    <row r="52" spans="1:66" s="3" customFormat="1" x14ac:dyDescent="0.15">
      <c r="A52"/>
      <c r="B52" s="1" t="s">
        <v>1</v>
      </c>
    </row>
    <row r="53" spans="1:66" s="3" customFormat="1" x14ac:dyDescent="0.15">
      <c r="A53"/>
      <c r="B53" s="1" t="s">
        <v>38</v>
      </c>
      <c r="C53" s="3">
        <v>0.29389636299999999</v>
      </c>
      <c r="D53" s="3">
        <v>0.28714462200000002</v>
      </c>
      <c r="E53" s="3">
        <v>0.31809209099999997</v>
      </c>
      <c r="F53" s="3">
        <v>0.35372297900000005</v>
      </c>
      <c r="G53" s="3">
        <v>0.40242417799999997</v>
      </c>
      <c r="H53" s="3">
        <v>0.45534656700000004</v>
      </c>
      <c r="I53" s="3">
        <v>0.52424811199999999</v>
      </c>
      <c r="J53" s="3">
        <v>0.55943206599999995</v>
      </c>
      <c r="K53" s="3">
        <v>0.63679999399999998</v>
      </c>
      <c r="L53" s="3">
        <v>0.7357839209999999</v>
      </c>
      <c r="M53" s="3">
        <v>0.90573134</v>
      </c>
      <c r="N53" s="3">
        <v>1.043782003</v>
      </c>
      <c r="O53" s="3">
        <v>1.0502571510000001</v>
      </c>
      <c r="P53" s="3">
        <v>1.0905716780000001</v>
      </c>
      <c r="Q53" s="3">
        <v>1.1141491109999999</v>
      </c>
      <c r="R53" s="3">
        <v>1.4451997740000002</v>
      </c>
      <c r="S53" s="3">
        <v>1.7188794920000001</v>
      </c>
      <c r="T53" s="3">
        <v>2.2293565589999997</v>
      </c>
      <c r="U53" s="3">
        <v>2.155985614</v>
      </c>
      <c r="V53" s="3">
        <v>2.2370000000000001</v>
      </c>
      <c r="W53" s="3">
        <v>2.899</v>
      </c>
      <c r="X53" s="3">
        <v>3.024</v>
      </c>
      <c r="Y53" s="3">
        <v>3.6339999999999995</v>
      </c>
      <c r="Z53" s="3">
        <v>4.649</v>
      </c>
      <c r="AA53" s="3">
        <v>4.88</v>
      </c>
      <c r="AB53" s="3">
        <v>5.4570000000000007</v>
      </c>
      <c r="AC53" s="3">
        <v>6.5170000000000003</v>
      </c>
      <c r="AD53" s="3">
        <v>6.0750000000000002</v>
      </c>
      <c r="AE53" s="3">
        <v>7.645999999999999</v>
      </c>
      <c r="AF53" s="3">
        <v>8.0760000000000005</v>
      </c>
      <c r="AG53" s="3">
        <v>8.7650000000000006</v>
      </c>
      <c r="AH53" s="3">
        <v>8.6010000000000009</v>
      </c>
      <c r="AI53" s="3">
        <v>10.492000000000001</v>
      </c>
      <c r="AJ53" s="3">
        <v>11.024000000000001</v>
      </c>
      <c r="AK53" s="3">
        <v>11.044</v>
      </c>
      <c r="AL53" s="3">
        <v>11.670999999999999</v>
      </c>
      <c r="AM53" s="3">
        <v>11.986000000000001</v>
      </c>
      <c r="AN53" s="3">
        <v>13.456</v>
      </c>
      <c r="AO53" s="3">
        <v>11.315</v>
      </c>
      <c r="AP53" s="3">
        <v>10.638</v>
      </c>
      <c r="AQ53" s="3">
        <v>10.234</v>
      </c>
      <c r="AR53" s="3">
        <v>12.606000000000002</v>
      </c>
      <c r="AS53" s="3">
        <v>12.885</v>
      </c>
      <c r="AT53" s="3">
        <v>15.02</v>
      </c>
      <c r="AU53" s="3">
        <v>15.582000000000003</v>
      </c>
      <c r="AV53" s="3">
        <v>17.289000000000001</v>
      </c>
      <c r="AW53" s="3">
        <v>18.024000000000001</v>
      </c>
      <c r="AX53" s="3">
        <v>17.634</v>
      </c>
      <c r="AY53" s="3">
        <v>17.265000000000001</v>
      </c>
      <c r="AZ53" s="3">
        <v>19.013999999999999</v>
      </c>
      <c r="BA53" s="3">
        <v>19.159000000000002</v>
      </c>
      <c r="BB53" s="3">
        <v>17.892000000000003</v>
      </c>
      <c r="BC53" s="3">
        <v>19.476999999999997</v>
      </c>
      <c r="BD53" s="3">
        <v>19.766000000000002</v>
      </c>
      <c r="BE53" s="3">
        <v>20.876000000000001</v>
      </c>
      <c r="BF53" s="3">
        <v>20.350999999999999</v>
      </c>
      <c r="BG53" s="3">
        <v>20.67</v>
      </c>
      <c r="BH53" s="3">
        <v>21.537999999999997</v>
      </c>
      <c r="BI53" s="3">
        <v>19.173999999999999</v>
      </c>
      <c r="BJ53" s="3">
        <v>20.035000000000004</v>
      </c>
      <c r="BK53" s="3">
        <v>21.044999999999998</v>
      </c>
      <c r="BL53" s="3">
        <v>22.314999999999998</v>
      </c>
      <c r="BM53" s="3">
        <v>36.070999999999998</v>
      </c>
      <c r="BN53" s="3">
        <v>35.408000000000001</v>
      </c>
    </row>
    <row r="54" spans="1:66" s="3" customFormat="1" x14ac:dyDescent="0.15">
      <c r="A54"/>
      <c r="B54" s="1" t="s">
        <v>39</v>
      </c>
      <c r="C54" s="3">
        <v>0</v>
      </c>
      <c r="D54" s="3">
        <v>0</v>
      </c>
      <c r="E54" s="3">
        <v>0</v>
      </c>
      <c r="F54" s="3">
        <v>0</v>
      </c>
      <c r="G54" s="3">
        <v>0</v>
      </c>
      <c r="H54" s="3">
        <v>0</v>
      </c>
      <c r="I54" s="3">
        <v>0</v>
      </c>
      <c r="J54" s="3">
        <v>0</v>
      </c>
      <c r="K54" s="3">
        <v>0</v>
      </c>
      <c r="L54" s="3">
        <v>0</v>
      </c>
      <c r="M54" s="3">
        <v>0</v>
      </c>
      <c r="N54" s="3">
        <v>0</v>
      </c>
      <c r="O54" s="3">
        <v>0</v>
      </c>
      <c r="P54" s="3">
        <v>0</v>
      </c>
      <c r="Q54" s="3">
        <v>0</v>
      </c>
      <c r="R54" s="3">
        <v>0</v>
      </c>
      <c r="S54" s="3">
        <v>0</v>
      </c>
      <c r="T54" s="3">
        <v>0</v>
      </c>
      <c r="U54" s="3">
        <v>0</v>
      </c>
      <c r="V54" s="3">
        <v>0</v>
      </c>
      <c r="W54" s="3">
        <v>0</v>
      </c>
      <c r="X54" s="3">
        <v>0</v>
      </c>
      <c r="Y54" s="3">
        <v>0</v>
      </c>
      <c r="Z54" s="3">
        <v>0</v>
      </c>
      <c r="AA54" s="3">
        <v>0</v>
      </c>
      <c r="AB54" s="3">
        <v>0</v>
      </c>
      <c r="AC54" s="3">
        <v>0</v>
      </c>
      <c r="AD54" s="3">
        <v>-1E-3</v>
      </c>
      <c r="AE54" s="3">
        <v>0</v>
      </c>
      <c r="AF54" s="3">
        <v>0</v>
      </c>
      <c r="AG54" s="3">
        <v>0</v>
      </c>
      <c r="AH54" s="3">
        <v>0</v>
      </c>
      <c r="AI54" s="3">
        <v>0</v>
      </c>
      <c r="AJ54" s="3">
        <v>0</v>
      </c>
      <c r="AK54" s="3">
        <v>-1E-3</v>
      </c>
      <c r="AL54" s="3">
        <v>0</v>
      </c>
      <c r="AM54" s="3">
        <v>0</v>
      </c>
      <c r="AN54" s="3">
        <v>0</v>
      </c>
      <c r="AO54" s="3">
        <v>1E-3</v>
      </c>
      <c r="AP54" s="3">
        <v>0</v>
      </c>
      <c r="AQ54" s="3">
        <v>0</v>
      </c>
      <c r="AR54" s="3">
        <v>0</v>
      </c>
      <c r="AS54" s="3">
        <v>0</v>
      </c>
      <c r="AT54" s="3">
        <v>1E-3</v>
      </c>
      <c r="AU54" s="3">
        <v>1E-3</v>
      </c>
      <c r="AV54" s="3">
        <v>1E-3</v>
      </c>
      <c r="AW54" s="3">
        <v>1E-3</v>
      </c>
      <c r="AX54" s="3">
        <v>1E-3</v>
      </c>
      <c r="AY54" s="3">
        <v>1E-3</v>
      </c>
      <c r="AZ54" s="3">
        <v>0</v>
      </c>
      <c r="BA54" s="3">
        <v>0</v>
      </c>
      <c r="BB54" s="3">
        <v>0</v>
      </c>
      <c r="BC54" s="3">
        <v>0</v>
      </c>
      <c r="BD54" s="3">
        <v>0</v>
      </c>
      <c r="BE54" s="3">
        <v>0</v>
      </c>
      <c r="BF54" s="3">
        <v>0</v>
      </c>
      <c r="BG54" s="3">
        <v>0</v>
      </c>
      <c r="BH54" s="3">
        <v>0</v>
      </c>
      <c r="BI54" s="3">
        <v>0</v>
      </c>
      <c r="BJ54" s="3">
        <v>0</v>
      </c>
      <c r="BK54" s="3">
        <v>0</v>
      </c>
      <c r="BL54" s="3">
        <v>1E-3</v>
      </c>
      <c r="BM54" s="3">
        <v>0</v>
      </c>
      <c r="BN54" s="3">
        <v>0</v>
      </c>
    </row>
    <row r="55" spans="1:66" s="3" customFormat="1" x14ac:dyDescent="0.15">
      <c r="A55"/>
      <c r="B55" s="1" t="s">
        <v>40</v>
      </c>
      <c r="C55" s="3">
        <v>0.22800000000000001</v>
      </c>
      <c r="D55" s="3">
        <v>0.224</v>
      </c>
      <c r="E55" s="3">
        <v>0.252</v>
      </c>
      <c r="F55" s="3">
        <v>0.28000000000000003</v>
      </c>
      <c r="G55" s="3">
        <v>0.314</v>
      </c>
      <c r="H55" s="3">
        <v>0.35599999999999998</v>
      </c>
      <c r="I55" s="3">
        <v>0.41199999999999998</v>
      </c>
      <c r="J55" s="3">
        <v>0.443</v>
      </c>
      <c r="K55" s="3">
        <v>0.48699999999999999</v>
      </c>
      <c r="L55" s="3">
        <v>0.58899999999999997</v>
      </c>
      <c r="M55" s="3">
        <v>0.72799999999999998</v>
      </c>
      <c r="N55" s="3">
        <v>0.87</v>
      </c>
      <c r="O55" s="3">
        <v>0.86299999999999999</v>
      </c>
      <c r="P55" s="3">
        <v>0.88100000000000001</v>
      </c>
      <c r="Q55" s="3">
        <v>0.88600000000000001</v>
      </c>
      <c r="R55" s="3">
        <v>1.169</v>
      </c>
      <c r="S55" s="3">
        <v>1.3740000000000001</v>
      </c>
      <c r="T55" s="3">
        <v>1.8879999999999999</v>
      </c>
      <c r="U55" s="3">
        <v>1.7849999999999999</v>
      </c>
      <c r="V55" s="3">
        <v>1.8280000000000001</v>
      </c>
      <c r="W55" s="3">
        <v>2.3740000000000001</v>
      </c>
      <c r="X55" s="3">
        <v>2.5219999999999998</v>
      </c>
      <c r="Y55" s="3">
        <v>2.9</v>
      </c>
      <c r="Z55" s="3">
        <v>3.613</v>
      </c>
      <c r="AA55" s="3">
        <v>4.1310000000000002</v>
      </c>
      <c r="AB55" s="3">
        <v>4.4820000000000002</v>
      </c>
      <c r="AC55" s="3">
        <v>4.87</v>
      </c>
      <c r="AD55" s="3">
        <v>5.0540000000000003</v>
      </c>
      <c r="AE55" s="3">
        <v>5.8879999999999999</v>
      </c>
      <c r="AF55" s="3">
        <v>6.681</v>
      </c>
      <c r="AG55" s="3">
        <v>7.2050000000000001</v>
      </c>
      <c r="AH55" s="3">
        <v>7.2830000000000004</v>
      </c>
      <c r="AI55" s="3">
        <v>9.1310000000000002</v>
      </c>
      <c r="AJ55" s="3">
        <v>9.3510000000000009</v>
      </c>
      <c r="AK55" s="3">
        <v>9.3689999999999998</v>
      </c>
      <c r="AL55" s="3">
        <v>9.4830000000000005</v>
      </c>
      <c r="AM55" s="3">
        <v>9.8710000000000004</v>
      </c>
      <c r="AN55" s="3">
        <v>11.503</v>
      </c>
      <c r="AO55" s="3">
        <v>10.377000000000001</v>
      </c>
      <c r="AP55" s="3">
        <v>9.48</v>
      </c>
      <c r="AQ55" s="3">
        <v>9.048</v>
      </c>
      <c r="AR55" s="3">
        <v>10.704000000000001</v>
      </c>
      <c r="AS55" s="3">
        <v>11.518000000000001</v>
      </c>
      <c r="AT55" s="3">
        <v>12.777000000000001</v>
      </c>
      <c r="AU55" s="3">
        <v>12.456000000000001</v>
      </c>
      <c r="AV55" s="3">
        <v>14.13</v>
      </c>
      <c r="AW55" s="3">
        <v>15.488000000000001</v>
      </c>
      <c r="AX55" s="3">
        <v>16.077999999999999</v>
      </c>
      <c r="AY55" s="3">
        <v>15.574999999999999</v>
      </c>
      <c r="AZ55" s="3">
        <v>17.27</v>
      </c>
      <c r="BA55" s="3">
        <v>16.379000000000001</v>
      </c>
      <c r="BB55" s="3">
        <v>16.408000000000001</v>
      </c>
      <c r="BC55" s="3">
        <v>17.742999999999999</v>
      </c>
      <c r="BD55" s="3">
        <v>17.93</v>
      </c>
      <c r="BE55" s="3">
        <v>18.824000000000002</v>
      </c>
      <c r="BF55" s="3">
        <v>18.364999999999998</v>
      </c>
      <c r="BG55" s="3">
        <v>18.393000000000001</v>
      </c>
      <c r="BH55" s="3">
        <v>19.675999999999998</v>
      </c>
      <c r="BI55" s="3">
        <v>17.710999999999999</v>
      </c>
      <c r="BJ55" s="3">
        <v>16.617000000000001</v>
      </c>
      <c r="BK55" s="3">
        <v>18.302</v>
      </c>
      <c r="BL55" s="3">
        <v>19.081</v>
      </c>
      <c r="BM55" s="3">
        <v>25.802</v>
      </c>
      <c r="BN55" s="3">
        <v>22.779</v>
      </c>
    </row>
    <row r="56" spans="1:66" s="3" customFormat="1" x14ac:dyDescent="0.15">
      <c r="A56"/>
      <c r="B56" s="1" t="s">
        <v>41</v>
      </c>
      <c r="C56" s="3">
        <v>6.5896362999999958E-2</v>
      </c>
      <c r="D56" s="3">
        <v>6.3144622000000025E-2</v>
      </c>
      <c r="E56" s="3">
        <v>6.6092090999999978E-2</v>
      </c>
      <c r="F56" s="3">
        <v>7.3722979000000008E-2</v>
      </c>
      <c r="G56" s="3">
        <v>8.8424177999999978E-2</v>
      </c>
      <c r="H56" s="3">
        <v>9.9346567000000052E-2</v>
      </c>
      <c r="I56" s="3">
        <v>0.112248112</v>
      </c>
      <c r="J56" s="3">
        <v>0.11643206599999996</v>
      </c>
      <c r="K56" s="3">
        <v>0.14979999399999996</v>
      </c>
      <c r="L56" s="3">
        <v>0.14678392099999996</v>
      </c>
      <c r="M56" s="3">
        <v>0.17773134000000004</v>
      </c>
      <c r="N56" s="3">
        <v>0.17378200300000002</v>
      </c>
      <c r="O56" s="3">
        <v>0.18725715100000001</v>
      </c>
      <c r="P56" s="3">
        <v>0.20957167800000001</v>
      </c>
      <c r="Q56" s="3">
        <v>0.22814911099999996</v>
      </c>
      <c r="R56" s="3">
        <v>0.27619977400000018</v>
      </c>
      <c r="S56" s="3">
        <v>0.34487949200000001</v>
      </c>
      <c r="T56" s="3">
        <v>0.34135655899999984</v>
      </c>
      <c r="U56" s="3">
        <v>0.37098561400000019</v>
      </c>
      <c r="V56" s="3">
        <v>0.40900000000000003</v>
      </c>
      <c r="W56" s="3">
        <v>0.52500000000000002</v>
      </c>
      <c r="X56" s="3">
        <v>0.50200000000000011</v>
      </c>
      <c r="Y56" s="3">
        <v>0.73399999999999976</v>
      </c>
      <c r="Z56" s="3">
        <v>1.036</v>
      </c>
      <c r="AA56" s="3">
        <v>0.74899999999999989</v>
      </c>
      <c r="AB56" s="3">
        <v>0.97499999999999998</v>
      </c>
      <c r="AC56" s="3">
        <v>1.647</v>
      </c>
      <c r="AD56" s="3">
        <v>1.0220000000000002</v>
      </c>
      <c r="AE56" s="3">
        <v>1.7579999999999996</v>
      </c>
      <c r="AF56" s="3">
        <v>1.395</v>
      </c>
      <c r="AG56" s="3">
        <v>1.56</v>
      </c>
      <c r="AH56" s="3">
        <v>1.3180000000000001</v>
      </c>
      <c r="AI56" s="3">
        <v>1.3609999999999998</v>
      </c>
      <c r="AJ56" s="3">
        <v>1.6729999999999996</v>
      </c>
      <c r="AK56" s="3">
        <v>1.6760000000000002</v>
      </c>
      <c r="AL56" s="3">
        <v>2.1879999999999997</v>
      </c>
      <c r="AM56" s="3">
        <v>2.1150000000000002</v>
      </c>
      <c r="AN56" s="3">
        <v>1.9529999999999994</v>
      </c>
      <c r="AO56" s="3">
        <v>0.93699999999999917</v>
      </c>
      <c r="AP56" s="3">
        <v>1.1579999999999999</v>
      </c>
      <c r="AQ56" s="3">
        <v>1.1860000000000006</v>
      </c>
      <c r="AR56" s="3">
        <v>1.9020000000000008</v>
      </c>
      <c r="AS56" s="3">
        <v>1.3670000000000007</v>
      </c>
      <c r="AT56" s="3">
        <v>2.2419999999999995</v>
      </c>
      <c r="AU56" s="3">
        <v>3.125</v>
      </c>
      <c r="AV56" s="3">
        <v>3.1580000000000008</v>
      </c>
      <c r="AW56" s="3">
        <v>2.5350000000000001</v>
      </c>
      <c r="AX56" s="3">
        <v>1.5549999999999999</v>
      </c>
      <c r="AY56" s="3">
        <v>1.6890000000000005</v>
      </c>
      <c r="AZ56" s="3">
        <v>1.7439999999999998</v>
      </c>
      <c r="BA56" s="3">
        <v>2.78</v>
      </c>
      <c r="BB56" s="3">
        <v>1.4840000000000002</v>
      </c>
      <c r="BC56" s="3">
        <v>1.734</v>
      </c>
      <c r="BD56" s="3">
        <v>1.8360000000000005</v>
      </c>
      <c r="BE56" s="3">
        <v>2.0520000000000005</v>
      </c>
      <c r="BF56" s="3">
        <v>1.9860000000000007</v>
      </c>
      <c r="BG56" s="3">
        <v>2.2770000000000001</v>
      </c>
      <c r="BH56" s="3">
        <v>1.8619999999999999</v>
      </c>
      <c r="BI56" s="3">
        <v>1.463000000000001</v>
      </c>
      <c r="BJ56" s="3">
        <v>3.418000000000001</v>
      </c>
      <c r="BK56" s="3">
        <v>2.7429999999999986</v>
      </c>
      <c r="BL56" s="3">
        <v>3.2329999999999988</v>
      </c>
      <c r="BM56" s="3">
        <v>10.269</v>
      </c>
      <c r="BN56" s="3">
        <v>12.628999999999998</v>
      </c>
    </row>
    <row r="57" spans="1:66" s="3" customFormat="1" x14ac:dyDescent="0.15">
      <c r="A57"/>
      <c r="B57" s="1" t="s">
        <v>1</v>
      </c>
    </row>
    <row r="58" spans="1:66" s="3" customFormat="1" x14ac:dyDescent="0.15">
      <c r="A58"/>
      <c r="B58" s="1" t="s">
        <v>42</v>
      </c>
      <c r="C58" s="3">
        <v>15.5511</v>
      </c>
      <c r="D58" s="3">
        <v>16.795999999999999</v>
      </c>
      <c r="E58" s="3">
        <v>18.877700000000001</v>
      </c>
      <c r="F58" s="3">
        <v>21.251899999999999</v>
      </c>
      <c r="G58" s="3">
        <v>24.447600000000001</v>
      </c>
      <c r="H58" s="3">
        <v>27.735300000000002</v>
      </c>
      <c r="I58" s="3">
        <v>30.307500000000001</v>
      </c>
      <c r="J58" s="3">
        <v>32.708099999999995</v>
      </c>
      <c r="K58" s="3">
        <v>35.277200000000001</v>
      </c>
      <c r="L58" s="3">
        <v>39.513499999999993</v>
      </c>
      <c r="M58" s="3">
        <v>45.594000000000008</v>
      </c>
      <c r="N58" s="3">
        <v>50.264399999999995</v>
      </c>
      <c r="O58" s="3">
        <v>55.160899999999998</v>
      </c>
      <c r="P58" s="3">
        <v>62.073300000000003</v>
      </c>
      <c r="Q58" s="3">
        <v>70.514799999999994</v>
      </c>
      <c r="R58" s="3">
        <v>83.435999999999993</v>
      </c>
      <c r="S58" s="3">
        <v>98.132400000000004</v>
      </c>
      <c r="T58" s="3">
        <v>118.20259999999999</v>
      </c>
      <c r="U58" s="3">
        <v>132.09059999999999</v>
      </c>
      <c r="V58" s="3">
        <v>151.29799999999997</v>
      </c>
      <c r="W58" s="3">
        <v>179.154</v>
      </c>
      <c r="X58" s="3">
        <v>207.70600000000002</v>
      </c>
      <c r="Y58" s="3">
        <v>237.39699999999999</v>
      </c>
      <c r="Z58" s="3">
        <v>277.762</v>
      </c>
      <c r="AA58" s="3">
        <v>313.57</v>
      </c>
      <c r="AB58" s="3">
        <v>346.00299999999999</v>
      </c>
      <c r="AC58" s="3">
        <v>373.83799999999997</v>
      </c>
      <c r="AD58" s="3">
        <v>396.74100000000004</v>
      </c>
      <c r="AE58" s="3">
        <v>422.03699999999998</v>
      </c>
      <c r="AF58" s="3">
        <v>444.83600000000007</v>
      </c>
      <c r="AG58" s="3">
        <v>475.53500000000003</v>
      </c>
      <c r="AH58" s="3">
        <v>502.52499999999998</v>
      </c>
      <c r="AI58" s="3">
        <v>528.48</v>
      </c>
      <c r="AJ58" s="3">
        <v>542.76</v>
      </c>
      <c r="AK58" s="3">
        <v>557.87599999999998</v>
      </c>
      <c r="AL58" s="3">
        <v>580.52200000000005</v>
      </c>
      <c r="AM58" s="3">
        <v>605.48500000000001</v>
      </c>
      <c r="AN58" s="3">
        <v>638.34399999999994</v>
      </c>
      <c r="AO58" s="3">
        <v>657.73500000000001</v>
      </c>
      <c r="AP58" s="3">
        <v>683.32799999999997</v>
      </c>
      <c r="AQ58" s="3">
        <v>714.89</v>
      </c>
      <c r="AR58" s="3">
        <v>744.22799999999995</v>
      </c>
      <c r="AS58" s="3">
        <v>774.31600000000003</v>
      </c>
      <c r="AT58" s="3">
        <v>788.11899999999991</v>
      </c>
      <c r="AU58" s="3">
        <v>803.18499999999995</v>
      </c>
      <c r="AV58" s="3">
        <v>841.68799999999987</v>
      </c>
      <c r="AW58" s="3">
        <v>881.86700000000008</v>
      </c>
      <c r="AX58" s="3">
        <v>932.06</v>
      </c>
      <c r="AY58" s="3">
        <v>969.3069999999999</v>
      </c>
      <c r="AZ58" s="3">
        <v>996.83900000000006</v>
      </c>
      <c r="BA58" s="3">
        <v>967.76699999999994</v>
      </c>
      <c r="BB58" s="3">
        <v>997.54700000000014</v>
      </c>
      <c r="BC58" s="3">
        <v>1052.566</v>
      </c>
      <c r="BD58" s="3">
        <v>1088.816</v>
      </c>
      <c r="BE58" s="3">
        <v>1125.153</v>
      </c>
      <c r="BF58" s="3">
        <v>1146.0169999999998</v>
      </c>
      <c r="BG58" s="3">
        <v>1168.9589999999998</v>
      </c>
      <c r="BH58" s="3">
        <v>1185.1739999999998</v>
      </c>
      <c r="BI58" s="3">
        <v>1230.059</v>
      </c>
      <c r="BJ58" s="3">
        <v>1260.9560000000001</v>
      </c>
      <c r="BK58" s="3">
        <v>1274.57</v>
      </c>
      <c r="BL58" s="3">
        <v>1213.6785</v>
      </c>
      <c r="BM58" s="3">
        <v>1315.6009999999997</v>
      </c>
      <c r="BN58" s="3">
        <v>1412.1248000000001</v>
      </c>
    </row>
    <row r="59" spans="1:66" s="3" customFormat="1" x14ac:dyDescent="0.15">
      <c r="A59"/>
      <c r="B59" s="1" t="s">
        <v>43</v>
      </c>
      <c r="C59" s="3">
        <v>0.60399999999999998</v>
      </c>
      <c r="D59" s="3">
        <v>0.64600000000000002</v>
      </c>
      <c r="E59" s="3">
        <v>0.71599999999999997</v>
      </c>
      <c r="F59" s="3">
        <v>0.82299999999999995</v>
      </c>
      <c r="G59" s="3">
        <v>0.96799999999999997</v>
      </c>
      <c r="H59" s="3">
        <v>1.089</v>
      </c>
      <c r="I59" s="3">
        <v>1.234</v>
      </c>
      <c r="J59" s="3">
        <v>1.3240000000000001</v>
      </c>
      <c r="K59" s="3">
        <v>1.395</v>
      </c>
      <c r="L59" s="3">
        <v>1.458</v>
      </c>
      <c r="M59" s="3">
        <v>1.6259999999999999</v>
      </c>
      <c r="N59" s="3">
        <v>1.786</v>
      </c>
      <c r="O59" s="3">
        <v>1.9950000000000001</v>
      </c>
      <c r="P59" s="3">
        <v>2.2480000000000002</v>
      </c>
      <c r="Q59" s="3">
        <v>2.5110000000000001</v>
      </c>
      <c r="R59" s="3">
        <v>2.95</v>
      </c>
      <c r="S59" s="3">
        <v>3.5840000000000001</v>
      </c>
      <c r="T59" s="3">
        <v>4.3170000000000002</v>
      </c>
      <c r="U59" s="3">
        <v>4.8470000000000004</v>
      </c>
      <c r="V59" s="3">
        <v>5.8259999999999996</v>
      </c>
      <c r="W59" s="3">
        <v>6.4260000000000002</v>
      </c>
      <c r="X59" s="3">
        <v>7.44</v>
      </c>
      <c r="Y59" s="3">
        <v>8.58</v>
      </c>
      <c r="Z59" s="3">
        <v>10.07</v>
      </c>
      <c r="AA59" s="3">
        <v>10.906000000000001</v>
      </c>
      <c r="AB59" s="3">
        <v>11.913</v>
      </c>
      <c r="AC59" s="3">
        <v>12.85</v>
      </c>
      <c r="AD59" s="3">
        <v>13.992000000000001</v>
      </c>
      <c r="AE59" s="3">
        <v>14.358000000000001</v>
      </c>
      <c r="AF59" s="3">
        <v>15.013</v>
      </c>
      <c r="AG59" s="3">
        <v>15.153</v>
      </c>
      <c r="AH59" s="3">
        <v>15.903</v>
      </c>
      <c r="AI59" s="3">
        <v>16.824999999999999</v>
      </c>
      <c r="AJ59" s="3">
        <v>18.061</v>
      </c>
      <c r="AK59" s="3">
        <v>19.192</v>
      </c>
      <c r="AL59" s="3">
        <v>19.934999999999999</v>
      </c>
      <c r="AM59" s="3">
        <v>20.739000000000001</v>
      </c>
      <c r="AN59" s="3">
        <v>22.434000000000001</v>
      </c>
      <c r="AO59" s="3">
        <v>23.274000000000001</v>
      </c>
      <c r="AP59" s="3">
        <v>23.923999999999999</v>
      </c>
      <c r="AQ59" s="3">
        <v>24.783999999999999</v>
      </c>
      <c r="AR59" s="3">
        <v>25.873999999999999</v>
      </c>
      <c r="AS59" s="3">
        <v>26.61</v>
      </c>
      <c r="AT59" s="3">
        <v>27.802</v>
      </c>
      <c r="AU59" s="3">
        <v>29.265000000000001</v>
      </c>
      <c r="AV59" s="3">
        <v>30.001999999999999</v>
      </c>
      <c r="AW59" s="3">
        <v>31.064</v>
      </c>
      <c r="AX59" s="3">
        <v>31.782</v>
      </c>
      <c r="AY59" s="3">
        <v>33.51</v>
      </c>
      <c r="AZ59" s="3">
        <v>34.875</v>
      </c>
      <c r="BA59" s="3">
        <v>36.722999999999999</v>
      </c>
      <c r="BB59" s="3">
        <v>38.027999999999999</v>
      </c>
      <c r="BC59" s="3">
        <v>39.56</v>
      </c>
      <c r="BD59" s="3">
        <v>40.98</v>
      </c>
      <c r="BE59" s="3">
        <v>41.947000000000003</v>
      </c>
      <c r="BF59" s="3">
        <v>42.463999999999999</v>
      </c>
      <c r="BG59" s="3">
        <v>42.655000000000001</v>
      </c>
      <c r="BH59" s="3">
        <v>42.93</v>
      </c>
      <c r="BI59" s="3">
        <v>43.040999999999997</v>
      </c>
      <c r="BJ59" s="3">
        <v>43.658999999999999</v>
      </c>
      <c r="BK59" s="3">
        <v>43.965000000000003</v>
      </c>
      <c r="BL59" s="3">
        <v>44.457999999999998</v>
      </c>
      <c r="BM59" s="3">
        <v>44.71</v>
      </c>
      <c r="BN59" s="3">
        <v>46.569000000000003</v>
      </c>
    </row>
    <row r="60" spans="1:66" s="3" customFormat="1" x14ac:dyDescent="0.15">
      <c r="A60"/>
      <c r="B60" s="1" t="s">
        <v>44</v>
      </c>
      <c r="C60" s="3">
        <v>0.16639999999999999</v>
      </c>
      <c r="D60" s="3">
        <v>0.17680000000000001</v>
      </c>
      <c r="E60" s="3">
        <v>0.1961</v>
      </c>
      <c r="F60" s="3">
        <v>0.22359999999999999</v>
      </c>
      <c r="G60" s="3">
        <v>0.25580000000000003</v>
      </c>
      <c r="H60" s="3">
        <v>0.28270000000000001</v>
      </c>
      <c r="I60" s="3">
        <v>0.3049</v>
      </c>
      <c r="J60" s="3">
        <v>0.32930000000000004</v>
      </c>
      <c r="K60" s="3">
        <v>0.35869999999999996</v>
      </c>
      <c r="L60" s="3">
        <v>0.4093</v>
      </c>
      <c r="M60" s="3">
        <v>0.46239999999999998</v>
      </c>
      <c r="N60" s="3">
        <v>0.51779999999999993</v>
      </c>
      <c r="O60" s="3">
        <v>0.59239999999999993</v>
      </c>
      <c r="P60" s="3">
        <v>0.66470000000000007</v>
      </c>
      <c r="Q60" s="3">
        <v>0.74890000000000001</v>
      </c>
      <c r="R60" s="3">
        <v>0.89779999999999993</v>
      </c>
      <c r="S60" s="3">
        <v>1.0985</v>
      </c>
      <c r="T60" s="3">
        <v>1.2939000000000001</v>
      </c>
      <c r="U60" s="3">
        <v>1.4735</v>
      </c>
      <c r="V60" s="3">
        <v>1.72</v>
      </c>
      <c r="W60" s="3">
        <v>2.0310000000000001</v>
      </c>
      <c r="X60" s="3">
        <v>2.3109999999999999</v>
      </c>
      <c r="Y60" s="3">
        <v>2.9359999999999999</v>
      </c>
      <c r="Z60" s="3">
        <v>3.641</v>
      </c>
      <c r="AA60" s="3">
        <v>4.226</v>
      </c>
      <c r="AB60" s="3">
        <v>4.7690000000000001</v>
      </c>
      <c r="AC60" s="3">
        <v>5.0490000000000004</v>
      </c>
      <c r="AD60" s="3">
        <v>5.3680000000000003</v>
      </c>
      <c r="AE60" s="3">
        <v>5.6829999999999998</v>
      </c>
      <c r="AF60" s="3">
        <v>6.0410000000000004</v>
      </c>
      <c r="AG60" s="3">
        <v>6.4640000000000004</v>
      </c>
      <c r="AH60" s="3">
        <v>6.9770000000000003</v>
      </c>
      <c r="AI60" s="3">
        <v>7.04</v>
      </c>
      <c r="AJ60" s="3">
        <v>7.0419999999999998</v>
      </c>
      <c r="AK60" s="3">
        <v>7.3419999999999996</v>
      </c>
      <c r="AL60" s="3">
        <v>7.3860000000000001</v>
      </c>
      <c r="AM60" s="3">
        <v>7.8719999999999999</v>
      </c>
      <c r="AN60" s="3">
        <v>8.01</v>
      </c>
      <c r="AO60" s="3">
        <v>7.9109999999999996</v>
      </c>
      <c r="AP60" s="3">
        <v>8.3420000000000005</v>
      </c>
      <c r="AQ60" s="3">
        <v>8.6389999999999993</v>
      </c>
      <c r="AR60" s="3">
        <v>9.0579999999999998</v>
      </c>
      <c r="AS60" s="3">
        <v>9.59</v>
      </c>
      <c r="AT60" s="3">
        <v>9.9350000000000005</v>
      </c>
      <c r="AU60" s="3">
        <v>10.074</v>
      </c>
      <c r="AV60" s="3">
        <v>10.29</v>
      </c>
      <c r="AW60" s="3">
        <v>10.785</v>
      </c>
      <c r="AX60" s="3">
        <v>11.012</v>
      </c>
      <c r="AY60" s="3">
        <v>11.494999999999999</v>
      </c>
      <c r="AZ60" s="3">
        <v>12.132</v>
      </c>
      <c r="BA60" s="3">
        <v>13.128</v>
      </c>
      <c r="BB60" s="3">
        <v>13.563000000000001</v>
      </c>
      <c r="BC60" s="3">
        <v>14.173</v>
      </c>
      <c r="BD60" s="3">
        <v>13.698</v>
      </c>
      <c r="BE60" s="3">
        <v>14.281000000000001</v>
      </c>
      <c r="BF60" s="3">
        <v>14.108000000000001</v>
      </c>
      <c r="BG60" s="3">
        <v>14.545999999999999</v>
      </c>
      <c r="BH60" s="3">
        <v>14.603</v>
      </c>
      <c r="BI60" s="3">
        <v>14.999000000000001</v>
      </c>
      <c r="BJ60" s="3">
        <v>15.315</v>
      </c>
      <c r="BK60" s="3">
        <v>15.816000000000001</v>
      </c>
      <c r="BL60" s="3">
        <v>15.839</v>
      </c>
      <c r="BM60" s="3">
        <v>16.475999999999999</v>
      </c>
      <c r="BN60" s="3">
        <v>17.030999999999999</v>
      </c>
    </row>
    <row r="61" spans="1:66" s="3" customFormat="1" x14ac:dyDescent="0.15">
      <c r="A61"/>
      <c r="B61" s="1" t="s">
        <v>45</v>
      </c>
      <c r="C61" s="3">
        <v>0</v>
      </c>
      <c r="D61" s="3">
        <v>0</v>
      </c>
      <c r="E61" s="3">
        <v>0</v>
      </c>
      <c r="F61" s="3">
        <v>0</v>
      </c>
      <c r="G61" s="3">
        <v>0</v>
      </c>
      <c r="H61" s="3">
        <v>0</v>
      </c>
      <c r="I61" s="3">
        <v>0</v>
      </c>
      <c r="J61" s="3">
        <v>0</v>
      </c>
      <c r="K61" s="3">
        <v>0</v>
      </c>
      <c r="L61" s="3">
        <v>0</v>
      </c>
      <c r="M61" s="3">
        <v>0</v>
      </c>
      <c r="N61" s="3">
        <v>0</v>
      </c>
      <c r="O61" s="3">
        <v>0</v>
      </c>
      <c r="P61" s="3">
        <v>0</v>
      </c>
      <c r="Q61" s="3">
        <v>0</v>
      </c>
      <c r="R61" s="3">
        <v>0</v>
      </c>
      <c r="S61" s="3">
        <v>0</v>
      </c>
      <c r="T61" s="3">
        <v>0</v>
      </c>
      <c r="U61" s="3">
        <v>0</v>
      </c>
      <c r="V61" s="3">
        <v>0</v>
      </c>
      <c r="W61" s="3">
        <v>0</v>
      </c>
      <c r="X61" s="3">
        <v>0</v>
      </c>
      <c r="Y61" s="3">
        <v>0</v>
      </c>
      <c r="Z61" s="3">
        <v>0</v>
      </c>
      <c r="AA61" s="3">
        <v>0.25739999999999996</v>
      </c>
      <c r="AB61" s="3">
        <v>0.26800000000000002</v>
      </c>
      <c r="AC61" s="3">
        <v>0.27860000000000001</v>
      </c>
      <c r="AD61" s="3">
        <v>0.28920000000000001</v>
      </c>
      <c r="AE61" s="3">
        <v>0.29919999999999997</v>
      </c>
      <c r="AF61" s="3">
        <v>0.31039999999999995</v>
      </c>
      <c r="AG61" s="3">
        <v>0.32100000000000001</v>
      </c>
      <c r="AH61" s="3">
        <v>0.33160000000000001</v>
      </c>
      <c r="AI61" s="3">
        <v>0.3422</v>
      </c>
      <c r="AJ61" s="3">
        <v>0.3528</v>
      </c>
      <c r="AK61" s="3">
        <v>0.3634</v>
      </c>
      <c r="AL61" s="3">
        <v>0.374</v>
      </c>
      <c r="AM61" s="3">
        <v>0.3846</v>
      </c>
      <c r="AN61" s="3">
        <v>0.3952</v>
      </c>
      <c r="AO61" s="3">
        <v>0.40579999999999999</v>
      </c>
      <c r="AP61" s="3">
        <v>0.41639999999999999</v>
      </c>
      <c r="AQ61" s="3">
        <v>0.42699999999999999</v>
      </c>
      <c r="AR61" s="3">
        <v>0.45700000000000002</v>
      </c>
      <c r="AS61" s="3">
        <v>2.9780000000000002</v>
      </c>
      <c r="AT61" s="3">
        <v>2.6150000000000002</v>
      </c>
      <c r="AU61" s="3">
        <v>3.0350000000000001</v>
      </c>
      <c r="AV61" s="3">
        <v>3.3149999999999999</v>
      </c>
      <c r="AW61" s="3">
        <v>4.0430000000000001</v>
      </c>
      <c r="AX61" s="3">
        <v>6.0389999999999997</v>
      </c>
      <c r="AY61" s="3">
        <v>9.5229999999999997</v>
      </c>
      <c r="AZ61" s="3">
        <v>12.356</v>
      </c>
      <c r="BA61" s="3">
        <v>18.599</v>
      </c>
      <c r="BB61" s="3">
        <v>17.416</v>
      </c>
      <c r="BC61" s="3">
        <v>14.93</v>
      </c>
      <c r="BD61" s="3">
        <v>14.593</v>
      </c>
      <c r="BE61" s="3">
        <v>13.68</v>
      </c>
      <c r="BF61" s="3">
        <v>21.27</v>
      </c>
      <c r="BG61" s="3">
        <v>26.658999999999999</v>
      </c>
      <c r="BH61" s="3">
        <v>25.878</v>
      </c>
      <c r="BI61" s="3">
        <v>28.984999999999999</v>
      </c>
      <c r="BJ61" s="3">
        <v>36.493000000000002</v>
      </c>
      <c r="BK61" s="3">
        <v>35.936</v>
      </c>
      <c r="BL61" s="3">
        <v>26.056000000000001</v>
      </c>
      <c r="BM61" s="3">
        <v>22.07</v>
      </c>
      <c r="BN61" s="3">
        <v>21.978999999999999</v>
      </c>
    </row>
    <row r="62" spans="1:66" s="3" customFormat="1" x14ac:dyDescent="0.15">
      <c r="A62"/>
      <c r="B62" s="1" t="s">
        <v>46</v>
      </c>
      <c r="C62" s="3">
        <v>14.780700000000001</v>
      </c>
      <c r="D62" s="3">
        <v>15.973199999999999</v>
      </c>
      <c r="E62" s="3">
        <v>17.965599999999998</v>
      </c>
      <c r="F62" s="3">
        <v>20.205299999999998</v>
      </c>
      <c r="G62" s="3">
        <v>23.223800000000001</v>
      </c>
      <c r="H62" s="3">
        <v>26.363600000000005</v>
      </c>
      <c r="I62" s="3">
        <v>28.768599999999996</v>
      </c>
      <c r="J62" s="3">
        <v>31.054799999999993</v>
      </c>
      <c r="K62" s="3">
        <v>33.523499999999999</v>
      </c>
      <c r="L62" s="3">
        <v>37.646199999999993</v>
      </c>
      <c r="M62" s="3">
        <v>43.505600000000008</v>
      </c>
      <c r="N62" s="3">
        <v>47.960599999999992</v>
      </c>
      <c r="O62" s="3">
        <v>52.573500000000003</v>
      </c>
      <c r="P62" s="3">
        <v>59.160600000000002</v>
      </c>
      <c r="Q62" s="3">
        <v>67.254899999999992</v>
      </c>
      <c r="R62" s="3">
        <v>79.588199999999986</v>
      </c>
      <c r="S62" s="3">
        <v>93.4499</v>
      </c>
      <c r="T62" s="3">
        <v>112.59169999999999</v>
      </c>
      <c r="U62" s="3">
        <v>125.7701</v>
      </c>
      <c r="V62" s="3">
        <v>143.75199999999998</v>
      </c>
      <c r="W62" s="3">
        <v>170.697</v>
      </c>
      <c r="X62" s="3">
        <v>197.95500000000001</v>
      </c>
      <c r="Y62" s="3">
        <v>225.88099999999997</v>
      </c>
      <c r="Z62" s="3">
        <v>264.05099999999999</v>
      </c>
      <c r="AA62" s="3">
        <v>298.18059999999997</v>
      </c>
      <c r="AB62" s="3">
        <v>329.053</v>
      </c>
      <c r="AC62" s="3">
        <v>355.66039999999998</v>
      </c>
      <c r="AD62" s="3">
        <v>377.09180000000003</v>
      </c>
      <c r="AE62" s="3">
        <v>401.6968</v>
      </c>
      <c r="AF62" s="3">
        <v>423.47160000000008</v>
      </c>
      <c r="AG62" s="3">
        <v>453.59699999999992</v>
      </c>
      <c r="AH62" s="3">
        <v>479.3134</v>
      </c>
      <c r="AI62" s="3">
        <v>504.2727999999999</v>
      </c>
      <c r="AJ62" s="3">
        <v>517.30419999999992</v>
      </c>
      <c r="AK62" s="3">
        <v>530.97860000000003</v>
      </c>
      <c r="AL62" s="3">
        <v>552.82700000000011</v>
      </c>
      <c r="AM62" s="3">
        <v>576.48940000000005</v>
      </c>
      <c r="AN62" s="3">
        <v>607.50479999999993</v>
      </c>
      <c r="AO62" s="3">
        <v>626.14420000000018</v>
      </c>
      <c r="AP62" s="3">
        <v>650.64560000000006</v>
      </c>
      <c r="AQ62" s="3">
        <v>681.04</v>
      </c>
      <c r="AR62" s="3">
        <v>708.83899999999994</v>
      </c>
      <c r="AS62" s="3">
        <v>735.13800000000003</v>
      </c>
      <c r="AT62" s="3">
        <v>747.76699999999994</v>
      </c>
      <c r="AU62" s="3">
        <v>760.81100000000004</v>
      </c>
      <c r="AV62" s="3">
        <v>798.0809999999999</v>
      </c>
      <c r="AW62" s="3">
        <v>835.97500000000002</v>
      </c>
      <c r="AX62" s="3">
        <v>883.22699999999986</v>
      </c>
      <c r="AY62" s="3">
        <v>914.77899999999988</v>
      </c>
      <c r="AZ62" s="3">
        <v>937.47600000000011</v>
      </c>
      <c r="BA62" s="3">
        <v>899.31699999999989</v>
      </c>
      <c r="BB62" s="3">
        <v>928.54</v>
      </c>
      <c r="BC62" s="3">
        <v>983.90300000000013</v>
      </c>
      <c r="BD62" s="3">
        <v>1019.545</v>
      </c>
      <c r="BE62" s="3">
        <v>1055.2449999999999</v>
      </c>
      <c r="BF62" s="3">
        <v>1068.175</v>
      </c>
      <c r="BG62" s="3">
        <v>1085.0989999999997</v>
      </c>
      <c r="BH62" s="3">
        <v>1101.7629999999997</v>
      </c>
      <c r="BI62" s="3">
        <v>1143.0340000000001</v>
      </c>
      <c r="BJ62" s="3">
        <v>1165.489</v>
      </c>
      <c r="BK62" s="3">
        <v>1178.8530000000001</v>
      </c>
      <c r="BL62" s="3">
        <v>1127.3254999999999</v>
      </c>
      <c r="BM62" s="3">
        <v>1232.3449999999996</v>
      </c>
      <c r="BN62" s="3">
        <v>1326.5458000000001</v>
      </c>
    </row>
    <row r="63" spans="1:66" s="3" customFormat="1" x14ac:dyDescent="0.15">
      <c r="A63"/>
      <c r="B63" s="1" t="s">
        <v>1</v>
      </c>
    </row>
    <row r="64" spans="1:66" s="3" customFormat="1" x14ac:dyDescent="0.15">
      <c r="A64"/>
      <c r="B64" s="1" t="s">
        <v>47</v>
      </c>
    </row>
    <row r="65" spans="1:66" s="3" customFormat="1" x14ac:dyDescent="0.15">
      <c r="A65"/>
      <c r="B65" s="1" t="s">
        <v>48</v>
      </c>
      <c r="C65" s="3">
        <v>2.831</v>
      </c>
      <c r="D65" s="3">
        <v>3.0009999999999999</v>
      </c>
      <c r="E65" s="3">
        <v>3.363</v>
      </c>
      <c r="F65" s="3">
        <v>3.3340000000000001</v>
      </c>
      <c r="G65" s="3">
        <v>3.93</v>
      </c>
      <c r="H65" s="3">
        <v>4.9649999999999999</v>
      </c>
      <c r="I65" s="3">
        <v>5.335</v>
      </c>
      <c r="J65" s="3">
        <v>5.6769999999999996</v>
      </c>
      <c r="K65" s="3">
        <v>5.492</v>
      </c>
      <c r="L65" s="3">
        <v>5.2530000000000001</v>
      </c>
      <c r="M65" s="3">
        <v>6.8289999999999997</v>
      </c>
      <c r="N65" s="3">
        <v>7.5229999999999997</v>
      </c>
      <c r="O65" s="3">
        <v>7.5970000000000004</v>
      </c>
      <c r="P65" s="3">
        <v>9.2970000000000006</v>
      </c>
      <c r="Q65" s="3">
        <v>9.5370000000000008</v>
      </c>
      <c r="R65" s="3">
        <v>11.429</v>
      </c>
      <c r="S65" s="3">
        <v>7.1219999999999999</v>
      </c>
      <c r="T65" s="3">
        <v>13.153</v>
      </c>
      <c r="U65" s="3">
        <v>12.162000000000001</v>
      </c>
      <c r="V65" s="3">
        <v>10.444000000000001</v>
      </c>
      <c r="W65" s="3">
        <v>18.702000000000002</v>
      </c>
      <c r="X65" s="3">
        <v>21.001999999999999</v>
      </c>
      <c r="Y65" s="3">
        <v>14.509</v>
      </c>
      <c r="Z65" s="3">
        <v>16.28</v>
      </c>
      <c r="AA65" s="3">
        <v>16.55</v>
      </c>
      <c r="AB65" s="3">
        <v>17.809999999999999</v>
      </c>
      <c r="AC65" s="3">
        <v>16.847000000000001</v>
      </c>
      <c r="AD65" s="3">
        <v>15.627000000000001</v>
      </c>
      <c r="AE65" s="3">
        <v>24.763000000000002</v>
      </c>
      <c r="AF65" s="3">
        <v>26.033000000000001</v>
      </c>
      <c r="AG65" s="3">
        <v>35.671999999999997</v>
      </c>
      <c r="AH65" s="3">
        <v>36.121000000000002</v>
      </c>
      <c r="AI65" s="3">
        <v>28.382000000000001</v>
      </c>
      <c r="AJ65" s="3">
        <v>12.301</v>
      </c>
      <c r="AK65" s="3">
        <v>-5.117</v>
      </c>
      <c r="AL65" s="3">
        <v>1.5149999999999999</v>
      </c>
      <c r="AM65" s="3">
        <v>5.319</v>
      </c>
      <c r="AN65" s="3">
        <v>12.422000000000001</v>
      </c>
      <c r="AO65" s="3">
        <v>13.874000000000001</v>
      </c>
      <c r="AP65" s="3">
        <v>28.82</v>
      </c>
      <c r="AQ65" s="3">
        <v>43.482999999999997</v>
      </c>
      <c r="AR65" s="3">
        <v>46.304000000000002</v>
      </c>
      <c r="AS65" s="3">
        <v>47.585999999999999</v>
      </c>
      <c r="AT65" s="3">
        <v>20.170999999999999</v>
      </c>
      <c r="AU65" s="3">
        <v>6.2869999999999999</v>
      </c>
      <c r="AV65" s="3">
        <v>14.728999999999999</v>
      </c>
      <c r="AW65" s="3">
        <v>22.446999999999999</v>
      </c>
      <c r="AX65" s="3">
        <v>41.607999999999997</v>
      </c>
      <c r="AY65" s="3">
        <v>41.171999999999997</v>
      </c>
      <c r="AZ65" s="3">
        <v>35.014000000000003</v>
      </c>
      <c r="BA65" s="3">
        <v>-35.265999999999998</v>
      </c>
      <c r="BB65" s="3">
        <v>-33.475999999999999</v>
      </c>
      <c r="BC65" s="3">
        <v>-5.2910000000000004</v>
      </c>
      <c r="BD65" s="3">
        <v>3.427</v>
      </c>
      <c r="BE65" s="3">
        <v>18.123000000000001</v>
      </c>
      <c r="BF65" s="3">
        <v>15.467000000000001</v>
      </c>
      <c r="BG65" s="3">
        <v>15.19</v>
      </c>
      <c r="BH65" s="3">
        <v>14.561999999999999</v>
      </c>
      <c r="BI65" s="3">
        <v>39.787999999999997</v>
      </c>
      <c r="BJ65" s="3">
        <v>42.491999999999997</v>
      </c>
      <c r="BK65" s="3">
        <v>28.61</v>
      </c>
      <c r="BL65" s="3">
        <v>-97.221199999999996</v>
      </c>
      <c r="BM65" s="3">
        <v>-54.2973</v>
      </c>
      <c r="BN65" s="3">
        <v>-9.0509000000000004</v>
      </c>
    </row>
    <row r="66" spans="1:66" s="3" customFormat="1" x14ac:dyDescent="0.15">
      <c r="A66"/>
      <c r="B66" s="1" t="s">
        <v>49</v>
      </c>
      <c r="C66" s="3">
        <v>0.61790000000000056</v>
      </c>
      <c r="D66" s="3">
        <v>0.55099999999999838</v>
      </c>
      <c r="E66" s="3">
        <v>0.58170000000000144</v>
      </c>
      <c r="F66" s="3">
        <v>9.6899999999997988E-2</v>
      </c>
      <c r="G66" s="3">
        <v>0.24660000000000082</v>
      </c>
      <c r="H66" s="3">
        <v>0.5873000000000026</v>
      </c>
      <c r="I66" s="3">
        <v>0.42749999999999488</v>
      </c>
      <c r="J66" s="3">
        <v>0.17809999999999349</v>
      </c>
      <c r="K66" s="3">
        <v>-0.48779999999999291</v>
      </c>
      <c r="L66" s="3">
        <v>-1.4054999999999964</v>
      </c>
      <c r="M66" s="3">
        <v>-0.18199999999998795</v>
      </c>
      <c r="N66" s="3">
        <v>-4.3600000000004968E-2</v>
      </c>
      <c r="O66" s="3">
        <v>-0.42210000000000036</v>
      </c>
      <c r="P66" s="3">
        <v>0.3423000000000016</v>
      </c>
      <c r="Q66" s="3">
        <v>-0.12220000000000653</v>
      </c>
      <c r="R66" s="3">
        <v>0.19699999999998852</v>
      </c>
      <c r="S66" s="3">
        <v>-6.8876000000000062</v>
      </c>
      <c r="T66" s="3">
        <v>-4.4424000000000063</v>
      </c>
      <c r="U66" s="3">
        <v>-3.4944000000000131</v>
      </c>
      <c r="V66" s="3">
        <v>-6.26400000000001</v>
      </c>
      <c r="W66" s="3">
        <v>-1.9190000000000111</v>
      </c>
      <c r="X66" s="3">
        <v>-1.9359999999999786</v>
      </c>
      <c r="Y66" s="3">
        <v>-12.277999999999992</v>
      </c>
      <c r="Z66" s="3">
        <v>-16.624000000000024</v>
      </c>
      <c r="AA66" s="3">
        <v>-16.527999999999963</v>
      </c>
      <c r="AB66" s="3">
        <v>-19.344999999999999</v>
      </c>
      <c r="AC66" s="3">
        <v>-22.522000000000162</v>
      </c>
      <c r="AD66" s="3">
        <v>-26.045999999999935</v>
      </c>
      <c r="AE66" s="3">
        <v>-17.242999999999995</v>
      </c>
      <c r="AF66" s="3">
        <v>-23.726999999999975</v>
      </c>
      <c r="AG66" s="3">
        <v>-17.770000000000095</v>
      </c>
      <c r="AH66" s="3">
        <v>-25.641000000000076</v>
      </c>
      <c r="AI66" s="3">
        <v>-31.255000000000109</v>
      </c>
      <c r="AJ66" s="3">
        <v>-52.038000000000011</v>
      </c>
      <c r="AK66" s="3">
        <v>-72.625</v>
      </c>
      <c r="AL66" s="3">
        <v>-63.983999999999924</v>
      </c>
      <c r="AM66" s="3">
        <v>-62.23599999999999</v>
      </c>
      <c r="AN66" s="3">
        <v>-48.912000000000035</v>
      </c>
      <c r="AO66" s="3">
        <v>-47.223999999999819</v>
      </c>
      <c r="AP66" s="3">
        <v>-32.156000000000063</v>
      </c>
      <c r="AQ66" s="3">
        <v>-22.456999999999994</v>
      </c>
      <c r="AR66" s="3">
        <v>-19.495000000000118</v>
      </c>
      <c r="AS66" s="3">
        <v>-21.215</v>
      </c>
      <c r="AT66" s="3">
        <v>-50.179000000000087</v>
      </c>
      <c r="AU66" s="3">
        <v>-65.479000000000042</v>
      </c>
      <c r="AV66" s="3">
        <v>-61.184000000000083</v>
      </c>
      <c r="AW66" s="3">
        <v>-59.255999999999858</v>
      </c>
      <c r="AX66" s="3">
        <v>-45.163000000000011</v>
      </c>
      <c r="AY66" s="3">
        <v>-51.179000000000087</v>
      </c>
      <c r="AZ66" s="3">
        <v>-65.025999999999954</v>
      </c>
      <c r="BA66" s="3">
        <v>-138.93400000000008</v>
      </c>
      <c r="BB66" s="3">
        <v>-137.40899999999976</v>
      </c>
      <c r="BC66" s="3">
        <v>-106.10400000000004</v>
      </c>
      <c r="BD66" s="3">
        <v>-104.04299999999989</v>
      </c>
      <c r="BE66" s="3">
        <v>-86.468000000000004</v>
      </c>
      <c r="BF66" s="3">
        <v>-83.941000000000003</v>
      </c>
      <c r="BG66" s="3">
        <v>-79.697000000000116</v>
      </c>
      <c r="BH66" s="3">
        <v>-81.260999999999967</v>
      </c>
      <c r="BI66" s="3">
        <v>-67.961999999999989</v>
      </c>
      <c r="BJ66" s="3">
        <v>-54.0949999999998</v>
      </c>
      <c r="BK66" s="3">
        <v>-74.704999999999927</v>
      </c>
      <c r="BL66" s="3">
        <v>-208.23620000000005</v>
      </c>
      <c r="BM66" s="3">
        <v>-162.07880000000023</v>
      </c>
      <c r="BN66" s="3">
        <v>-126.79589999999985</v>
      </c>
    </row>
    <row r="67" spans="1:66" s="3" customFormat="1" x14ac:dyDescent="0.15">
      <c r="A67"/>
      <c r="B67" s="1"/>
    </row>
    <row r="68" spans="1:66" s="3" customFormat="1" x14ac:dyDescent="0.15">
      <c r="A68"/>
      <c r="B68" s="1" t="s">
        <v>50</v>
      </c>
    </row>
    <row r="69" spans="1:66" s="3" customFormat="1" x14ac:dyDescent="0.15">
      <c r="A69"/>
      <c r="B69" s="1"/>
    </row>
    <row r="70" spans="1:66" s="3" customFormat="1" x14ac:dyDescent="0.15">
      <c r="A70"/>
      <c r="B70" s="1" t="s">
        <v>57</v>
      </c>
    </row>
    <row r="71" spans="1:66" s="3" customFormat="1" x14ac:dyDescent="0.15">
      <c r="A71"/>
      <c r="B71" s="1"/>
    </row>
    <row r="72" spans="1:66" s="3" customFormat="1" x14ac:dyDescent="0.15">
      <c r="A72"/>
      <c r="B72" s="1" t="s">
        <v>51</v>
      </c>
    </row>
    <row r="73" spans="1:66" s="3" customFormat="1" x14ac:dyDescent="0.15">
      <c r="A73"/>
      <c r="B73" s="1" t="s">
        <v>52</v>
      </c>
    </row>
    <row r="74" spans="1:66" s="3" customFormat="1" x14ac:dyDescent="0.15">
      <c r="A74"/>
      <c r="B74" s="1" t="s">
        <v>53</v>
      </c>
    </row>
    <row r="75" spans="1:66" s="3" customFormat="1" x14ac:dyDescent="0.15">
      <c r="A75"/>
      <c r="B75" s="1" t="s">
        <v>54</v>
      </c>
    </row>
    <row r="76" spans="1:66" s="3" customFormat="1" x14ac:dyDescent="0.15">
      <c r="A76"/>
      <c r="B76" s="1" t="s">
        <v>55</v>
      </c>
    </row>
    <row r="77" spans="1:66" s="3" customFormat="1" x14ac:dyDescent="0.15">
      <c r="A77"/>
      <c r="B77" s="1" t="s">
        <v>56</v>
      </c>
    </row>
    <row r="78" spans="1:66" s="3" customFormat="1" x14ac:dyDescent="0.15">
      <c r="A78"/>
      <c r="B78" s="1"/>
    </row>
    <row r="79" spans="1:66" s="3" customFormat="1" x14ac:dyDescent="0.15">
      <c r="A79"/>
      <c r="B79" s="1"/>
    </row>
    <row r="80" spans="1:66" s="3" customFormat="1" x14ac:dyDescent="0.15">
      <c r="A80"/>
      <c r="B80" s="1"/>
    </row>
    <row r="81" spans="1:2" s="3" customFormat="1" x14ac:dyDescent="0.15">
      <c r="A81"/>
      <c r="B81" s="1"/>
    </row>
    <row r="82" spans="1:2" s="3" customFormat="1" x14ac:dyDescent="0.15">
      <c r="A82"/>
      <c r="B82" s="1"/>
    </row>
    <row r="83" spans="1:2" s="3" customFormat="1" x14ac:dyDescent="0.15">
      <c r="A83"/>
      <c r="B83" s="1"/>
    </row>
    <row r="84" spans="1:2" s="3" customFormat="1" x14ac:dyDescent="0.15">
      <c r="A84"/>
      <c r="B84" s="1"/>
    </row>
    <row r="85" spans="1:2" s="3" customFormat="1" x14ac:dyDescent="0.15">
      <c r="A85"/>
      <c r="B85" s="1"/>
    </row>
    <row r="86" spans="1:2" s="3" customFormat="1" x14ac:dyDescent="0.15">
      <c r="A86"/>
      <c r="B86" s="1"/>
    </row>
    <row r="87" spans="1:2" s="3" customFormat="1" x14ac:dyDescent="0.15">
      <c r="A87"/>
      <c r="B87" s="1"/>
    </row>
    <row r="88" spans="1:2" s="3" customFormat="1" x14ac:dyDescent="0.15">
      <c r="A88"/>
      <c r="B88" s="1"/>
    </row>
    <row r="89" spans="1:2" s="3" customFormat="1" x14ac:dyDescent="0.15">
      <c r="A89"/>
      <c r="B89" s="1"/>
    </row>
    <row r="90" spans="1:2" s="3" customFormat="1" x14ac:dyDescent="0.15">
      <c r="A90"/>
      <c r="B90" s="1"/>
    </row>
    <row r="91" spans="1:2" s="3" customFormat="1" x14ac:dyDescent="0.15">
      <c r="A91"/>
      <c r="B91" s="1"/>
    </row>
    <row r="92" spans="1:2" s="3" customFormat="1" x14ac:dyDescent="0.15">
      <c r="A92"/>
      <c r="B92" s="1"/>
    </row>
    <row r="93" spans="1:2" s="3" customFormat="1" x14ac:dyDescent="0.15">
      <c r="A93"/>
      <c r="B93" s="1"/>
    </row>
    <row r="94" spans="1:2" s="3" customFormat="1" x14ac:dyDescent="0.15">
      <c r="A94"/>
      <c r="B94" s="1"/>
    </row>
    <row r="95" spans="1:2" s="3" customFormat="1" x14ac:dyDescent="0.15">
      <c r="A95"/>
      <c r="B95" s="1"/>
    </row>
    <row r="96" spans="1:2" s="3" customFormat="1" x14ac:dyDescent="0.15">
      <c r="A96"/>
      <c r="B96" s="1"/>
    </row>
    <row r="97" spans="1:2" s="3" customFormat="1" x14ac:dyDescent="0.15">
      <c r="A97"/>
      <c r="B97" s="1"/>
    </row>
    <row r="98" spans="1:2" s="3" customFormat="1" x14ac:dyDescent="0.15">
      <c r="A98"/>
      <c r="B98" s="1"/>
    </row>
    <row r="99" spans="1:2" s="3" customFormat="1" x14ac:dyDescent="0.15">
      <c r="A99"/>
      <c r="B99" s="1"/>
    </row>
    <row r="100" spans="1:2" s="3" customFormat="1" x14ac:dyDescent="0.15">
      <c r="A100"/>
      <c r="B100" s="1"/>
    </row>
    <row r="101" spans="1:2" s="3" customFormat="1" x14ac:dyDescent="0.15">
      <c r="A101"/>
      <c r="B101" s="1"/>
    </row>
    <row r="102" spans="1:2" s="3" customFormat="1" x14ac:dyDescent="0.15">
      <c r="A102"/>
      <c r="B102" s="1"/>
    </row>
    <row r="103" spans="1:2" s="3" customFormat="1" x14ac:dyDescent="0.15">
      <c r="A103"/>
      <c r="B103" s="1"/>
    </row>
    <row r="104" spans="1:2" s="3" customFormat="1" x14ac:dyDescent="0.15">
      <c r="A104"/>
      <c r="B104" s="1"/>
    </row>
    <row r="105" spans="1:2" s="3" customFormat="1" x14ac:dyDescent="0.15">
      <c r="A105"/>
      <c r="B105" s="1"/>
    </row>
    <row r="106" spans="1:2" s="3" customFormat="1" x14ac:dyDescent="0.15">
      <c r="A106"/>
      <c r="B106" s="1"/>
    </row>
    <row r="107" spans="1:2" s="3" customFormat="1" x14ac:dyDescent="0.15">
      <c r="A107"/>
      <c r="B107" s="1"/>
    </row>
    <row r="108" spans="1:2" s="3" customFormat="1" x14ac:dyDescent="0.15">
      <c r="A108"/>
      <c r="B108" s="1"/>
    </row>
    <row r="109" spans="1:2" s="3" customFormat="1" x14ac:dyDescent="0.15">
      <c r="A109"/>
      <c r="B109" s="1"/>
    </row>
    <row r="110" spans="1:2" s="3" customFormat="1" x14ac:dyDescent="0.15">
      <c r="A110"/>
      <c r="B110" s="1"/>
    </row>
    <row r="111" spans="1:2" s="3" customFormat="1" x14ac:dyDescent="0.15">
      <c r="A111"/>
      <c r="B111" s="1"/>
    </row>
    <row r="112" spans="1:2" s="3" customFormat="1" x14ac:dyDescent="0.15">
      <c r="A112"/>
      <c r="B112" s="1"/>
    </row>
    <row r="113" spans="1:2" s="3" customFormat="1" x14ac:dyDescent="0.15">
      <c r="A113"/>
      <c r="B113" s="1"/>
    </row>
    <row r="114" spans="1:2" s="3" customFormat="1" x14ac:dyDescent="0.15">
      <c r="A114"/>
      <c r="B114" s="1"/>
    </row>
    <row r="115" spans="1:2" s="3" customFormat="1" x14ac:dyDescent="0.15">
      <c r="A115"/>
      <c r="B115" s="1"/>
    </row>
    <row r="116" spans="1:2" s="3" customFormat="1" x14ac:dyDescent="0.15">
      <c r="A116"/>
      <c r="B116" s="1"/>
    </row>
    <row r="117" spans="1:2" s="3" customFormat="1" x14ac:dyDescent="0.15">
      <c r="A117"/>
      <c r="B117" s="1"/>
    </row>
    <row r="118" spans="1:2" s="3" customFormat="1" x14ac:dyDescent="0.15">
      <c r="A118"/>
      <c r="B118" s="1"/>
    </row>
    <row r="119" spans="1:2" s="3" customFormat="1" x14ac:dyDescent="0.15">
      <c r="A119"/>
      <c r="B119" s="1"/>
    </row>
    <row r="120" spans="1:2" s="3" customFormat="1" x14ac:dyDescent="0.15">
      <c r="A120"/>
      <c r="B120" s="1"/>
    </row>
    <row r="121" spans="1:2" s="3" customFormat="1" x14ac:dyDescent="0.15">
      <c r="A121"/>
      <c r="B121" s="1"/>
    </row>
    <row r="122" spans="1:2" s="3" customFormat="1" x14ac:dyDescent="0.15">
      <c r="A122"/>
      <c r="B122" s="1"/>
    </row>
    <row r="123" spans="1:2" s="3" customFormat="1" x14ac:dyDescent="0.15">
      <c r="A123"/>
      <c r="B123" s="1"/>
    </row>
    <row r="124" spans="1:2" s="3" customFormat="1" x14ac:dyDescent="0.15">
      <c r="A124"/>
      <c r="B124" s="1"/>
    </row>
    <row r="125" spans="1:2" s="3" customFormat="1" x14ac:dyDescent="0.15">
      <c r="A125"/>
      <c r="B125" s="1"/>
    </row>
    <row r="126" spans="1:2" s="3" customFormat="1" x14ac:dyDescent="0.15">
      <c r="A126"/>
      <c r="B126" s="1"/>
    </row>
    <row r="127" spans="1:2" s="3" customFormat="1" x14ac:dyDescent="0.15">
      <c r="A127"/>
      <c r="B127" s="1"/>
    </row>
    <row r="128" spans="1:2" s="3" customFormat="1" x14ac:dyDescent="0.15">
      <c r="A128"/>
      <c r="B128" s="1"/>
    </row>
    <row r="129" spans="1:2" s="3" customFormat="1" x14ac:dyDescent="0.15">
      <c r="A129"/>
      <c r="B129" s="1"/>
    </row>
    <row r="130" spans="1:2" s="3" customFormat="1" x14ac:dyDescent="0.15">
      <c r="A130"/>
      <c r="B130" s="1"/>
    </row>
    <row r="131" spans="1:2" s="3" customFormat="1" x14ac:dyDescent="0.15">
      <c r="A131"/>
      <c r="B131" s="1"/>
    </row>
    <row r="132" spans="1:2" s="3" customFormat="1" x14ac:dyDescent="0.15">
      <c r="A132"/>
      <c r="B132" s="1"/>
    </row>
    <row r="133" spans="1:2" s="3" customFormat="1" x14ac:dyDescent="0.15">
      <c r="A133"/>
      <c r="B133" s="1"/>
    </row>
    <row r="134" spans="1:2" s="3" customFormat="1" x14ac:dyDescent="0.15">
      <c r="A134"/>
      <c r="B134" s="1"/>
    </row>
    <row r="135" spans="1:2" s="3" customFormat="1" x14ac:dyDescent="0.15">
      <c r="A135"/>
      <c r="B135" s="1"/>
    </row>
    <row r="136" spans="1:2" s="3" customFormat="1" x14ac:dyDescent="0.15">
      <c r="A136"/>
      <c r="B136" s="1"/>
    </row>
    <row r="137" spans="1:2" s="3" customFormat="1" x14ac:dyDescent="0.15">
      <c r="A137"/>
      <c r="B137" s="1"/>
    </row>
    <row r="138" spans="1:2" s="3" customFormat="1" x14ac:dyDescent="0.15">
      <c r="A138"/>
      <c r="B138" s="1"/>
    </row>
    <row r="139" spans="1:2" s="3" customFormat="1" x14ac:dyDescent="0.15">
      <c r="A139"/>
      <c r="B139" s="1"/>
    </row>
    <row r="140" spans="1:2" s="3" customFormat="1" x14ac:dyDescent="0.15">
      <c r="A140"/>
      <c r="B140" s="1"/>
    </row>
    <row r="141" spans="1:2" s="3" customFormat="1" x14ac:dyDescent="0.15">
      <c r="A141"/>
      <c r="B141" s="1"/>
    </row>
    <row r="142" spans="1:2" s="3" customFormat="1" x14ac:dyDescent="0.15">
      <c r="A142"/>
      <c r="B142" s="1"/>
    </row>
    <row r="143" spans="1:2" s="3" customFormat="1" x14ac:dyDescent="0.15">
      <c r="A143"/>
      <c r="B143" s="1"/>
    </row>
    <row r="144" spans="1:2" s="3" customFormat="1" x14ac:dyDescent="0.15">
      <c r="A144"/>
      <c r="B144" s="1"/>
    </row>
    <row r="145" spans="1:2" s="3" customFormat="1" x14ac:dyDescent="0.15">
      <c r="A145"/>
      <c r="B145" s="1"/>
    </row>
    <row r="146" spans="1:2" s="3" customFormat="1" x14ac:dyDescent="0.15">
      <c r="A146"/>
      <c r="B146" s="1"/>
    </row>
    <row r="147" spans="1:2" s="3" customFormat="1" x14ac:dyDescent="0.15">
      <c r="A147"/>
      <c r="B147" s="1"/>
    </row>
    <row r="148" spans="1:2" s="3" customFormat="1" x14ac:dyDescent="0.15">
      <c r="A148"/>
      <c r="B148" s="1"/>
    </row>
    <row r="149" spans="1:2" s="3" customFormat="1" x14ac:dyDescent="0.15">
      <c r="A149"/>
      <c r="B149" s="1"/>
    </row>
    <row r="150" spans="1:2" s="3" customFormat="1" x14ac:dyDescent="0.15">
      <c r="A150"/>
      <c r="B150" s="1"/>
    </row>
    <row r="151" spans="1:2" s="3" customFormat="1" x14ac:dyDescent="0.15">
      <c r="A151"/>
      <c r="B151" s="1"/>
    </row>
    <row r="152" spans="1:2" s="3" customFormat="1" x14ac:dyDescent="0.15">
      <c r="A152"/>
      <c r="B152" s="1"/>
    </row>
    <row r="153" spans="1:2" s="3" customFormat="1" x14ac:dyDescent="0.15">
      <c r="A153"/>
      <c r="B153" s="1"/>
    </row>
    <row r="154" spans="1:2" s="3" customFormat="1" x14ac:dyDescent="0.15">
      <c r="A154"/>
      <c r="B154" s="1"/>
    </row>
    <row r="155" spans="1:2" s="3" customFormat="1" x14ac:dyDescent="0.15">
      <c r="A155"/>
      <c r="B155" s="1"/>
    </row>
    <row r="156" spans="1:2" s="3" customFormat="1" x14ac:dyDescent="0.15">
      <c r="A156"/>
      <c r="B156" s="1"/>
    </row>
    <row r="157" spans="1:2" s="3" customFormat="1" x14ac:dyDescent="0.15">
      <c r="A157"/>
      <c r="B157" s="1"/>
    </row>
    <row r="158" spans="1:2" s="3" customFormat="1" x14ac:dyDescent="0.15">
      <c r="A158"/>
      <c r="B158" s="1"/>
    </row>
    <row r="159" spans="1:2" s="3" customFormat="1" x14ac:dyDescent="0.15">
      <c r="A159"/>
      <c r="B159" s="1"/>
    </row>
    <row r="160" spans="1:2" s="3" customFormat="1" x14ac:dyDescent="0.15">
      <c r="A160"/>
      <c r="B160" s="1"/>
    </row>
    <row r="161" spans="1:2" s="3" customFormat="1" x14ac:dyDescent="0.15">
      <c r="A161"/>
      <c r="B161" s="1"/>
    </row>
    <row r="162" spans="1:2" s="3" customFormat="1" x14ac:dyDescent="0.15">
      <c r="A162"/>
      <c r="B162" s="1"/>
    </row>
    <row r="163" spans="1:2" s="3" customFormat="1" x14ac:dyDescent="0.15">
      <c r="A163"/>
      <c r="B163" s="1"/>
    </row>
    <row r="164" spans="1:2" s="3" customFormat="1" x14ac:dyDescent="0.15">
      <c r="A164"/>
      <c r="B164" s="1"/>
    </row>
    <row r="165" spans="1:2" s="3" customFormat="1" x14ac:dyDescent="0.15">
      <c r="A165"/>
      <c r="B165" s="1"/>
    </row>
    <row r="166" spans="1:2" s="3" customFormat="1" x14ac:dyDescent="0.15">
      <c r="A166"/>
      <c r="B166" s="1"/>
    </row>
    <row r="167" spans="1:2" s="3" customFormat="1" x14ac:dyDescent="0.15">
      <c r="A167"/>
      <c r="B167" s="1"/>
    </row>
    <row r="168" spans="1:2" s="3" customFormat="1" x14ac:dyDescent="0.15">
      <c r="A168"/>
      <c r="B168" s="1"/>
    </row>
    <row r="169" spans="1:2" s="3" customFormat="1" x14ac:dyDescent="0.15">
      <c r="A169"/>
      <c r="B169" s="1"/>
    </row>
    <row r="170" spans="1:2" s="3" customFormat="1" x14ac:dyDescent="0.15">
      <c r="A170"/>
      <c r="B170" s="1"/>
    </row>
    <row r="171" spans="1:2" s="3" customFormat="1" x14ac:dyDescent="0.15">
      <c r="A171"/>
      <c r="B171" s="1"/>
    </row>
    <row r="172" spans="1:2" s="3" customFormat="1" x14ac:dyDescent="0.15">
      <c r="A172"/>
      <c r="B172" s="1"/>
    </row>
    <row r="173" spans="1:2" s="3" customFormat="1" x14ac:dyDescent="0.15">
      <c r="A173"/>
      <c r="B173" s="1"/>
    </row>
    <row r="174" spans="1:2" s="3" customFormat="1" x14ac:dyDescent="0.15">
      <c r="A174"/>
      <c r="B174" s="1"/>
    </row>
    <row r="175" spans="1:2" s="3" customFormat="1" x14ac:dyDescent="0.15">
      <c r="A175"/>
      <c r="B175" s="1"/>
    </row>
    <row r="176" spans="1:2" s="3" customFormat="1" x14ac:dyDescent="0.15">
      <c r="A176"/>
      <c r="B176" s="1"/>
    </row>
    <row r="177" spans="1:2" s="3" customFormat="1" x14ac:dyDescent="0.15">
      <c r="A177"/>
      <c r="B177" s="1"/>
    </row>
    <row r="178" spans="1:2" s="3" customFormat="1" x14ac:dyDescent="0.15">
      <c r="A178"/>
      <c r="B178" s="1"/>
    </row>
    <row r="179" spans="1:2" s="3" customFormat="1" x14ac:dyDescent="0.15">
      <c r="A179"/>
      <c r="B179" s="1"/>
    </row>
    <row r="180" spans="1:2" s="3" customFormat="1" x14ac:dyDescent="0.15">
      <c r="A180"/>
      <c r="B180" s="1"/>
    </row>
    <row r="181" spans="1:2" s="3" customFormat="1" x14ac:dyDescent="0.15">
      <c r="A181"/>
      <c r="B181" s="1"/>
    </row>
    <row r="182" spans="1:2" s="3" customFormat="1" x14ac:dyDescent="0.15">
      <c r="A182"/>
      <c r="B182" s="1"/>
    </row>
    <row r="183" spans="1:2" s="3" customFormat="1" x14ac:dyDescent="0.15">
      <c r="A183"/>
      <c r="B183" s="1"/>
    </row>
    <row r="184" spans="1:2" s="3" customFormat="1" x14ac:dyDescent="0.15">
      <c r="A184"/>
      <c r="B184" s="1"/>
    </row>
    <row r="185" spans="1:2" s="3" customFormat="1" x14ac:dyDescent="0.15">
      <c r="A185"/>
      <c r="B185" s="1"/>
    </row>
    <row r="186" spans="1:2" s="3" customFormat="1" x14ac:dyDescent="0.15">
      <c r="A186"/>
      <c r="B186" s="1"/>
    </row>
    <row r="187" spans="1:2" s="3" customFormat="1" x14ac:dyDescent="0.15">
      <c r="A187"/>
      <c r="B187" s="1"/>
    </row>
    <row r="188" spans="1:2" s="3" customFormat="1" x14ac:dyDescent="0.15">
      <c r="A188"/>
      <c r="B188" s="1"/>
    </row>
    <row r="189" spans="1:2" s="3" customFormat="1" x14ac:dyDescent="0.15">
      <c r="A189"/>
      <c r="B189" s="1"/>
    </row>
    <row r="190" spans="1:2" s="3" customFormat="1" x14ac:dyDescent="0.15">
      <c r="A190"/>
      <c r="B190" s="1"/>
    </row>
    <row r="191" spans="1:2" s="3" customFormat="1" x14ac:dyDescent="0.15">
      <c r="A191"/>
      <c r="B191" s="1"/>
    </row>
    <row r="192" spans="1:2" s="3" customFormat="1" x14ac:dyDescent="0.15">
      <c r="A192"/>
      <c r="B192" s="1"/>
    </row>
    <row r="193" spans="1:2" s="3" customFormat="1" x14ac:dyDescent="0.15">
      <c r="A193"/>
      <c r="B193" s="1"/>
    </row>
    <row r="194" spans="1:2" s="3" customFormat="1" x14ac:dyDescent="0.15">
      <c r="A194"/>
      <c r="B194" s="1"/>
    </row>
    <row r="195" spans="1:2" s="3" customFormat="1" x14ac:dyDescent="0.15">
      <c r="A195"/>
      <c r="B195" s="1"/>
    </row>
    <row r="196" spans="1:2" s="3" customFormat="1" x14ac:dyDescent="0.15">
      <c r="A196"/>
      <c r="B196" s="1"/>
    </row>
    <row r="197" spans="1:2" s="3" customFormat="1" x14ac:dyDescent="0.15">
      <c r="A197"/>
      <c r="B197" s="1"/>
    </row>
    <row r="198" spans="1:2" s="3" customFormat="1" x14ac:dyDescent="0.15">
      <c r="A198"/>
      <c r="B198" s="1"/>
    </row>
    <row r="199" spans="1:2" s="3" customFormat="1" x14ac:dyDescent="0.15">
      <c r="A199"/>
      <c r="B199" s="1"/>
    </row>
    <row r="200" spans="1:2" s="3" customFormat="1" x14ac:dyDescent="0.15">
      <c r="A200"/>
      <c r="B200" s="1"/>
    </row>
    <row r="201" spans="1:2" s="3" customFormat="1" x14ac:dyDescent="0.15">
      <c r="A201"/>
      <c r="B201" s="1"/>
    </row>
    <row r="202" spans="1:2" s="3" customFormat="1" x14ac:dyDescent="0.15">
      <c r="A202"/>
      <c r="B202" s="1"/>
    </row>
    <row r="203" spans="1:2" s="3" customFormat="1" x14ac:dyDescent="0.15">
      <c r="A203"/>
      <c r="B203" s="1"/>
    </row>
    <row r="204" spans="1:2" s="3" customFormat="1" x14ac:dyDescent="0.15">
      <c r="A204"/>
      <c r="B204" s="1"/>
    </row>
    <row r="205" spans="1:2" s="3" customFormat="1" x14ac:dyDescent="0.15">
      <c r="A205"/>
      <c r="B205" s="1"/>
    </row>
    <row r="206" spans="1:2" s="3" customFormat="1" x14ac:dyDescent="0.15">
      <c r="A206"/>
      <c r="B206" s="1"/>
    </row>
    <row r="207" spans="1:2" s="3" customFormat="1" x14ac:dyDescent="0.15">
      <c r="A207"/>
      <c r="B207" s="1"/>
    </row>
    <row r="208" spans="1:2" s="3" customFormat="1" x14ac:dyDescent="0.15">
      <c r="A208"/>
      <c r="B208" s="1"/>
    </row>
    <row r="209" spans="1:2" s="3" customFormat="1" x14ac:dyDescent="0.15">
      <c r="A209"/>
      <c r="B209" s="1"/>
    </row>
    <row r="210" spans="1:2" s="3" customFormat="1" x14ac:dyDescent="0.15">
      <c r="A210"/>
      <c r="B210" s="1"/>
    </row>
    <row r="211" spans="1:2" s="3" customFormat="1" x14ac:dyDescent="0.15">
      <c r="A211"/>
      <c r="B211" s="1"/>
    </row>
    <row r="212" spans="1:2" s="3" customFormat="1" x14ac:dyDescent="0.15">
      <c r="A212"/>
      <c r="B212" s="1"/>
    </row>
    <row r="213" spans="1:2" s="3" customFormat="1" x14ac:dyDescent="0.15">
      <c r="A213"/>
      <c r="B213" s="1"/>
    </row>
    <row r="214" spans="1:2" s="3" customFormat="1" x14ac:dyDescent="0.15">
      <c r="A214"/>
      <c r="B214" s="1"/>
    </row>
    <row r="215" spans="1:2" s="3" customFormat="1" x14ac:dyDescent="0.15">
      <c r="A215"/>
      <c r="B215" s="1"/>
    </row>
    <row r="216" spans="1:2" s="3" customFormat="1" x14ac:dyDescent="0.15">
      <c r="A216"/>
      <c r="B216" s="1"/>
    </row>
    <row r="217" spans="1:2" s="3" customFormat="1" x14ac:dyDescent="0.15">
      <c r="A217"/>
      <c r="B217" s="1"/>
    </row>
    <row r="218" spans="1:2" s="3" customFormat="1" x14ac:dyDescent="0.15">
      <c r="A218"/>
      <c r="B218" s="1"/>
    </row>
    <row r="219" spans="1:2" s="3" customFormat="1" x14ac:dyDescent="0.15">
      <c r="A219"/>
      <c r="B219" s="1"/>
    </row>
    <row r="220" spans="1:2" s="3" customFormat="1" x14ac:dyDescent="0.15">
      <c r="A220"/>
      <c r="B220" s="1"/>
    </row>
    <row r="221" spans="1:2" s="3" customFormat="1" x14ac:dyDescent="0.15">
      <c r="A221"/>
      <c r="B221" s="1"/>
    </row>
    <row r="222" spans="1:2" s="3" customFormat="1" x14ac:dyDescent="0.15">
      <c r="A222"/>
      <c r="B222" s="1"/>
    </row>
    <row r="223" spans="1:2" s="3" customFormat="1" x14ac:dyDescent="0.15">
      <c r="A223"/>
      <c r="B223" s="1"/>
    </row>
    <row r="224" spans="1:2" s="3" customFormat="1" x14ac:dyDescent="0.15">
      <c r="A224"/>
      <c r="B224" s="1"/>
    </row>
    <row r="225" spans="1:2" s="3" customFormat="1" x14ac:dyDescent="0.15">
      <c r="A225"/>
      <c r="B225" s="1"/>
    </row>
    <row r="226" spans="1:2" s="3" customFormat="1" x14ac:dyDescent="0.15">
      <c r="A226"/>
      <c r="B226" s="1"/>
    </row>
    <row r="227" spans="1:2" s="3" customFormat="1" x14ac:dyDescent="0.15">
      <c r="A227"/>
      <c r="B227" s="1"/>
    </row>
    <row r="228" spans="1:2" s="3" customFormat="1" x14ac:dyDescent="0.15">
      <c r="A228"/>
      <c r="B228" s="1"/>
    </row>
    <row r="229" spans="1:2" s="3" customFormat="1" x14ac:dyDescent="0.15">
      <c r="A229"/>
      <c r="B229" s="1"/>
    </row>
    <row r="230" spans="1:2" s="3" customFormat="1" x14ac:dyDescent="0.15">
      <c r="A230"/>
      <c r="B230" s="1"/>
    </row>
    <row r="231" spans="1:2" s="3" customFormat="1" x14ac:dyDescent="0.15">
      <c r="A231"/>
      <c r="B231" s="1"/>
    </row>
    <row r="232" spans="1:2" s="3" customFormat="1" x14ac:dyDescent="0.15">
      <c r="A232"/>
      <c r="B232" s="1"/>
    </row>
    <row r="233" spans="1:2" s="3" customFormat="1" x14ac:dyDescent="0.15">
      <c r="A233"/>
      <c r="B233" s="1"/>
    </row>
    <row r="234" spans="1:2" s="3" customFormat="1" x14ac:dyDescent="0.15">
      <c r="A234"/>
      <c r="B234" s="1"/>
    </row>
    <row r="235" spans="1:2" s="3" customFormat="1" x14ac:dyDescent="0.15">
      <c r="A235"/>
      <c r="B235" s="1"/>
    </row>
    <row r="236" spans="1:2" s="3" customFormat="1" x14ac:dyDescent="0.15">
      <c r="A236"/>
      <c r="B236" s="1"/>
    </row>
    <row r="237" spans="1:2" s="3" customFormat="1" x14ac:dyDescent="0.15">
      <c r="A237"/>
      <c r="B237" s="1"/>
    </row>
    <row r="238" spans="1:2" s="3" customFormat="1" x14ac:dyDescent="0.15">
      <c r="A238"/>
      <c r="B238" s="1"/>
    </row>
    <row r="239" spans="1:2" s="3" customFormat="1" x14ac:dyDescent="0.15">
      <c r="A239"/>
      <c r="B239" s="1"/>
    </row>
    <row r="240" spans="1:2" s="3" customFormat="1" x14ac:dyDescent="0.15">
      <c r="A240"/>
      <c r="B240" s="1"/>
    </row>
    <row r="241" spans="1:2" s="3" customFormat="1" x14ac:dyDescent="0.15">
      <c r="A241"/>
      <c r="B241" s="1"/>
    </row>
    <row r="242" spans="1:2" s="3" customFormat="1" x14ac:dyDescent="0.15">
      <c r="A242"/>
      <c r="B242" s="1"/>
    </row>
    <row r="243" spans="1:2" s="3" customFormat="1" x14ac:dyDescent="0.15">
      <c r="A243"/>
      <c r="B243" s="1"/>
    </row>
    <row r="244" spans="1:2" s="3" customFormat="1" x14ac:dyDescent="0.15">
      <c r="A244"/>
      <c r="B244" s="1"/>
    </row>
    <row r="245" spans="1:2" s="3" customFormat="1" x14ac:dyDescent="0.15">
      <c r="A245"/>
      <c r="B245" s="1"/>
    </row>
    <row r="246" spans="1:2" s="3" customFormat="1" x14ac:dyDescent="0.15">
      <c r="A246"/>
      <c r="B246" s="1"/>
    </row>
    <row r="247" spans="1:2" s="3" customFormat="1" x14ac:dyDescent="0.15">
      <c r="A247"/>
      <c r="B247" s="1"/>
    </row>
    <row r="248" spans="1:2" s="3" customFormat="1" x14ac:dyDescent="0.15">
      <c r="A248"/>
      <c r="B248" s="1"/>
    </row>
    <row r="249" spans="1:2" s="3" customFormat="1" x14ac:dyDescent="0.15">
      <c r="A249"/>
      <c r="B249" s="1"/>
    </row>
    <row r="250" spans="1:2" s="3" customFormat="1" x14ac:dyDescent="0.15">
      <c r="A250"/>
      <c r="B250" s="1"/>
    </row>
    <row r="251" spans="1:2" s="3" customFormat="1" x14ac:dyDescent="0.15">
      <c r="A251"/>
      <c r="B251" s="1"/>
    </row>
    <row r="252" spans="1:2" s="3" customFormat="1" x14ac:dyDescent="0.15">
      <c r="A252"/>
      <c r="B252" s="1"/>
    </row>
    <row r="253" spans="1:2" s="3" customFormat="1" x14ac:dyDescent="0.15">
      <c r="A253"/>
      <c r="B253" s="1"/>
    </row>
    <row r="254" spans="1:2" s="3" customFormat="1" x14ac:dyDescent="0.15">
      <c r="A254"/>
      <c r="B254" s="1"/>
    </row>
    <row r="255" spans="1:2" s="3" customFormat="1" x14ac:dyDescent="0.15">
      <c r="A255"/>
      <c r="B255" s="1"/>
    </row>
    <row r="256" spans="1:2" s="3" customFormat="1" x14ac:dyDescent="0.15">
      <c r="A256"/>
      <c r="B256" s="1"/>
    </row>
    <row r="257" spans="1:2" s="3" customFormat="1" x14ac:dyDescent="0.15">
      <c r="A257"/>
      <c r="B257" s="1"/>
    </row>
    <row r="258" spans="1:2" s="3" customFormat="1" x14ac:dyDescent="0.15">
      <c r="A258"/>
      <c r="B258" s="1"/>
    </row>
    <row r="259" spans="1:2" s="3" customFormat="1" x14ac:dyDescent="0.15">
      <c r="A259"/>
      <c r="B259" s="1"/>
    </row>
    <row r="260" spans="1:2" s="3" customFormat="1" x14ac:dyDescent="0.15">
      <c r="A260"/>
      <c r="B260" s="1"/>
    </row>
    <row r="261" spans="1:2" s="3" customFormat="1" x14ac:dyDescent="0.15">
      <c r="A261"/>
      <c r="B261" s="1"/>
    </row>
    <row r="262" spans="1:2" s="3" customFormat="1" x14ac:dyDescent="0.15">
      <c r="A262"/>
      <c r="B262" s="1"/>
    </row>
    <row r="263" spans="1:2" s="3" customFormat="1" x14ac:dyDescent="0.15">
      <c r="A263"/>
      <c r="B263" s="1"/>
    </row>
    <row r="264" spans="1:2" s="3" customFormat="1" x14ac:dyDescent="0.15">
      <c r="A264"/>
      <c r="B264" s="1"/>
    </row>
    <row r="265" spans="1:2" s="3" customFormat="1" x14ac:dyDescent="0.15">
      <c r="A265"/>
      <c r="B265" s="1"/>
    </row>
    <row r="266" spans="1:2" s="3" customFormat="1" x14ac:dyDescent="0.15">
      <c r="A266"/>
      <c r="B266" s="1"/>
    </row>
    <row r="267" spans="1:2" s="3" customFormat="1" x14ac:dyDescent="0.15">
      <c r="A267"/>
      <c r="B267" s="1"/>
    </row>
    <row r="268" spans="1:2" s="3" customFormat="1" x14ac:dyDescent="0.15">
      <c r="A268"/>
      <c r="B268" s="1"/>
    </row>
    <row r="269" spans="1:2" s="3" customFormat="1" x14ac:dyDescent="0.15">
      <c r="A269"/>
      <c r="B269" s="1"/>
    </row>
    <row r="270" spans="1:2" s="3" customFormat="1" x14ac:dyDescent="0.15">
      <c r="A270"/>
      <c r="B270" s="1"/>
    </row>
    <row r="271" spans="1:2" s="3" customFormat="1" x14ac:dyDescent="0.15">
      <c r="A271"/>
      <c r="B271" s="1"/>
    </row>
    <row r="272" spans="1:2" s="3" customFormat="1" x14ac:dyDescent="0.15">
      <c r="A272"/>
      <c r="B272" s="1"/>
    </row>
    <row r="273" spans="1:2" s="3" customFormat="1" x14ac:dyDescent="0.15">
      <c r="A273"/>
      <c r="B273" s="1"/>
    </row>
    <row r="274" spans="1:2" s="3" customFormat="1" x14ac:dyDescent="0.15">
      <c r="A274"/>
      <c r="B274" s="1"/>
    </row>
    <row r="275" spans="1:2" s="3" customFormat="1" x14ac:dyDescent="0.15">
      <c r="A275"/>
      <c r="B275" s="1"/>
    </row>
    <row r="276" spans="1:2" s="3" customFormat="1" x14ac:dyDescent="0.15">
      <c r="A276"/>
      <c r="B276" s="1"/>
    </row>
    <row r="277" spans="1:2" s="3" customFormat="1" x14ac:dyDescent="0.15">
      <c r="A277"/>
      <c r="B277" s="1"/>
    </row>
    <row r="278" spans="1:2" s="3" customFormat="1" x14ac:dyDescent="0.15">
      <c r="A278"/>
      <c r="B278" s="1"/>
    </row>
    <row r="279" spans="1:2" s="3" customFormat="1" x14ac:dyDescent="0.15">
      <c r="A279"/>
      <c r="B279" s="1"/>
    </row>
    <row r="280" spans="1:2" s="3" customFormat="1" x14ac:dyDescent="0.15">
      <c r="A280"/>
      <c r="B280" s="1"/>
    </row>
    <row r="281" spans="1:2" s="3" customFormat="1" x14ac:dyDescent="0.15">
      <c r="A281"/>
      <c r="B281" s="1"/>
    </row>
    <row r="282" spans="1:2" s="3" customFormat="1" x14ac:dyDescent="0.15">
      <c r="A282"/>
      <c r="B282" s="1"/>
    </row>
    <row r="283" spans="1:2" s="3" customFormat="1" x14ac:dyDescent="0.15">
      <c r="A283"/>
      <c r="B283" s="1"/>
    </row>
    <row r="284" spans="1:2" s="3" customFormat="1" x14ac:dyDescent="0.15">
      <c r="A284"/>
      <c r="B284" s="1"/>
    </row>
    <row r="285" spans="1:2" s="3" customFormat="1" x14ac:dyDescent="0.15">
      <c r="A285"/>
      <c r="B285" s="1"/>
    </row>
    <row r="286" spans="1:2" s="3" customFormat="1" x14ac:dyDescent="0.15">
      <c r="A286"/>
      <c r="B286" s="1"/>
    </row>
    <row r="287" spans="1:2" s="3" customFormat="1" x14ac:dyDescent="0.15">
      <c r="A287"/>
      <c r="B287" s="1"/>
    </row>
    <row r="288" spans="1:2" s="3" customFormat="1" x14ac:dyDescent="0.15">
      <c r="A288"/>
      <c r="B288" s="1"/>
    </row>
    <row r="289" spans="1:2" s="3" customFormat="1" x14ac:dyDescent="0.15">
      <c r="A289"/>
      <c r="B289" s="1"/>
    </row>
    <row r="290" spans="1:2" s="3" customFormat="1" x14ac:dyDescent="0.15">
      <c r="A290"/>
      <c r="B290" s="1"/>
    </row>
    <row r="291" spans="1:2" s="3" customFormat="1" x14ac:dyDescent="0.15">
      <c r="A291"/>
      <c r="B291" s="1"/>
    </row>
    <row r="292" spans="1:2" s="3" customFormat="1" x14ac:dyDescent="0.15">
      <c r="A292"/>
      <c r="B292" s="1"/>
    </row>
    <row r="293" spans="1:2" s="3" customFormat="1" x14ac:dyDescent="0.15">
      <c r="A293"/>
      <c r="B293" s="1"/>
    </row>
    <row r="294" spans="1:2" s="3" customFormat="1" x14ac:dyDescent="0.15">
      <c r="A294"/>
      <c r="B294" s="1"/>
    </row>
    <row r="295" spans="1:2" s="3" customFormat="1" x14ac:dyDescent="0.15">
      <c r="A295"/>
      <c r="B295" s="1"/>
    </row>
    <row r="296" spans="1:2" s="3" customFormat="1" x14ac:dyDescent="0.15">
      <c r="A296"/>
      <c r="B296" s="1"/>
    </row>
    <row r="297" spans="1:2" s="3" customFormat="1" x14ac:dyDescent="0.15">
      <c r="A297"/>
      <c r="B297" s="1"/>
    </row>
    <row r="298" spans="1:2" s="3" customFormat="1" x14ac:dyDescent="0.15">
      <c r="A298"/>
      <c r="B298" s="1"/>
    </row>
    <row r="299" spans="1:2" s="3" customFormat="1" x14ac:dyDescent="0.15">
      <c r="A299"/>
      <c r="B299" s="1"/>
    </row>
    <row r="300" spans="1:2" s="3" customFormat="1" x14ac:dyDescent="0.15">
      <c r="A300"/>
      <c r="B300" s="1"/>
    </row>
    <row r="301" spans="1:2" s="3" customFormat="1" x14ac:dyDescent="0.15">
      <c r="A301"/>
      <c r="B301" s="1"/>
    </row>
    <row r="302" spans="1:2" s="3" customFormat="1" x14ac:dyDescent="0.15">
      <c r="A302"/>
      <c r="B302" s="1"/>
    </row>
  </sheetData>
  <phoneticPr fontId="0" type="noConversion"/>
  <pageMargins left="0.78740157499999996" right="0.78740157499999996" top="0.984251969" bottom="0.984251969" header="0.4921259845" footer="0.492125984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B61A4-4595-3742-AD67-1CEB9B3AE6BB}">
  <dimension ref="A1:BY22"/>
  <sheetViews>
    <sheetView tabSelected="1" topLeftCell="A12" workbookViewId="0">
      <selection activeCell="P25" sqref="P25"/>
    </sheetView>
  </sheetViews>
  <sheetFormatPr baseColWidth="10" defaultRowHeight="13" x14ac:dyDescent="0.15"/>
  <cols>
    <col min="1" max="1" width="26.6640625" bestFit="1" customWidth="1"/>
    <col min="2" max="2" width="11.83203125" bestFit="1" customWidth="1"/>
    <col min="4" max="13" width="10.83203125" hidden="1" customWidth="1"/>
  </cols>
  <sheetData>
    <row r="1" spans="1:77" ht="14" x14ac:dyDescent="0.15">
      <c r="B1" t="s">
        <v>175</v>
      </c>
      <c r="C1" t="s">
        <v>176</v>
      </c>
      <c r="D1" s="13" t="s">
        <v>64</v>
      </c>
      <c r="E1" s="13" t="s">
        <v>65</v>
      </c>
      <c r="F1" s="13" t="s">
        <v>66</v>
      </c>
      <c r="G1" s="13" t="s">
        <v>67</v>
      </c>
      <c r="H1" s="13" t="s">
        <v>68</v>
      </c>
      <c r="I1" s="13" t="s">
        <v>69</v>
      </c>
      <c r="J1" s="13" t="s">
        <v>70</v>
      </c>
      <c r="K1" s="13" t="s">
        <v>71</v>
      </c>
      <c r="L1" s="13" t="s">
        <v>72</v>
      </c>
      <c r="M1" s="13" t="s">
        <v>73</v>
      </c>
      <c r="N1" s="13" t="s">
        <v>74</v>
      </c>
      <c r="O1" s="13" t="s">
        <v>75</v>
      </c>
      <c r="P1" s="13" t="s">
        <v>76</v>
      </c>
      <c r="Q1" s="13" t="s">
        <v>77</v>
      </c>
      <c r="R1" s="13" t="s">
        <v>78</v>
      </c>
      <c r="S1" s="13" t="s">
        <v>79</v>
      </c>
      <c r="T1" s="13" t="s">
        <v>80</v>
      </c>
      <c r="U1" s="13" t="s">
        <v>81</v>
      </c>
      <c r="V1" s="13" t="s">
        <v>82</v>
      </c>
      <c r="W1" s="13" t="s">
        <v>83</v>
      </c>
      <c r="X1" s="13" t="s">
        <v>84</v>
      </c>
      <c r="Y1" s="13" t="s">
        <v>85</v>
      </c>
      <c r="Z1" s="13" t="s">
        <v>86</v>
      </c>
      <c r="AA1" s="13" t="s">
        <v>87</v>
      </c>
      <c r="AB1" s="13" t="s">
        <v>88</v>
      </c>
      <c r="AC1" s="13" t="s">
        <v>89</v>
      </c>
      <c r="AD1" s="13" t="s">
        <v>90</v>
      </c>
      <c r="AE1" s="13" t="s">
        <v>91</v>
      </c>
      <c r="AF1" s="13" t="s">
        <v>92</v>
      </c>
      <c r="AG1" s="13" t="s">
        <v>93</v>
      </c>
      <c r="AH1" s="13" t="s">
        <v>94</v>
      </c>
      <c r="AI1" s="13" t="s">
        <v>95</v>
      </c>
      <c r="AJ1" s="13" t="s">
        <v>96</v>
      </c>
      <c r="AK1" s="13" t="s">
        <v>97</v>
      </c>
      <c r="AL1" s="13" t="s">
        <v>98</v>
      </c>
      <c r="AM1" s="13" t="s">
        <v>99</v>
      </c>
      <c r="AN1" s="13" t="s">
        <v>100</v>
      </c>
      <c r="AO1" s="13" t="s">
        <v>101</v>
      </c>
      <c r="AP1" s="13" t="s">
        <v>102</v>
      </c>
      <c r="AQ1" s="13" t="s">
        <v>103</v>
      </c>
      <c r="AR1" s="13" t="s">
        <v>104</v>
      </c>
      <c r="AS1" s="13" t="s">
        <v>105</v>
      </c>
      <c r="AT1" s="13" t="s">
        <v>106</v>
      </c>
      <c r="AU1" s="13" t="s">
        <v>107</v>
      </c>
      <c r="AV1" s="13" t="s">
        <v>108</v>
      </c>
      <c r="AW1" s="13" t="s">
        <v>109</v>
      </c>
      <c r="AX1" s="13" t="s">
        <v>110</v>
      </c>
      <c r="AY1" s="13" t="s">
        <v>111</v>
      </c>
      <c r="AZ1" s="13" t="s">
        <v>112</v>
      </c>
      <c r="BA1" s="13" t="s">
        <v>113</v>
      </c>
      <c r="BB1" s="13" t="s">
        <v>114</v>
      </c>
      <c r="BC1" s="13" t="s">
        <v>115</v>
      </c>
      <c r="BD1" s="13" t="s">
        <v>116</v>
      </c>
      <c r="BE1" s="13" t="s">
        <v>117</v>
      </c>
      <c r="BF1" s="13" t="s">
        <v>118</v>
      </c>
      <c r="BG1" s="13" t="s">
        <v>119</v>
      </c>
      <c r="BH1" s="13" t="s">
        <v>120</v>
      </c>
      <c r="BI1" s="13" t="s">
        <v>121</v>
      </c>
      <c r="BJ1" s="13" t="s">
        <v>122</v>
      </c>
      <c r="BK1" s="13" t="s">
        <v>123</v>
      </c>
      <c r="BL1" s="13" t="s">
        <v>124</v>
      </c>
      <c r="BM1" s="13" t="s">
        <v>125</v>
      </c>
      <c r="BN1" s="13" t="s">
        <v>126</v>
      </c>
      <c r="BO1" s="13" t="s">
        <v>127</v>
      </c>
      <c r="BP1" s="13" t="s">
        <v>128</v>
      </c>
      <c r="BQ1" s="13" t="s">
        <v>129</v>
      </c>
      <c r="BR1" s="13" t="s">
        <v>130</v>
      </c>
      <c r="BS1" s="13" t="s">
        <v>131</v>
      </c>
      <c r="BT1" s="13" t="s">
        <v>132</v>
      </c>
      <c r="BU1" s="13" t="s">
        <v>133</v>
      </c>
      <c r="BV1" s="13" t="s">
        <v>134</v>
      </c>
      <c r="BW1" s="13" t="s">
        <v>135</v>
      </c>
      <c r="BX1" s="13" t="s">
        <v>136</v>
      </c>
      <c r="BY1" s="13" t="s">
        <v>137</v>
      </c>
    </row>
    <row r="2" spans="1:77" x14ac:dyDescent="0.15">
      <c r="A2" t="s">
        <v>177</v>
      </c>
      <c r="B2" t="s">
        <v>178</v>
      </c>
      <c r="C2" t="s">
        <v>139</v>
      </c>
      <c r="D2" cm="1">
        <f t="array" ref="D2:BY2">'T_1101 en niveau'!$C$8:$BX$8</f>
        <v>13.225</v>
      </c>
      <c r="E2">
        <v>15.513</v>
      </c>
      <c r="F2">
        <v>19.542000000000002</v>
      </c>
      <c r="G2">
        <v>22.771000000000001</v>
      </c>
      <c r="H2">
        <v>23.616</v>
      </c>
      <c r="I2">
        <v>25.082000000000001</v>
      </c>
      <c r="J2">
        <v>26.957999999999998</v>
      </c>
      <c r="K2">
        <v>29.713999999999999</v>
      </c>
      <c r="L2">
        <v>33.545000000000002</v>
      </c>
      <c r="M2">
        <v>38.728999999999999</v>
      </c>
      <c r="N2">
        <v>42.262999999999998</v>
      </c>
      <c r="O2">
        <v>46.834000000000003</v>
      </c>
      <c r="P2">
        <v>50.774999999999999</v>
      </c>
      <c r="Q2">
        <v>56.905999999999999</v>
      </c>
      <c r="R2">
        <v>63.793999999999997</v>
      </c>
      <c r="S2">
        <v>70.754999999999995</v>
      </c>
      <c r="T2">
        <v>76.421999999999997</v>
      </c>
      <c r="U2">
        <v>82.825999999999993</v>
      </c>
      <c r="V2">
        <v>89.545000000000002</v>
      </c>
      <c r="W2">
        <v>97.683000000000007</v>
      </c>
      <c r="X2">
        <v>112.366</v>
      </c>
      <c r="Y2">
        <v>125.69799999999999</v>
      </c>
      <c r="Z2">
        <v>140.19200000000001</v>
      </c>
      <c r="AA2">
        <v>156.48699999999999</v>
      </c>
      <c r="AB2">
        <v>179.495</v>
      </c>
      <c r="AC2">
        <v>209.36799999999999</v>
      </c>
      <c r="AD2">
        <v>235.876</v>
      </c>
      <c r="AE2">
        <v>272.61200000000002</v>
      </c>
      <c r="AF2">
        <v>306.80700000000002</v>
      </c>
      <c r="AG2">
        <v>348.61500000000001</v>
      </c>
      <c r="AH2">
        <v>398.21</v>
      </c>
      <c r="AI2">
        <v>451.77</v>
      </c>
      <c r="AJ2">
        <v>509.98500000000001</v>
      </c>
      <c r="AK2">
        <v>585.98900000000003</v>
      </c>
      <c r="AL2">
        <v>650.51199999999994</v>
      </c>
      <c r="AM2">
        <v>707.03</v>
      </c>
      <c r="AN2">
        <v>757.68899999999996</v>
      </c>
      <c r="AO2">
        <v>814.596</v>
      </c>
      <c r="AP2">
        <v>855.98299999999995</v>
      </c>
      <c r="AQ2">
        <v>925.21500000000003</v>
      </c>
      <c r="AR2">
        <v>997.12099999999998</v>
      </c>
      <c r="AS2">
        <v>1053.546</v>
      </c>
      <c r="AT2">
        <v>1091.7049999999999</v>
      </c>
      <c r="AU2">
        <v>1130.9829999999999</v>
      </c>
      <c r="AV2">
        <v>1142.1189999999999</v>
      </c>
      <c r="AW2">
        <v>1179.867</v>
      </c>
      <c r="AX2">
        <v>1218.2729999999999</v>
      </c>
      <c r="AY2">
        <v>1252.2660000000001</v>
      </c>
      <c r="AZ2">
        <v>1292.777</v>
      </c>
      <c r="BA2">
        <v>1351.896</v>
      </c>
      <c r="BB2">
        <v>1400.999</v>
      </c>
      <c r="BC2">
        <v>1478.585</v>
      </c>
      <c r="BD2">
        <v>1538.2</v>
      </c>
      <c r="BE2">
        <v>1587.829</v>
      </c>
      <c r="BF2">
        <v>1630.6659999999999</v>
      </c>
      <c r="BG2">
        <v>1704.019</v>
      </c>
      <c r="BH2">
        <v>1765.905</v>
      </c>
      <c r="BI2">
        <v>1848.1510000000001</v>
      </c>
      <c r="BJ2">
        <v>1941.36</v>
      </c>
      <c r="BK2">
        <v>1992.38</v>
      </c>
      <c r="BL2">
        <v>1936.422</v>
      </c>
      <c r="BM2">
        <v>1995.289</v>
      </c>
      <c r="BN2">
        <v>2058.3690000000001</v>
      </c>
      <c r="BO2">
        <v>2088.8040000000001</v>
      </c>
      <c r="BP2">
        <v>2117.19</v>
      </c>
      <c r="BQ2">
        <v>2149.7649999999999</v>
      </c>
      <c r="BR2">
        <v>2198.4319999999998</v>
      </c>
      <c r="BS2">
        <v>2234.1289999999999</v>
      </c>
      <c r="BT2">
        <v>2297.2420000000002</v>
      </c>
      <c r="BU2">
        <v>2363.306</v>
      </c>
      <c r="BV2">
        <v>2437.6350000000002</v>
      </c>
      <c r="BW2">
        <v>2317.8319999999999</v>
      </c>
      <c r="BX2">
        <v>2502.1179999999999</v>
      </c>
      <c r="BY2">
        <v>2639.0920000000001</v>
      </c>
    </row>
    <row r="3" spans="1:77" x14ac:dyDescent="0.15">
      <c r="A3" s="5" t="s">
        <v>197</v>
      </c>
      <c r="B3" s="5" t="s">
        <v>198</v>
      </c>
      <c r="C3" s="5" t="s">
        <v>139</v>
      </c>
      <c r="D3" cm="1">
        <f t="array" ref="D3:BY3">'T_1102 en niveau'!C8:BX8</f>
        <v>270.221</v>
      </c>
      <c r="E3">
        <v>293.36700000000002</v>
      </c>
      <c r="F3">
        <v>310.358</v>
      </c>
      <c r="G3">
        <v>320.02199999999999</v>
      </c>
      <c r="H3">
        <v>331.08300000000003</v>
      </c>
      <c r="I3">
        <v>349.55200000000002</v>
      </c>
      <c r="J3">
        <v>368.12</v>
      </c>
      <c r="K3">
        <v>386.48099999999999</v>
      </c>
      <c r="L3">
        <v>407.80200000000002</v>
      </c>
      <c r="M3">
        <v>418.79500000000002</v>
      </c>
      <c r="N3">
        <v>429.983</v>
      </c>
      <c r="O3">
        <v>464.34699999999998</v>
      </c>
      <c r="P3">
        <v>487.47199999999998</v>
      </c>
      <c r="Q3">
        <v>520.83199999999999</v>
      </c>
      <c r="R3">
        <v>553.29899999999998</v>
      </c>
      <c r="S3">
        <v>590.10500000000002</v>
      </c>
      <c r="T3">
        <v>618.79300000000001</v>
      </c>
      <c r="U3">
        <v>651.29100000000005</v>
      </c>
      <c r="V3">
        <v>683.34199999999998</v>
      </c>
      <c r="W3">
        <v>714.03300000000002</v>
      </c>
      <c r="X3">
        <v>764.79700000000003</v>
      </c>
      <c r="Y3">
        <v>811.51599999999996</v>
      </c>
      <c r="Z3">
        <v>854.66300000000001</v>
      </c>
      <c r="AA3">
        <v>893.22</v>
      </c>
      <c r="AB3">
        <v>949.89</v>
      </c>
      <c r="AC3">
        <v>990.74400000000003</v>
      </c>
      <c r="AD3">
        <v>981.23400000000004</v>
      </c>
      <c r="AE3">
        <v>1023.984</v>
      </c>
      <c r="AF3">
        <v>1059.4580000000001</v>
      </c>
      <c r="AG3">
        <v>1101.6089999999999</v>
      </c>
      <c r="AH3">
        <v>1140.7159999999999</v>
      </c>
      <c r="AI3">
        <v>1158.7249999999999</v>
      </c>
      <c r="AJ3">
        <v>1171.1120000000001</v>
      </c>
      <c r="AK3">
        <v>1200.453</v>
      </c>
      <c r="AL3">
        <v>1215.3489999999999</v>
      </c>
      <c r="AM3">
        <v>1233.7460000000001</v>
      </c>
      <c r="AN3">
        <v>1253.7670000000001</v>
      </c>
      <c r="AO3">
        <v>1283.0709999999999</v>
      </c>
      <c r="AP3">
        <v>1315.942</v>
      </c>
      <c r="AQ3">
        <v>1378.3589999999999</v>
      </c>
      <c r="AR3">
        <v>1438.2329999999999</v>
      </c>
      <c r="AS3">
        <v>1480.2860000000001</v>
      </c>
      <c r="AT3">
        <v>1495.8019999999999</v>
      </c>
      <c r="AU3">
        <v>1519.7249999999999</v>
      </c>
      <c r="AV3">
        <v>1510.171</v>
      </c>
      <c r="AW3">
        <v>1545.787</v>
      </c>
      <c r="AX3">
        <v>1578.3510000000001</v>
      </c>
      <c r="AY3">
        <v>1600.653</v>
      </c>
      <c r="AZ3">
        <v>1638.049</v>
      </c>
      <c r="BA3">
        <v>1696.8330000000001</v>
      </c>
      <c r="BB3">
        <v>1754.8879999999999</v>
      </c>
      <c r="BC3">
        <v>1823.7439999999999</v>
      </c>
      <c r="BD3">
        <v>1859.922</v>
      </c>
      <c r="BE3">
        <v>1881.0419999999999</v>
      </c>
      <c r="BF3">
        <v>1896.5260000000001</v>
      </c>
      <c r="BG3">
        <v>1950.193</v>
      </c>
      <c r="BH3">
        <v>1982.6289999999999</v>
      </c>
      <c r="BI3">
        <v>2031.19</v>
      </c>
      <c r="BJ3">
        <v>2080.4409999999998</v>
      </c>
      <c r="BK3">
        <v>2085.7449999999999</v>
      </c>
      <c r="BL3">
        <v>2025.8150000000001</v>
      </c>
      <c r="BM3">
        <v>2065.3069999999998</v>
      </c>
      <c r="BN3">
        <v>2110.5929999999998</v>
      </c>
      <c r="BO3">
        <v>2117.2020000000002</v>
      </c>
      <c r="BP3">
        <v>2129.404</v>
      </c>
      <c r="BQ3">
        <v>2149.7649999999999</v>
      </c>
      <c r="BR3">
        <v>2173.69</v>
      </c>
      <c r="BS3">
        <v>2197.502</v>
      </c>
      <c r="BT3">
        <v>2247.8560000000002</v>
      </c>
      <c r="BU3">
        <v>2289.7800000000002</v>
      </c>
      <c r="BV3">
        <v>2331.98</v>
      </c>
      <c r="BW3">
        <v>2156.1379999999999</v>
      </c>
      <c r="BX3">
        <v>2294.89</v>
      </c>
      <c r="BY3">
        <v>2351.2240000000002</v>
      </c>
    </row>
    <row r="5" spans="1:77" x14ac:dyDescent="0.15">
      <c r="A5" s="5" t="s">
        <v>179</v>
      </c>
      <c r="B5" s="5" t="s">
        <v>180</v>
      </c>
      <c r="N5" cm="1">
        <f t="array" ref="N5:BY5">t_3201!C27:BN27</f>
        <v>14.933199999999999</v>
      </c>
      <c r="O5">
        <v>16.245000000000001</v>
      </c>
      <c r="P5">
        <v>18.295999999999999</v>
      </c>
      <c r="Q5">
        <v>21.155000000000001</v>
      </c>
      <c r="R5">
        <v>24.201000000000001</v>
      </c>
      <c r="S5">
        <v>27.148</v>
      </c>
      <c r="T5">
        <v>29.88</v>
      </c>
      <c r="U5">
        <v>32.53</v>
      </c>
      <c r="V5">
        <v>35.765000000000001</v>
      </c>
      <c r="W5">
        <v>40.91899999999999</v>
      </c>
      <c r="X5">
        <v>45.775999999999996</v>
      </c>
      <c r="Y5">
        <v>50.308</v>
      </c>
      <c r="Z5">
        <v>55.582999999999998</v>
      </c>
      <c r="AA5">
        <v>61.731000000000002</v>
      </c>
      <c r="AB5">
        <v>70.637</v>
      </c>
      <c r="AC5">
        <v>83.239000000000004</v>
      </c>
      <c r="AD5">
        <v>105.02</v>
      </c>
      <c r="AE5">
        <v>122.645</v>
      </c>
      <c r="AF5">
        <v>135.58500000000001</v>
      </c>
      <c r="AG5">
        <v>157.56199999999998</v>
      </c>
      <c r="AH5">
        <v>181.07300000000001</v>
      </c>
      <c r="AI5">
        <v>209.642</v>
      </c>
      <c r="AJ5">
        <v>249.67500000000001</v>
      </c>
      <c r="AK5">
        <v>294.38600000000002</v>
      </c>
      <c r="AL5">
        <v>330.09799999999996</v>
      </c>
      <c r="AM5">
        <v>365.34799999999996</v>
      </c>
      <c r="AN5">
        <v>396.36</v>
      </c>
      <c r="AO5">
        <v>422.78699999999998</v>
      </c>
      <c r="AP5">
        <v>439.28</v>
      </c>
      <c r="AQ5">
        <v>468.56300000000005</v>
      </c>
      <c r="AR5">
        <v>493.30500000000001</v>
      </c>
      <c r="AS5">
        <v>528.16600000000005</v>
      </c>
      <c r="AT5">
        <v>559.73500000000001</v>
      </c>
      <c r="AU5">
        <v>594.798</v>
      </c>
      <c r="AV5">
        <v>630.50099999999998</v>
      </c>
      <c r="AW5">
        <v>644.50599999999997</v>
      </c>
      <c r="AX5">
        <v>667.721</v>
      </c>
      <c r="AY5">
        <v>687.25599999999997</v>
      </c>
      <c r="AZ5">
        <v>704.95899999999995</v>
      </c>
      <c r="BA5">
        <v>715.48400000000004</v>
      </c>
      <c r="BB5">
        <v>737.34699999999998</v>
      </c>
      <c r="BC5">
        <v>763.72300000000007</v>
      </c>
      <c r="BD5">
        <v>795.53100000000006</v>
      </c>
      <c r="BE5">
        <v>838.298</v>
      </c>
      <c r="BF5">
        <v>868.66399999999999</v>
      </c>
      <c r="BG5">
        <v>902.87199999999996</v>
      </c>
      <c r="BH5">
        <v>941.12299999999993</v>
      </c>
      <c r="BI5">
        <v>977.22299999999996</v>
      </c>
      <c r="BJ5">
        <v>1020.486</v>
      </c>
      <c r="BK5">
        <v>1061.865</v>
      </c>
      <c r="BL5">
        <v>1106.701</v>
      </c>
      <c r="BM5">
        <v>1134.9559999999999</v>
      </c>
      <c r="BN5">
        <v>1158.67</v>
      </c>
      <c r="BO5">
        <v>1192.8589999999999</v>
      </c>
      <c r="BP5">
        <v>1211.6210000000001</v>
      </c>
      <c r="BQ5">
        <v>1229.9580000000001</v>
      </c>
      <c r="BR5">
        <v>1248.6559999999999</v>
      </c>
      <c r="BS5">
        <v>1266.4349999999997</v>
      </c>
      <c r="BT5">
        <v>1298.021</v>
      </c>
      <c r="BU5">
        <v>1315.0509999999999</v>
      </c>
      <c r="BV5">
        <v>1349.2749999999999</v>
      </c>
      <c r="BW5">
        <v>1421.9147</v>
      </c>
      <c r="BX5">
        <v>1477.6797999999999</v>
      </c>
      <c r="BY5">
        <v>1538.9206999999999</v>
      </c>
    </row>
    <row r="6" spans="1:77" x14ac:dyDescent="0.15">
      <c r="A6" s="5" t="s">
        <v>181</v>
      </c>
      <c r="B6" s="5" t="s">
        <v>180</v>
      </c>
      <c r="C6" s="5" t="s">
        <v>182</v>
      </c>
      <c r="N6" cm="1">
        <f t="array" ref="N6:BY6">t_3201!C12:BN12</f>
        <v>0.50700000000000001</v>
      </c>
      <c r="O6">
        <v>0.51200000000000001</v>
      </c>
      <c r="P6">
        <v>0.52500000000000002</v>
      </c>
      <c r="Q6">
        <v>0.59599999999999997</v>
      </c>
      <c r="R6">
        <v>0.59</v>
      </c>
      <c r="S6">
        <v>0.55000000000000004</v>
      </c>
      <c r="T6">
        <v>0.61499999999999999</v>
      </c>
      <c r="U6">
        <v>0.6</v>
      </c>
      <c r="V6">
        <v>0.83299999999999996</v>
      </c>
      <c r="W6">
        <v>0.99199999999999999</v>
      </c>
      <c r="X6">
        <v>1.117</v>
      </c>
      <c r="Y6">
        <v>1.0580000000000001</v>
      </c>
      <c r="Z6">
        <v>1.004</v>
      </c>
      <c r="AA6">
        <v>0.88</v>
      </c>
      <c r="AB6">
        <v>0.92400000000000004</v>
      </c>
      <c r="AC6">
        <v>1.2170000000000001</v>
      </c>
      <c r="AD6">
        <v>2.1309999999999998</v>
      </c>
      <c r="AE6">
        <v>2.2400000000000002</v>
      </c>
      <c r="AF6">
        <v>2.883</v>
      </c>
      <c r="AG6">
        <v>3.597</v>
      </c>
      <c r="AH6">
        <v>4.5129999999999999</v>
      </c>
      <c r="AI6">
        <v>5.508</v>
      </c>
      <c r="AJ6">
        <v>8.6690000000000005</v>
      </c>
      <c r="AK6">
        <v>10.253</v>
      </c>
      <c r="AL6">
        <v>14.355</v>
      </c>
      <c r="AM6">
        <v>16.484999999999999</v>
      </c>
      <c r="AN6">
        <v>19.143999999999998</v>
      </c>
      <c r="AO6">
        <v>20.811</v>
      </c>
      <c r="AP6">
        <v>21.082000000000001</v>
      </c>
      <c r="AQ6">
        <v>21.927</v>
      </c>
      <c r="AR6">
        <v>24.456</v>
      </c>
      <c r="AS6">
        <v>28.114999999999998</v>
      </c>
      <c r="AT6">
        <v>30.544</v>
      </c>
      <c r="AU6">
        <v>33.664000000000001</v>
      </c>
      <c r="AV6">
        <v>36.759</v>
      </c>
      <c r="AW6">
        <v>39.167999999999999</v>
      </c>
      <c r="AX6">
        <v>42.023000000000003</v>
      </c>
      <c r="AY6">
        <v>44.631999999999998</v>
      </c>
      <c r="AZ6">
        <v>45.56</v>
      </c>
      <c r="BA6">
        <v>45.456000000000003</v>
      </c>
      <c r="BB6">
        <v>42.634</v>
      </c>
      <c r="BC6">
        <v>43.262</v>
      </c>
      <c r="BD6">
        <v>46.351999999999997</v>
      </c>
      <c r="BE6">
        <v>47.389000000000003</v>
      </c>
      <c r="BF6">
        <v>46.332999999999998</v>
      </c>
      <c r="BG6">
        <v>47.292000000000002</v>
      </c>
      <c r="BH6">
        <v>47.712000000000003</v>
      </c>
      <c r="BI6">
        <v>48.087000000000003</v>
      </c>
      <c r="BJ6">
        <v>52.23</v>
      </c>
      <c r="BK6">
        <v>57.332000000000001</v>
      </c>
      <c r="BL6">
        <v>49.25</v>
      </c>
      <c r="BM6">
        <v>50.427</v>
      </c>
      <c r="BN6">
        <v>55.704000000000001</v>
      </c>
      <c r="BO6">
        <v>54.683999999999997</v>
      </c>
      <c r="BP6">
        <v>48.874000000000002</v>
      </c>
      <c r="BQ6">
        <v>46.442</v>
      </c>
      <c r="BR6">
        <v>43.808999999999997</v>
      </c>
      <c r="BS6">
        <v>41.088000000000001</v>
      </c>
      <c r="BT6">
        <v>39.737000000000002</v>
      </c>
      <c r="BU6">
        <v>40.340000000000003</v>
      </c>
      <c r="BV6">
        <v>35.296999999999997</v>
      </c>
      <c r="BW6">
        <v>29.135000000000002</v>
      </c>
      <c r="BX6">
        <v>34.578000000000003</v>
      </c>
      <c r="BY6">
        <v>50.734000000000002</v>
      </c>
    </row>
    <row r="7" spans="1:77" x14ac:dyDescent="0.15">
      <c r="A7" s="5" t="s">
        <v>183</v>
      </c>
      <c r="B7" s="5" t="s">
        <v>180</v>
      </c>
      <c r="N7">
        <f>t_3201!C58</f>
        <v>15.5511</v>
      </c>
      <c r="O7">
        <f>t_3201!D58</f>
        <v>16.795999999999999</v>
      </c>
      <c r="P7">
        <f>t_3201!E58</f>
        <v>18.877700000000001</v>
      </c>
      <c r="Q7">
        <f>t_3201!F58</f>
        <v>21.251899999999999</v>
      </c>
      <c r="R7">
        <f>t_3201!G58</f>
        <v>24.447600000000001</v>
      </c>
      <c r="S7">
        <f>t_3201!H58</f>
        <v>27.735300000000002</v>
      </c>
      <c r="T7">
        <f>t_3201!I58</f>
        <v>30.307500000000001</v>
      </c>
      <c r="U7">
        <f>t_3201!J58</f>
        <v>32.708099999999995</v>
      </c>
      <c r="V7">
        <f>t_3201!K58</f>
        <v>35.277200000000001</v>
      </c>
      <c r="W7">
        <f>t_3201!L58</f>
        <v>39.513499999999993</v>
      </c>
      <c r="X7">
        <f>t_3201!M58</f>
        <v>45.594000000000008</v>
      </c>
      <c r="Y7">
        <f>t_3201!N58</f>
        <v>50.264399999999995</v>
      </c>
      <c r="Z7">
        <f>t_3201!O58</f>
        <v>55.160899999999998</v>
      </c>
      <c r="AA7">
        <f>t_3201!P58</f>
        <v>62.073300000000003</v>
      </c>
      <c r="AB7">
        <f>t_3201!Q58</f>
        <v>70.514799999999994</v>
      </c>
      <c r="AC7">
        <f>t_3201!R58</f>
        <v>83.435999999999993</v>
      </c>
      <c r="AD7">
        <f>t_3201!S58</f>
        <v>98.132400000000004</v>
      </c>
      <c r="AE7">
        <f>t_3201!T58</f>
        <v>118.20259999999999</v>
      </c>
      <c r="AF7">
        <f>t_3201!U58</f>
        <v>132.09059999999999</v>
      </c>
      <c r="AG7">
        <f>t_3201!V58</f>
        <v>151.29799999999997</v>
      </c>
      <c r="AH7">
        <f>t_3201!W58</f>
        <v>179.154</v>
      </c>
      <c r="AI7">
        <f>t_3201!X58</f>
        <v>207.70600000000002</v>
      </c>
      <c r="AJ7">
        <f>t_3201!Y58</f>
        <v>237.39699999999999</v>
      </c>
      <c r="AK7">
        <f>t_3201!Z58</f>
        <v>277.762</v>
      </c>
      <c r="AL7">
        <f>t_3201!AA58</f>
        <v>313.57</v>
      </c>
      <c r="AM7">
        <f>t_3201!AB58</f>
        <v>346.00299999999999</v>
      </c>
      <c r="AN7">
        <f>t_3201!AC58</f>
        <v>373.83799999999997</v>
      </c>
      <c r="AO7">
        <f>t_3201!AD58</f>
        <v>396.74100000000004</v>
      </c>
      <c r="AP7">
        <f>t_3201!AE58</f>
        <v>422.03699999999998</v>
      </c>
      <c r="AQ7">
        <f>t_3201!AF58</f>
        <v>444.83600000000007</v>
      </c>
      <c r="AR7">
        <f>t_3201!AG58</f>
        <v>475.53500000000003</v>
      </c>
      <c r="AS7">
        <f>t_3201!AH58</f>
        <v>502.52499999999998</v>
      </c>
      <c r="AT7">
        <f>t_3201!AI58</f>
        <v>528.48</v>
      </c>
      <c r="AU7">
        <f>t_3201!AJ58</f>
        <v>542.76</v>
      </c>
      <c r="AV7">
        <f>t_3201!AK58</f>
        <v>557.87599999999998</v>
      </c>
      <c r="AW7">
        <f>t_3201!AL58</f>
        <v>580.52200000000005</v>
      </c>
      <c r="AX7">
        <f>t_3201!AM58</f>
        <v>605.48500000000001</v>
      </c>
      <c r="AY7">
        <f>t_3201!AN58</f>
        <v>638.34399999999994</v>
      </c>
      <c r="AZ7">
        <f>t_3201!AO58</f>
        <v>657.73500000000001</v>
      </c>
      <c r="BA7">
        <f>t_3201!AP58</f>
        <v>683.32799999999997</v>
      </c>
      <c r="BB7">
        <f>t_3201!AQ58</f>
        <v>714.89</v>
      </c>
      <c r="BC7">
        <f>t_3201!AR58</f>
        <v>744.22799999999995</v>
      </c>
      <c r="BD7">
        <f>t_3201!AS58</f>
        <v>774.31600000000003</v>
      </c>
      <c r="BE7">
        <f>t_3201!AT58</f>
        <v>788.11899999999991</v>
      </c>
      <c r="BF7">
        <f>t_3201!AU58</f>
        <v>803.18499999999995</v>
      </c>
      <c r="BG7">
        <f>t_3201!AV58</f>
        <v>841.68799999999987</v>
      </c>
      <c r="BH7">
        <f>t_3201!AW58</f>
        <v>881.86700000000008</v>
      </c>
      <c r="BI7">
        <f>t_3201!AX58</f>
        <v>932.06</v>
      </c>
      <c r="BJ7">
        <f>t_3201!AY58</f>
        <v>969.3069999999999</v>
      </c>
      <c r="BK7">
        <f>t_3201!AZ58</f>
        <v>996.83900000000006</v>
      </c>
      <c r="BL7">
        <f>t_3201!BA58</f>
        <v>967.76699999999994</v>
      </c>
      <c r="BM7">
        <f>t_3201!BB58</f>
        <v>997.54700000000014</v>
      </c>
      <c r="BN7">
        <f>t_3201!BC58</f>
        <v>1052.566</v>
      </c>
      <c r="BO7">
        <f>t_3201!BD58</f>
        <v>1088.816</v>
      </c>
      <c r="BP7">
        <f>t_3201!BE58</f>
        <v>1125.153</v>
      </c>
      <c r="BQ7">
        <f>t_3201!BF58</f>
        <v>1146.0169999999998</v>
      </c>
      <c r="BR7">
        <f>t_3201!BG58</f>
        <v>1168.9589999999998</v>
      </c>
      <c r="BS7">
        <f>t_3201!BH58</f>
        <v>1185.1739999999998</v>
      </c>
      <c r="BT7">
        <f>t_3201!BI58</f>
        <v>1230.059</v>
      </c>
      <c r="BU7">
        <f>t_3201!BJ58</f>
        <v>1260.9560000000001</v>
      </c>
      <c r="BV7">
        <f>t_3201!BK58</f>
        <v>1274.57</v>
      </c>
      <c r="BW7">
        <f>t_3201!BL58</f>
        <v>1213.6785</v>
      </c>
      <c r="BX7">
        <f>t_3201!BM58</f>
        <v>1315.6009999999997</v>
      </c>
      <c r="BY7">
        <f>t_3201!BN58</f>
        <v>1412.1248000000001</v>
      </c>
    </row>
    <row r="8" spans="1:77" x14ac:dyDescent="0.15">
      <c r="A8" s="5" t="s">
        <v>185</v>
      </c>
      <c r="B8" s="5" t="s">
        <v>180</v>
      </c>
      <c r="C8" s="5" t="s">
        <v>184</v>
      </c>
      <c r="N8" cm="1">
        <f t="array" ref="N8:BY8">t_3201!C66:BN66</f>
        <v>0.61790000000000056</v>
      </c>
      <c r="O8">
        <v>0.55099999999999838</v>
      </c>
      <c r="P8">
        <v>0.58170000000000144</v>
      </c>
      <c r="Q8">
        <v>9.6899999999997988E-2</v>
      </c>
      <c r="R8">
        <v>0.24660000000000082</v>
      </c>
      <c r="S8">
        <v>0.5873000000000026</v>
      </c>
      <c r="T8">
        <v>0.42749999999999488</v>
      </c>
      <c r="U8">
        <v>0.17809999999999349</v>
      </c>
      <c r="V8">
        <v>-0.48779999999999291</v>
      </c>
      <c r="W8">
        <v>-1.4054999999999964</v>
      </c>
      <c r="X8">
        <v>-0.18199999999998795</v>
      </c>
      <c r="Y8">
        <v>-4.3600000000004968E-2</v>
      </c>
      <c r="Z8">
        <v>-0.42210000000000036</v>
      </c>
      <c r="AA8">
        <v>0.3423000000000016</v>
      </c>
      <c r="AB8">
        <v>-0.12220000000000653</v>
      </c>
      <c r="AC8">
        <v>0.19699999999998852</v>
      </c>
      <c r="AD8">
        <v>-6.8876000000000062</v>
      </c>
      <c r="AE8">
        <v>-4.4424000000000063</v>
      </c>
      <c r="AF8">
        <v>-3.4944000000000131</v>
      </c>
      <c r="AG8">
        <v>-6.26400000000001</v>
      </c>
      <c r="AH8">
        <v>-1.9190000000000111</v>
      </c>
      <c r="AI8">
        <v>-1.9359999999999786</v>
      </c>
      <c r="AJ8">
        <v>-12.277999999999992</v>
      </c>
      <c r="AK8">
        <v>-16.624000000000024</v>
      </c>
      <c r="AL8">
        <v>-16.527999999999963</v>
      </c>
      <c r="AM8">
        <v>-19.344999999999999</v>
      </c>
      <c r="AN8">
        <v>-22.522000000000162</v>
      </c>
      <c r="AO8">
        <v>-26.045999999999935</v>
      </c>
      <c r="AP8">
        <v>-17.242999999999995</v>
      </c>
      <c r="AQ8">
        <v>-23.726999999999975</v>
      </c>
      <c r="AR8">
        <v>-17.770000000000095</v>
      </c>
      <c r="AS8">
        <v>-25.641000000000076</v>
      </c>
      <c r="AT8">
        <v>-31.255000000000109</v>
      </c>
      <c r="AU8">
        <v>-52.038000000000011</v>
      </c>
      <c r="AV8">
        <v>-72.625</v>
      </c>
      <c r="AW8">
        <v>-63.983999999999924</v>
      </c>
      <c r="AX8">
        <v>-62.23599999999999</v>
      </c>
      <c r="AY8">
        <v>-48.912000000000035</v>
      </c>
      <c r="AZ8">
        <v>-47.223999999999819</v>
      </c>
      <c r="BA8">
        <v>-32.156000000000063</v>
      </c>
      <c r="BB8">
        <v>-22.456999999999994</v>
      </c>
      <c r="BC8">
        <v>-19.495000000000118</v>
      </c>
      <c r="BD8">
        <v>-21.215</v>
      </c>
      <c r="BE8">
        <v>-50.179000000000087</v>
      </c>
      <c r="BF8">
        <v>-65.479000000000042</v>
      </c>
      <c r="BG8">
        <v>-61.184000000000083</v>
      </c>
      <c r="BH8">
        <v>-59.255999999999858</v>
      </c>
      <c r="BI8">
        <v>-45.163000000000011</v>
      </c>
      <c r="BJ8">
        <v>-51.179000000000087</v>
      </c>
      <c r="BK8">
        <v>-65.025999999999954</v>
      </c>
      <c r="BL8">
        <v>-138.93400000000008</v>
      </c>
      <c r="BM8">
        <v>-137.40899999999976</v>
      </c>
      <c r="BN8">
        <v>-106.10400000000004</v>
      </c>
      <c r="BO8">
        <v>-104.04299999999989</v>
      </c>
      <c r="BP8">
        <v>-86.468000000000004</v>
      </c>
      <c r="BQ8">
        <v>-83.941000000000003</v>
      </c>
      <c r="BR8">
        <v>-79.697000000000116</v>
      </c>
      <c r="BS8">
        <v>-81.260999999999967</v>
      </c>
      <c r="BT8">
        <v>-67.961999999999989</v>
      </c>
      <c r="BU8">
        <v>-54.0949999999998</v>
      </c>
      <c r="BV8">
        <v>-74.704999999999927</v>
      </c>
      <c r="BW8">
        <v>-208.23620000000005</v>
      </c>
      <c r="BX8">
        <v>-162.07880000000023</v>
      </c>
      <c r="BY8">
        <v>-126.79589999999985</v>
      </c>
    </row>
    <row r="10" spans="1:77" x14ac:dyDescent="0.15">
      <c r="A10" s="5"/>
    </row>
    <row r="11" spans="1:77" x14ac:dyDescent="0.15">
      <c r="A11" s="5" t="s">
        <v>188</v>
      </c>
      <c r="B11" s="5" t="s">
        <v>186</v>
      </c>
      <c r="N11">
        <f>-(N7-N5)</f>
        <v>-0.61790000000000056</v>
      </c>
      <c r="O11">
        <f t="shared" ref="O11:BY11" si="0">-(O7-O5)</f>
        <v>-0.55099999999999838</v>
      </c>
      <c r="P11">
        <f t="shared" si="0"/>
        <v>-0.58170000000000144</v>
      </c>
      <c r="Q11">
        <f t="shared" si="0"/>
        <v>-9.6899999999997988E-2</v>
      </c>
      <c r="R11">
        <f t="shared" si="0"/>
        <v>-0.24660000000000082</v>
      </c>
      <c r="S11">
        <f t="shared" si="0"/>
        <v>-0.5873000000000026</v>
      </c>
      <c r="T11">
        <f t="shared" si="0"/>
        <v>-0.42750000000000199</v>
      </c>
      <c r="U11">
        <f t="shared" si="0"/>
        <v>-0.17809999999999349</v>
      </c>
      <c r="V11">
        <f t="shared" si="0"/>
        <v>0.48780000000000001</v>
      </c>
      <c r="W11">
        <f t="shared" si="0"/>
        <v>1.4054999999999964</v>
      </c>
      <c r="X11">
        <f t="shared" si="0"/>
        <v>0.18199999999998795</v>
      </c>
      <c r="Y11">
        <f t="shared" si="0"/>
        <v>4.3600000000004968E-2</v>
      </c>
      <c r="Z11">
        <f t="shared" si="0"/>
        <v>0.42210000000000036</v>
      </c>
      <c r="AA11">
        <f t="shared" si="0"/>
        <v>-0.3423000000000016</v>
      </c>
      <c r="AB11">
        <f t="shared" si="0"/>
        <v>0.12220000000000653</v>
      </c>
      <c r="AC11">
        <f t="shared" si="0"/>
        <v>-0.19699999999998852</v>
      </c>
      <c r="AD11">
        <f t="shared" si="0"/>
        <v>6.887599999999992</v>
      </c>
      <c r="AE11">
        <f t="shared" si="0"/>
        <v>4.4424000000000063</v>
      </c>
      <c r="AF11">
        <f t="shared" si="0"/>
        <v>3.4944000000000131</v>
      </c>
      <c r="AG11">
        <f t="shared" si="0"/>
        <v>6.26400000000001</v>
      </c>
      <c r="AH11">
        <f t="shared" si="0"/>
        <v>1.9190000000000111</v>
      </c>
      <c r="AI11">
        <f t="shared" si="0"/>
        <v>1.9359999999999786</v>
      </c>
      <c r="AJ11">
        <f t="shared" si="0"/>
        <v>12.27800000000002</v>
      </c>
      <c r="AK11">
        <f t="shared" si="0"/>
        <v>16.624000000000024</v>
      </c>
      <c r="AL11">
        <f t="shared" si="0"/>
        <v>16.527999999999963</v>
      </c>
      <c r="AM11">
        <f t="shared" si="0"/>
        <v>19.34499999999997</v>
      </c>
      <c r="AN11">
        <f t="shared" si="0"/>
        <v>22.522000000000048</v>
      </c>
      <c r="AO11">
        <f t="shared" si="0"/>
        <v>26.045999999999935</v>
      </c>
      <c r="AP11">
        <f t="shared" si="0"/>
        <v>17.242999999999995</v>
      </c>
      <c r="AQ11">
        <f t="shared" si="0"/>
        <v>23.726999999999975</v>
      </c>
      <c r="AR11">
        <f t="shared" si="0"/>
        <v>17.769999999999982</v>
      </c>
      <c r="AS11">
        <f t="shared" si="0"/>
        <v>25.641000000000076</v>
      </c>
      <c r="AT11">
        <f t="shared" si="0"/>
        <v>31.254999999999995</v>
      </c>
      <c r="AU11">
        <f t="shared" si="0"/>
        <v>52.038000000000011</v>
      </c>
      <c r="AV11">
        <f t="shared" si="0"/>
        <v>72.625</v>
      </c>
      <c r="AW11">
        <f t="shared" si="0"/>
        <v>63.983999999999924</v>
      </c>
      <c r="AX11">
        <f t="shared" si="0"/>
        <v>62.23599999999999</v>
      </c>
      <c r="AY11">
        <f t="shared" si="0"/>
        <v>48.912000000000035</v>
      </c>
      <c r="AZ11">
        <f t="shared" si="0"/>
        <v>47.223999999999933</v>
      </c>
      <c r="BA11">
        <f t="shared" si="0"/>
        <v>32.156000000000063</v>
      </c>
      <c r="BB11">
        <f t="shared" si="0"/>
        <v>22.456999999999994</v>
      </c>
      <c r="BC11">
        <f t="shared" si="0"/>
        <v>19.495000000000118</v>
      </c>
      <c r="BD11">
        <f t="shared" si="0"/>
        <v>21.215000000000032</v>
      </c>
      <c r="BE11">
        <f t="shared" si="0"/>
        <v>50.179000000000087</v>
      </c>
      <c r="BF11">
        <f t="shared" si="0"/>
        <v>65.479000000000042</v>
      </c>
      <c r="BG11">
        <f t="shared" si="0"/>
        <v>61.184000000000083</v>
      </c>
      <c r="BH11">
        <f t="shared" si="0"/>
        <v>59.255999999999858</v>
      </c>
      <c r="BI11">
        <f t="shared" si="0"/>
        <v>45.163000000000011</v>
      </c>
      <c r="BJ11">
        <f t="shared" si="0"/>
        <v>51.179000000000087</v>
      </c>
      <c r="BK11">
        <f t="shared" si="0"/>
        <v>65.025999999999954</v>
      </c>
      <c r="BL11">
        <f t="shared" si="0"/>
        <v>138.93400000000008</v>
      </c>
      <c r="BM11">
        <f t="shared" si="0"/>
        <v>137.40899999999976</v>
      </c>
      <c r="BN11">
        <f t="shared" si="0"/>
        <v>106.10400000000004</v>
      </c>
      <c r="BO11">
        <f t="shared" si="0"/>
        <v>104.04299999999989</v>
      </c>
      <c r="BP11">
        <f t="shared" si="0"/>
        <v>86.468000000000075</v>
      </c>
      <c r="BQ11">
        <f t="shared" si="0"/>
        <v>83.941000000000258</v>
      </c>
      <c r="BR11">
        <f t="shared" si="0"/>
        <v>79.697000000000116</v>
      </c>
      <c r="BS11">
        <f t="shared" si="0"/>
        <v>81.260999999999967</v>
      </c>
      <c r="BT11">
        <f t="shared" si="0"/>
        <v>67.961999999999989</v>
      </c>
      <c r="BU11">
        <f t="shared" si="0"/>
        <v>54.0949999999998</v>
      </c>
      <c r="BV11">
        <f t="shared" si="0"/>
        <v>74.704999999999927</v>
      </c>
      <c r="BW11">
        <f t="shared" si="0"/>
        <v>208.23620000000005</v>
      </c>
      <c r="BX11">
        <f t="shared" si="0"/>
        <v>162.07880000000023</v>
      </c>
      <c r="BY11">
        <f t="shared" si="0"/>
        <v>126.79589999999985</v>
      </c>
    </row>
    <row r="12" spans="1:77" x14ac:dyDescent="0.15">
      <c r="A12" s="5" t="s">
        <v>187</v>
      </c>
      <c r="N12" s="15">
        <f t="shared" ref="N12:AS12" si="1">N11/N2</f>
        <v>-1.4620353500698024E-2</v>
      </c>
      <c r="O12" s="15">
        <f t="shared" si="1"/>
        <v>-1.1764957082461424E-2</v>
      </c>
      <c r="P12" s="15">
        <f t="shared" si="1"/>
        <v>-1.1456425406203868E-2</v>
      </c>
      <c r="Q12" s="15">
        <f t="shared" si="1"/>
        <v>-1.7028081397391836E-3</v>
      </c>
      <c r="R12" s="15">
        <f t="shared" si="1"/>
        <v>-3.8655672947299248E-3</v>
      </c>
      <c r="S12" s="15">
        <f t="shared" si="1"/>
        <v>-8.3004734647728444E-3</v>
      </c>
      <c r="T12" s="15">
        <f t="shared" si="1"/>
        <v>-5.5939389181126117E-3</v>
      </c>
      <c r="U12" s="15">
        <f t="shared" si="1"/>
        <v>-2.1502909714340122E-3</v>
      </c>
      <c r="V12" s="15">
        <f t="shared" si="1"/>
        <v>5.4475403428443803E-3</v>
      </c>
      <c r="W12" s="15">
        <f t="shared" si="1"/>
        <v>1.4388378735296789E-2</v>
      </c>
      <c r="X12" s="15">
        <f t="shared" si="1"/>
        <v>1.6197070288164388E-3</v>
      </c>
      <c r="Y12" s="15">
        <f t="shared" si="1"/>
        <v>3.4686311635829506E-4</v>
      </c>
      <c r="Z12" s="15">
        <f t="shared" si="1"/>
        <v>3.010870805752114E-3</v>
      </c>
      <c r="AA12" s="15">
        <f t="shared" si="1"/>
        <v>-2.187402148421285E-3</v>
      </c>
      <c r="AB12" s="15">
        <f t="shared" si="1"/>
        <v>6.8079890804761424E-4</v>
      </c>
      <c r="AC12" s="15">
        <f t="shared" si="1"/>
        <v>-9.4092698024525489E-4</v>
      </c>
      <c r="AD12" s="15">
        <f t="shared" si="1"/>
        <v>2.9200088181926064E-2</v>
      </c>
      <c r="AE12" s="15">
        <f t="shared" si="1"/>
        <v>1.6295687643977545E-2</v>
      </c>
      <c r="AF12" s="15">
        <f t="shared" si="1"/>
        <v>1.1389570642130111E-2</v>
      </c>
      <c r="AG12" s="15">
        <f t="shared" si="1"/>
        <v>1.7968245772557147E-2</v>
      </c>
      <c r="AH12" s="15">
        <f t="shared" si="1"/>
        <v>4.819065317294923E-3</v>
      </c>
      <c r="AI12" s="15">
        <f t="shared" si="1"/>
        <v>4.2853664475285625E-3</v>
      </c>
      <c r="AJ12" s="15">
        <f t="shared" si="1"/>
        <v>2.4075217898565683E-2</v>
      </c>
      <c r="AK12" s="15">
        <f t="shared" si="1"/>
        <v>2.8369133208985192E-2</v>
      </c>
      <c r="AL12" s="15">
        <f t="shared" si="1"/>
        <v>2.5407678874486504E-2</v>
      </c>
      <c r="AM12" s="15">
        <f t="shared" si="1"/>
        <v>2.7360932350819586E-2</v>
      </c>
      <c r="AN12" s="15">
        <f t="shared" si="1"/>
        <v>2.9724596767275294E-2</v>
      </c>
      <c r="AO12" s="15">
        <f t="shared" si="1"/>
        <v>3.1974131962346899E-2</v>
      </c>
      <c r="AP12" s="15">
        <f t="shared" si="1"/>
        <v>2.0144091646679893E-2</v>
      </c>
      <c r="AQ12" s="15">
        <f t="shared" si="1"/>
        <v>2.5644850115918976E-2</v>
      </c>
      <c r="AR12" s="15">
        <f t="shared" si="1"/>
        <v>1.7821307544420368E-2</v>
      </c>
      <c r="AS12" s="15">
        <f t="shared" si="1"/>
        <v>2.4337807746410766E-2</v>
      </c>
      <c r="AT12" s="15">
        <f t="shared" ref="AT12:BY12" si="2">AT11/AT2</f>
        <v>2.8629529039438308E-2</v>
      </c>
      <c r="AU12" s="15">
        <f t="shared" si="2"/>
        <v>4.6011301672969455E-2</v>
      </c>
      <c r="AV12" s="15">
        <f t="shared" si="2"/>
        <v>6.3587944863888968E-2</v>
      </c>
      <c r="AW12" s="15">
        <f t="shared" si="2"/>
        <v>5.4229841160062894E-2</v>
      </c>
      <c r="AX12" s="15">
        <f t="shared" si="2"/>
        <v>5.1085429948788154E-2</v>
      </c>
      <c r="AY12" s="15">
        <f t="shared" si="2"/>
        <v>3.9058794217841919E-2</v>
      </c>
      <c r="AZ12" s="15">
        <f t="shared" si="2"/>
        <v>3.6529115230236872E-2</v>
      </c>
      <c r="BA12" s="15">
        <f t="shared" si="2"/>
        <v>2.3785853349665997E-2</v>
      </c>
      <c r="BB12" s="15">
        <f t="shared" si="2"/>
        <v>1.6029276252160062E-2</v>
      </c>
      <c r="BC12" s="15">
        <f t="shared" si="2"/>
        <v>1.3184903133739432E-2</v>
      </c>
      <c r="BD12" s="15">
        <f t="shared" si="2"/>
        <v>1.3792094656091556E-2</v>
      </c>
      <c r="BE12" s="15">
        <f t="shared" si="2"/>
        <v>3.1602269513908668E-2</v>
      </c>
      <c r="BF12" s="15">
        <f t="shared" si="2"/>
        <v>4.0154758853131203E-2</v>
      </c>
      <c r="BG12" s="15">
        <f t="shared" si="2"/>
        <v>3.5905702929368795E-2</v>
      </c>
      <c r="BH12" s="15">
        <f t="shared" si="2"/>
        <v>3.3555598970499464E-2</v>
      </c>
      <c r="BI12" s="15">
        <f t="shared" si="2"/>
        <v>2.4436856079400444E-2</v>
      </c>
      <c r="BJ12" s="15">
        <f t="shared" si="2"/>
        <v>2.6362446944410152E-2</v>
      </c>
      <c r="BK12" s="15">
        <f t="shared" si="2"/>
        <v>3.2637348297011592E-2</v>
      </c>
      <c r="BL12" s="15">
        <f t="shared" si="2"/>
        <v>7.1747790512605256E-2</v>
      </c>
      <c r="BM12" s="15">
        <f t="shared" si="2"/>
        <v>6.8866715548474317E-2</v>
      </c>
      <c r="BN12" s="15">
        <f t="shared" si="2"/>
        <v>5.1547608810665162E-2</v>
      </c>
      <c r="BO12" s="15">
        <f t="shared" si="2"/>
        <v>4.9809843336186585E-2</v>
      </c>
      <c r="BP12" s="15">
        <f t="shared" si="2"/>
        <v>4.0840925944294122E-2</v>
      </c>
      <c r="BQ12" s="15">
        <f t="shared" si="2"/>
        <v>3.9046593464867212E-2</v>
      </c>
      <c r="BR12" s="15">
        <f t="shared" si="2"/>
        <v>3.6251746699465855E-2</v>
      </c>
      <c r="BS12" s="15">
        <f t="shared" si="2"/>
        <v>3.6372563983547941E-2</v>
      </c>
      <c r="BT12" s="15">
        <f t="shared" si="2"/>
        <v>2.9584170931926189E-2</v>
      </c>
      <c r="BU12" s="15">
        <f t="shared" si="2"/>
        <v>2.2889545408000402E-2</v>
      </c>
      <c r="BV12" s="15">
        <f t="shared" si="2"/>
        <v>3.0646507783158642E-2</v>
      </c>
      <c r="BW12" s="15">
        <f t="shared" si="2"/>
        <v>8.9840937565794268E-2</v>
      </c>
      <c r="BX12" s="15">
        <f t="shared" si="2"/>
        <v>6.4776641229550416E-2</v>
      </c>
      <c r="BY12" s="15">
        <f t="shared" si="2"/>
        <v>4.8045274662649066E-2</v>
      </c>
    </row>
    <row r="13" spans="1:77" x14ac:dyDescent="0.15">
      <c r="A13" s="5" t="s">
        <v>189</v>
      </c>
      <c r="N13" s="16">
        <f t="shared" ref="N13:AS13" si="3">N6/N2</f>
        <v>1.1996308828052908E-2</v>
      </c>
      <c r="O13" s="16">
        <f t="shared" si="3"/>
        <v>1.0932228722722807E-2</v>
      </c>
      <c r="P13" s="16">
        <f t="shared" si="3"/>
        <v>1.0339734121122601E-2</v>
      </c>
      <c r="Q13" s="16">
        <f t="shared" si="3"/>
        <v>1.0473412293958458E-2</v>
      </c>
      <c r="R13" s="16">
        <f t="shared" si="3"/>
        <v>9.2485186694673486E-3</v>
      </c>
      <c r="S13" s="16">
        <f t="shared" si="3"/>
        <v>7.7733022401243737E-3</v>
      </c>
      <c r="T13" s="16">
        <f t="shared" si="3"/>
        <v>8.0474208997409133E-3</v>
      </c>
      <c r="U13" s="16">
        <f t="shared" si="3"/>
        <v>7.2441020935455052E-3</v>
      </c>
      <c r="V13" s="16">
        <f t="shared" si="3"/>
        <v>9.3025852923111271E-3</v>
      </c>
      <c r="W13" s="16">
        <f t="shared" si="3"/>
        <v>1.0155298260700428E-2</v>
      </c>
      <c r="X13" s="16">
        <f t="shared" si="3"/>
        <v>9.9407294021323176E-3</v>
      </c>
      <c r="Y13" s="16">
        <f t="shared" si="3"/>
        <v>8.4169994749319806E-3</v>
      </c>
      <c r="Z13" s="16">
        <f t="shared" si="3"/>
        <v>7.16160693905501E-3</v>
      </c>
      <c r="AA13" s="16">
        <f t="shared" si="3"/>
        <v>5.6234703202182931E-3</v>
      </c>
      <c r="AB13" s="16">
        <f t="shared" si="3"/>
        <v>5.1477757040586086E-3</v>
      </c>
      <c r="AC13" s="16">
        <f t="shared" si="3"/>
        <v>5.8127316495357462E-3</v>
      </c>
      <c r="AD13" s="16">
        <f t="shared" si="3"/>
        <v>9.0344079092404481E-3</v>
      </c>
      <c r="AE13" s="16">
        <f t="shared" si="3"/>
        <v>8.2168063034642642E-3</v>
      </c>
      <c r="AF13" s="16">
        <f t="shared" si="3"/>
        <v>9.3967869051227639E-3</v>
      </c>
      <c r="AG13" s="16">
        <f t="shared" si="3"/>
        <v>1.0317972548513403E-2</v>
      </c>
      <c r="AH13" s="16">
        <f t="shared" si="3"/>
        <v>1.1333216142236509E-2</v>
      </c>
      <c r="AI13" s="16">
        <f t="shared" si="3"/>
        <v>1.2192044624477058E-2</v>
      </c>
      <c r="AJ13" s="16">
        <f t="shared" si="3"/>
        <v>1.6998539172720768E-2</v>
      </c>
      <c r="AK13" s="16">
        <f t="shared" si="3"/>
        <v>1.7496915471109525E-2</v>
      </c>
      <c r="AL13" s="16">
        <f t="shared" si="3"/>
        <v>2.2067233194775809E-2</v>
      </c>
      <c r="AM13" s="16">
        <f t="shared" si="3"/>
        <v>2.3315842326351074E-2</v>
      </c>
      <c r="AN13" s="16">
        <f t="shared" si="3"/>
        <v>2.5266303192998711E-2</v>
      </c>
      <c r="AO13" s="16">
        <f t="shared" si="3"/>
        <v>2.554763342810424E-2</v>
      </c>
      <c r="AP13" s="16">
        <f t="shared" si="3"/>
        <v>2.4628993800110518E-2</v>
      </c>
      <c r="AQ13" s="16">
        <f t="shared" si="3"/>
        <v>2.3699356365817673E-2</v>
      </c>
      <c r="AR13" s="16">
        <f t="shared" si="3"/>
        <v>2.4526612116282778E-2</v>
      </c>
      <c r="AS13" s="16">
        <f t="shared" si="3"/>
        <v>2.6686067812890939E-2</v>
      </c>
      <c r="AT13" s="16">
        <f t="shared" ref="AT13:BY13" si="4">AT6/AT2</f>
        <v>2.7978254198707527E-2</v>
      </c>
      <c r="AU13" s="16">
        <f t="shared" si="4"/>
        <v>2.976525730271808E-2</v>
      </c>
      <c r="AV13" s="16">
        <f t="shared" si="4"/>
        <v>3.2184912430315932E-2</v>
      </c>
      <c r="AW13" s="16">
        <f t="shared" si="4"/>
        <v>3.3196962030466147E-2</v>
      </c>
      <c r="AX13" s="16">
        <f t="shared" si="4"/>
        <v>3.4493910642360133E-2</v>
      </c>
      <c r="AY13" s="16">
        <f t="shared" si="4"/>
        <v>3.5640990013303876E-2</v>
      </c>
      <c r="AZ13" s="16">
        <f t="shared" si="4"/>
        <v>3.5241963617855206E-2</v>
      </c>
      <c r="BA13" s="16">
        <f t="shared" si="4"/>
        <v>3.3623888228088553E-2</v>
      </c>
      <c r="BB13" s="16">
        <f t="shared" si="4"/>
        <v>3.0431142349138008E-2</v>
      </c>
      <c r="BC13" s="16">
        <f t="shared" si="4"/>
        <v>2.9259055110122178E-2</v>
      </c>
      <c r="BD13" s="16">
        <f t="shared" si="4"/>
        <v>3.0133922766870366E-2</v>
      </c>
      <c r="BE13" s="16">
        <f t="shared" si="4"/>
        <v>2.98451533508961E-2</v>
      </c>
      <c r="BF13" s="16">
        <f t="shared" si="4"/>
        <v>2.8413543913959081E-2</v>
      </c>
      <c r="BG13" s="16">
        <f t="shared" si="4"/>
        <v>2.7753211671935583E-2</v>
      </c>
      <c r="BH13" s="16">
        <f t="shared" si="4"/>
        <v>2.7018440969361322E-2</v>
      </c>
      <c r="BI13" s="16">
        <f t="shared" si="4"/>
        <v>2.601897788654715E-2</v>
      </c>
      <c r="BJ13" s="16">
        <f t="shared" si="4"/>
        <v>2.6903820002472493E-2</v>
      </c>
      <c r="BK13" s="16">
        <f t="shared" si="4"/>
        <v>2.877563516999769E-2</v>
      </c>
      <c r="BL13" s="16">
        <f t="shared" si="4"/>
        <v>2.5433505713114188E-2</v>
      </c>
      <c r="BM13" s="16">
        <f t="shared" si="4"/>
        <v>2.5273030623633969E-2</v>
      </c>
      <c r="BN13" s="16">
        <f t="shared" si="4"/>
        <v>2.7062203132674462E-2</v>
      </c>
      <c r="BO13" s="16">
        <f t="shared" si="4"/>
        <v>2.617957453164586E-2</v>
      </c>
      <c r="BP13" s="16">
        <f t="shared" si="4"/>
        <v>2.3084371265687065E-2</v>
      </c>
      <c r="BQ13" s="16">
        <f t="shared" si="4"/>
        <v>2.1603291522561768E-2</v>
      </c>
      <c r="BR13" s="16">
        <f t="shared" si="4"/>
        <v>1.992738460866654E-2</v>
      </c>
      <c r="BS13" s="16">
        <f t="shared" si="4"/>
        <v>1.8391059782134338E-2</v>
      </c>
      <c r="BT13" s="16">
        <f t="shared" si="4"/>
        <v>1.7297698718724452E-2</v>
      </c>
      <c r="BU13" s="16">
        <f t="shared" si="4"/>
        <v>1.7069308841089561E-2</v>
      </c>
      <c r="BV13" s="16">
        <f t="shared" si="4"/>
        <v>1.4480018542562768E-2</v>
      </c>
      <c r="BW13" s="16">
        <f t="shared" si="4"/>
        <v>1.2569936043682201E-2</v>
      </c>
      <c r="BX13" s="16">
        <f t="shared" si="4"/>
        <v>1.3819492126270625E-2</v>
      </c>
      <c r="BY13" s="16">
        <f t="shared" si="4"/>
        <v>1.9224036145765285E-2</v>
      </c>
    </row>
    <row r="14" spans="1:77" x14ac:dyDescent="0.15">
      <c r="A14" s="5" t="s">
        <v>190</v>
      </c>
      <c r="N14" s="16">
        <f>N12-N13</f>
        <v>-2.6616662328750932E-2</v>
      </c>
      <c r="O14" s="16">
        <f t="shared" ref="O14:BY14" si="5">O12-O13</f>
        <v>-2.2697185805184233E-2</v>
      </c>
      <c r="P14" s="16">
        <f t="shared" si="5"/>
        <v>-2.179615952732647E-2</v>
      </c>
      <c r="Q14" s="16">
        <f t="shared" si="5"/>
        <v>-1.2176220433697642E-2</v>
      </c>
      <c r="R14" s="16">
        <f t="shared" si="5"/>
        <v>-1.3114085964197273E-2</v>
      </c>
      <c r="S14" s="16">
        <f t="shared" si="5"/>
        <v>-1.6073775704897219E-2</v>
      </c>
      <c r="T14" s="16">
        <f t="shared" si="5"/>
        <v>-1.3641359817853525E-2</v>
      </c>
      <c r="U14" s="16">
        <f t="shared" si="5"/>
        <v>-9.3943930649795174E-3</v>
      </c>
      <c r="V14" s="16">
        <f t="shared" si="5"/>
        <v>-3.8550449494667467E-3</v>
      </c>
      <c r="W14" s="16">
        <f t="shared" si="5"/>
        <v>4.2330804745963607E-3</v>
      </c>
      <c r="X14" s="16">
        <f t="shared" si="5"/>
        <v>-8.321022373315879E-3</v>
      </c>
      <c r="Y14" s="16">
        <f t="shared" si="5"/>
        <v>-8.070136358573685E-3</v>
      </c>
      <c r="Z14" s="16">
        <f t="shared" si="5"/>
        <v>-4.150736133302896E-3</v>
      </c>
      <c r="AA14" s="16">
        <f t="shared" si="5"/>
        <v>-7.8108724686395785E-3</v>
      </c>
      <c r="AB14" s="16">
        <f t="shared" si="5"/>
        <v>-4.4669767960109942E-3</v>
      </c>
      <c r="AC14" s="16">
        <f t="shared" si="5"/>
        <v>-6.7536586297810008E-3</v>
      </c>
      <c r="AD14" s="16">
        <f t="shared" si="5"/>
        <v>2.0165680272685615E-2</v>
      </c>
      <c r="AE14" s="16">
        <f t="shared" si="5"/>
        <v>8.0788813405132803E-3</v>
      </c>
      <c r="AF14" s="16">
        <f t="shared" si="5"/>
        <v>1.9927837370073472E-3</v>
      </c>
      <c r="AG14" s="16">
        <f t="shared" si="5"/>
        <v>7.6502732240437445E-3</v>
      </c>
      <c r="AH14" s="16">
        <f t="shared" si="5"/>
        <v>-6.5141508249415862E-3</v>
      </c>
      <c r="AI14" s="16">
        <f t="shared" si="5"/>
        <v>-7.9066781769484944E-3</v>
      </c>
      <c r="AJ14" s="16">
        <f t="shared" si="5"/>
        <v>7.0766787258449149E-3</v>
      </c>
      <c r="AK14" s="16">
        <f t="shared" si="5"/>
        <v>1.0872217737875667E-2</v>
      </c>
      <c r="AL14" s="16">
        <f t="shared" si="5"/>
        <v>3.3404456797106949E-3</v>
      </c>
      <c r="AM14" s="16">
        <f t="shared" si="5"/>
        <v>4.0450900244685117E-3</v>
      </c>
      <c r="AN14" s="16">
        <f t="shared" si="5"/>
        <v>4.4582935742765832E-3</v>
      </c>
      <c r="AO14" s="16">
        <f t="shared" si="5"/>
        <v>6.4264985342426598E-3</v>
      </c>
      <c r="AP14" s="16">
        <f t="shared" si="5"/>
        <v>-4.4849021534306248E-3</v>
      </c>
      <c r="AQ14" s="16">
        <f t="shared" si="5"/>
        <v>1.9454937501013035E-3</v>
      </c>
      <c r="AR14" s="16">
        <f t="shared" si="5"/>
        <v>-6.7053045718624103E-3</v>
      </c>
      <c r="AS14" s="16">
        <f t="shared" si="5"/>
        <v>-2.3482600664801734E-3</v>
      </c>
      <c r="AT14" s="16">
        <f t="shared" si="5"/>
        <v>6.5127484073078043E-4</v>
      </c>
      <c r="AU14" s="16">
        <f t="shared" si="5"/>
        <v>1.6246044370251376E-2</v>
      </c>
      <c r="AV14" s="16">
        <f t="shared" si="5"/>
        <v>3.1403032433573036E-2</v>
      </c>
      <c r="AW14" s="16">
        <f t="shared" si="5"/>
        <v>2.1032879129596747E-2</v>
      </c>
      <c r="AX14" s="16">
        <f t="shared" si="5"/>
        <v>1.6591519306428021E-2</v>
      </c>
      <c r="AY14" s="16">
        <f t="shared" si="5"/>
        <v>3.4178042045380427E-3</v>
      </c>
      <c r="AZ14" s="16">
        <f t="shared" si="5"/>
        <v>1.2871516123816665E-3</v>
      </c>
      <c r="BA14" s="16">
        <f t="shared" si="5"/>
        <v>-9.8380348784225559E-3</v>
      </c>
      <c r="BB14" s="16">
        <f t="shared" si="5"/>
        <v>-1.4401866096977946E-2</v>
      </c>
      <c r="BC14" s="16">
        <f t="shared" si="5"/>
        <v>-1.6074151976382747E-2</v>
      </c>
      <c r="BD14" s="16">
        <f t="shared" si="5"/>
        <v>-1.6341828110778812E-2</v>
      </c>
      <c r="BE14" s="16">
        <f t="shared" si="5"/>
        <v>1.7571161630125683E-3</v>
      </c>
      <c r="BF14" s="16">
        <f t="shared" si="5"/>
        <v>1.1741214939172122E-2</v>
      </c>
      <c r="BG14" s="16">
        <f t="shared" si="5"/>
        <v>8.1524912574332115E-3</v>
      </c>
      <c r="BH14" s="16">
        <f t="shared" si="5"/>
        <v>6.5371580011381429E-3</v>
      </c>
      <c r="BI14" s="16">
        <f t="shared" si="5"/>
        <v>-1.5821218071467059E-3</v>
      </c>
      <c r="BJ14" s="16">
        <f t="shared" si="5"/>
        <v>-5.413730580623409E-4</v>
      </c>
      <c r="BK14" s="16">
        <f t="shared" si="5"/>
        <v>3.8617131270139021E-3</v>
      </c>
      <c r="BL14" s="16">
        <f t="shared" si="5"/>
        <v>4.6314284799491068E-2</v>
      </c>
      <c r="BM14" s="16">
        <f t="shared" si="5"/>
        <v>4.3593684924840351E-2</v>
      </c>
      <c r="BN14" s="16">
        <f t="shared" si="5"/>
        <v>2.44854056779907E-2</v>
      </c>
      <c r="BO14" s="16">
        <f t="shared" si="5"/>
        <v>2.3630268804540725E-2</v>
      </c>
      <c r="BP14" s="16">
        <f t="shared" si="5"/>
        <v>1.7756554678607057E-2</v>
      </c>
      <c r="BQ14" s="16">
        <f t="shared" si="5"/>
        <v>1.7443301942305443E-2</v>
      </c>
      <c r="BR14" s="16">
        <f t="shared" si="5"/>
        <v>1.6324362090799314E-2</v>
      </c>
      <c r="BS14" s="16">
        <f t="shared" si="5"/>
        <v>1.7981504201413603E-2</v>
      </c>
      <c r="BT14" s="16">
        <f t="shared" si="5"/>
        <v>1.2286472213201737E-2</v>
      </c>
      <c r="BU14" s="16">
        <f t="shared" si="5"/>
        <v>5.8202365669108407E-3</v>
      </c>
      <c r="BV14" s="16">
        <f t="shared" si="5"/>
        <v>1.6166489240595876E-2</v>
      </c>
      <c r="BW14" s="16">
        <f t="shared" si="5"/>
        <v>7.7271001522112068E-2</v>
      </c>
      <c r="BX14" s="16">
        <f t="shared" si="5"/>
        <v>5.0957149103279795E-2</v>
      </c>
      <c r="BY14" s="16">
        <f t="shared" si="5"/>
        <v>2.8821238516883781E-2</v>
      </c>
    </row>
    <row r="17" spans="1:77" ht="14" x14ac:dyDescent="0.15">
      <c r="N17" s="13" t="s">
        <v>74</v>
      </c>
      <c r="O17" s="13" t="s">
        <v>75</v>
      </c>
      <c r="P17" s="13" t="s">
        <v>76</v>
      </c>
      <c r="Q17" s="13" t="s">
        <v>77</v>
      </c>
      <c r="R17" s="13" t="s">
        <v>78</v>
      </c>
      <c r="S17" s="13" t="s">
        <v>79</v>
      </c>
      <c r="T17" s="13" t="s">
        <v>80</v>
      </c>
      <c r="U17" s="13" t="s">
        <v>81</v>
      </c>
      <c r="V17" s="13" t="s">
        <v>82</v>
      </c>
      <c r="W17" s="13" t="s">
        <v>83</v>
      </c>
      <c r="X17" s="13" t="s">
        <v>84</v>
      </c>
      <c r="Y17" s="13" t="s">
        <v>85</v>
      </c>
      <c r="Z17" s="13" t="s">
        <v>86</v>
      </c>
      <c r="AA17" s="13" t="s">
        <v>87</v>
      </c>
      <c r="AB17" s="13" t="s">
        <v>88</v>
      </c>
      <c r="AC17" s="13" t="s">
        <v>89</v>
      </c>
      <c r="AD17" s="13" t="s">
        <v>90</v>
      </c>
      <c r="AE17" s="13" t="s">
        <v>91</v>
      </c>
      <c r="AF17" s="13" t="s">
        <v>92</v>
      </c>
      <c r="AG17" s="13" t="s">
        <v>93</v>
      </c>
      <c r="AH17" s="13" t="s">
        <v>94</v>
      </c>
      <c r="AI17" s="13" t="s">
        <v>95</v>
      </c>
      <c r="AJ17" s="13" t="s">
        <v>96</v>
      </c>
      <c r="AK17" s="13" t="s">
        <v>97</v>
      </c>
      <c r="AL17" s="13" t="s">
        <v>98</v>
      </c>
      <c r="AM17" s="13" t="s">
        <v>99</v>
      </c>
      <c r="AN17" s="13" t="s">
        <v>100</v>
      </c>
      <c r="AO17" s="13" t="s">
        <v>101</v>
      </c>
      <c r="AP17" s="13" t="s">
        <v>102</v>
      </c>
      <c r="AQ17" s="13" t="s">
        <v>103</v>
      </c>
      <c r="AR17" s="13" t="s">
        <v>104</v>
      </c>
      <c r="AS17" s="13" t="s">
        <v>105</v>
      </c>
      <c r="AT17" s="13" t="s">
        <v>106</v>
      </c>
      <c r="AU17" s="13" t="s">
        <v>107</v>
      </c>
      <c r="AV17" s="13" t="s">
        <v>108</v>
      </c>
      <c r="AW17" s="13" t="s">
        <v>109</v>
      </c>
      <c r="AX17" s="13" t="s">
        <v>110</v>
      </c>
      <c r="AY17" s="13" t="s">
        <v>111</v>
      </c>
      <c r="AZ17" s="13" t="s">
        <v>112</v>
      </c>
      <c r="BA17" s="13" t="s">
        <v>113</v>
      </c>
      <c r="BB17" s="13" t="s">
        <v>114</v>
      </c>
      <c r="BC17" s="13" t="s">
        <v>115</v>
      </c>
      <c r="BD17" s="13" t="s">
        <v>116</v>
      </c>
      <c r="BE17" s="13" t="s">
        <v>117</v>
      </c>
      <c r="BF17" s="13" t="s">
        <v>118</v>
      </c>
      <c r="BG17" s="13" t="s">
        <v>119</v>
      </c>
      <c r="BH17" s="13" t="s">
        <v>120</v>
      </c>
      <c r="BI17" s="13" t="s">
        <v>121</v>
      </c>
      <c r="BJ17" s="13" t="s">
        <v>122</v>
      </c>
      <c r="BK17" s="13" t="s">
        <v>123</v>
      </c>
      <c r="BL17" s="13" t="s">
        <v>124</v>
      </c>
      <c r="BM17" s="13" t="s">
        <v>125</v>
      </c>
      <c r="BN17" s="13" t="s">
        <v>126</v>
      </c>
      <c r="BO17" s="13" t="s">
        <v>127</v>
      </c>
      <c r="BP17" s="13" t="s">
        <v>128</v>
      </c>
      <c r="BQ17" s="13" t="s">
        <v>129</v>
      </c>
      <c r="BR17" s="13" t="s">
        <v>130</v>
      </c>
      <c r="BS17" s="13" t="s">
        <v>131</v>
      </c>
      <c r="BT17" s="13" t="s">
        <v>132</v>
      </c>
      <c r="BU17" s="13" t="s">
        <v>133</v>
      </c>
      <c r="BV17" s="13" t="s">
        <v>134</v>
      </c>
      <c r="BW17" s="13" t="s">
        <v>135</v>
      </c>
      <c r="BX17" s="13" t="s">
        <v>136</v>
      </c>
      <c r="BY17" s="13" t="s">
        <v>137</v>
      </c>
    </row>
    <row r="18" spans="1:77" x14ac:dyDescent="0.15">
      <c r="A18" s="5" t="s">
        <v>191</v>
      </c>
      <c r="N18" s="14">
        <f t="shared" ref="N18:AS18" si="6">N5/N2</f>
        <v>0.35333980077136029</v>
      </c>
      <c r="O18" s="14">
        <f t="shared" si="6"/>
        <v>0.34686338984498444</v>
      </c>
      <c r="P18" s="14">
        <f t="shared" si="6"/>
        <v>0.36033481043820775</v>
      </c>
      <c r="Q18" s="14">
        <f t="shared" si="6"/>
        <v>0.37175341791726713</v>
      </c>
      <c r="R18" s="14">
        <f t="shared" si="6"/>
        <v>0.37936169545725307</v>
      </c>
      <c r="S18" s="14">
        <f t="shared" si="6"/>
        <v>0.38369019857253905</v>
      </c>
      <c r="T18" s="14">
        <f t="shared" si="6"/>
        <v>0.39098688859229019</v>
      </c>
      <c r="U18" s="14">
        <f t="shared" si="6"/>
        <v>0.39275106850505886</v>
      </c>
      <c r="V18" s="14">
        <f t="shared" si="6"/>
        <v>0.3994081188229382</v>
      </c>
      <c r="W18" s="14">
        <f t="shared" si="6"/>
        <v>0.41889581605806525</v>
      </c>
      <c r="X18" s="14">
        <f t="shared" si="6"/>
        <v>0.40738301621486922</v>
      </c>
      <c r="Y18" s="14">
        <f t="shared" si="6"/>
        <v>0.40022912059062199</v>
      </c>
      <c r="Z18" s="14">
        <f t="shared" si="6"/>
        <v>0.39647768774252451</v>
      </c>
      <c r="AA18" s="14">
        <f t="shared" si="6"/>
        <v>0.39448005265613123</v>
      </c>
      <c r="AB18" s="14">
        <f t="shared" si="6"/>
        <v>0.39353185325496531</v>
      </c>
      <c r="AC18" s="14">
        <f t="shared" si="6"/>
        <v>0.39757269496771236</v>
      </c>
      <c r="AD18" s="14">
        <f t="shared" si="6"/>
        <v>0.44523393647509707</v>
      </c>
      <c r="AE18" s="14">
        <f t="shared" si="6"/>
        <v>0.44988848620016719</v>
      </c>
      <c r="AF18" s="14">
        <f t="shared" si="6"/>
        <v>0.44192277229659038</v>
      </c>
      <c r="AG18" s="14">
        <f t="shared" si="6"/>
        <v>0.45196563544311052</v>
      </c>
      <c r="AH18" s="14">
        <f t="shared" si="6"/>
        <v>0.45471736018683612</v>
      </c>
      <c r="AI18" s="14">
        <f t="shared" si="6"/>
        <v>0.46404586404586406</v>
      </c>
      <c r="AJ18" s="14">
        <f t="shared" si="6"/>
        <v>0.48957322274184534</v>
      </c>
      <c r="AK18" s="14">
        <f t="shared" si="6"/>
        <v>0.50237461795357929</v>
      </c>
      <c r="AL18" s="14">
        <f t="shared" si="6"/>
        <v>0.50744336768576137</v>
      </c>
      <c r="AM18" s="14">
        <f t="shared" si="6"/>
        <v>0.51673620638445328</v>
      </c>
      <c r="AN18" s="14">
        <f t="shared" si="6"/>
        <v>0.52311700447017184</v>
      </c>
      <c r="AO18" s="14">
        <f t="shared" si="6"/>
        <v>0.51901433348555603</v>
      </c>
      <c r="AP18" s="14">
        <f t="shared" si="6"/>
        <v>0.51318776190648641</v>
      </c>
      <c r="AQ18" s="14">
        <f t="shared" si="6"/>
        <v>0.50643688223818251</v>
      </c>
      <c r="AR18" s="14">
        <f t="shared" si="6"/>
        <v>0.49472932572877315</v>
      </c>
      <c r="AS18" s="14">
        <f t="shared" si="6"/>
        <v>0.5013222014036407</v>
      </c>
      <c r="AT18" s="14">
        <f t="shared" ref="AT18:BY18" si="7">AT5/AT2</f>
        <v>0.51271634736490179</v>
      </c>
      <c r="AU18" s="14">
        <f t="shared" si="7"/>
        <v>0.52591241424495327</v>
      </c>
      <c r="AV18" s="14">
        <f t="shared" si="7"/>
        <v>0.55204492701723729</v>
      </c>
      <c r="AW18" s="14">
        <f t="shared" si="7"/>
        <v>0.54625309462846239</v>
      </c>
      <c r="AX18" s="14">
        <f t="shared" si="7"/>
        <v>0.54808815429710755</v>
      </c>
      <c r="AY18" s="14">
        <f t="shared" si="7"/>
        <v>0.54880991738177032</v>
      </c>
      <c r="AZ18" s="14">
        <f t="shared" si="7"/>
        <v>0.54530595764002598</v>
      </c>
      <c r="BA18" s="14">
        <f t="shared" si="7"/>
        <v>0.52924485315438474</v>
      </c>
      <c r="BB18" s="14">
        <f t="shared" si="7"/>
        <v>0.52630087530397951</v>
      </c>
      <c r="BC18" s="14">
        <f t="shared" si="7"/>
        <v>0.51652289181886735</v>
      </c>
      <c r="BD18" s="14">
        <f t="shared" si="7"/>
        <v>0.51718307112209083</v>
      </c>
      <c r="BE18" s="14">
        <f t="shared" si="7"/>
        <v>0.5279523172835362</v>
      </c>
      <c r="BF18" s="14">
        <f t="shared" si="7"/>
        <v>0.53270504198897872</v>
      </c>
      <c r="BG18" s="14">
        <f t="shared" si="7"/>
        <v>0.52984855215816251</v>
      </c>
      <c r="BH18" s="14">
        <f t="shared" si="7"/>
        <v>0.53294089999178884</v>
      </c>
      <c r="BI18" s="14">
        <f t="shared" si="7"/>
        <v>0.52875711995394314</v>
      </c>
      <c r="BJ18" s="14">
        <f t="shared" si="7"/>
        <v>0.52565521078007171</v>
      </c>
      <c r="BK18" s="14">
        <f t="shared" si="7"/>
        <v>0.53296308937050163</v>
      </c>
      <c r="BL18" s="14">
        <f t="shared" si="7"/>
        <v>0.57151850164891749</v>
      </c>
      <c r="BM18" s="14">
        <f t="shared" si="7"/>
        <v>0.56881785044672717</v>
      </c>
      <c r="BN18" s="14">
        <f t="shared" si="7"/>
        <v>0.56290684517693379</v>
      </c>
      <c r="BO18" s="14">
        <f t="shared" si="7"/>
        <v>0.57107272870025139</v>
      </c>
      <c r="BP18" s="14">
        <f t="shared" si="7"/>
        <v>0.57227787775305949</v>
      </c>
      <c r="BQ18" s="14">
        <f t="shared" si="7"/>
        <v>0.5721360241700838</v>
      </c>
      <c r="BR18" s="14">
        <f t="shared" si="7"/>
        <v>0.56797572087742543</v>
      </c>
      <c r="BS18" s="14">
        <f t="shared" si="7"/>
        <v>0.56685849384704279</v>
      </c>
      <c r="BT18" s="14">
        <f t="shared" si="7"/>
        <v>0.56503450659529986</v>
      </c>
      <c r="BU18" s="14">
        <f t="shared" si="7"/>
        <v>0.5564455047293918</v>
      </c>
      <c r="BV18" s="14">
        <f t="shared" si="7"/>
        <v>0.5535180615637697</v>
      </c>
      <c r="BW18" s="14">
        <f t="shared" si="7"/>
        <v>0.61346754208242882</v>
      </c>
      <c r="BX18" s="14">
        <f t="shared" si="7"/>
        <v>0.5905715877508575</v>
      </c>
      <c r="BY18" s="14">
        <f t="shared" si="7"/>
        <v>0.58312506725798108</v>
      </c>
    </row>
    <row r="19" spans="1:77" x14ac:dyDescent="0.15">
      <c r="A19" s="5" t="s">
        <v>192</v>
      </c>
      <c r="N19" s="14">
        <f t="shared" ref="N19:AS19" si="8">N7/N2</f>
        <v>0.3679601542720583</v>
      </c>
      <c r="O19" s="14">
        <f t="shared" si="8"/>
        <v>0.35862834692744583</v>
      </c>
      <c r="P19" s="14">
        <f t="shared" si="8"/>
        <v>0.37179123584441165</v>
      </c>
      <c r="Q19" s="14">
        <f t="shared" si="8"/>
        <v>0.37345622605700629</v>
      </c>
      <c r="R19" s="14">
        <f t="shared" si="8"/>
        <v>0.38322726275198299</v>
      </c>
      <c r="S19" s="14">
        <f t="shared" si="8"/>
        <v>0.39199067203731192</v>
      </c>
      <c r="T19" s="14">
        <f t="shared" si="8"/>
        <v>0.3965808275104028</v>
      </c>
      <c r="U19" s="14">
        <f t="shared" si="8"/>
        <v>0.39490135947649285</v>
      </c>
      <c r="V19" s="14">
        <f t="shared" si="8"/>
        <v>0.3939605784800938</v>
      </c>
      <c r="W19" s="14">
        <f t="shared" si="8"/>
        <v>0.40450743732276845</v>
      </c>
      <c r="X19" s="14">
        <f t="shared" si="8"/>
        <v>0.4057633091860528</v>
      </c>
      <c r="Y19" s="14">
        <f t="shared" si="8"/>
        <v>0.3998822574742637</v>
      </c>
      <c r="Z19" s="14">
        <f t="shared" si="8"/>
        <v>0.39346681693677238</v>
      </c>
      <c r="AA19" s="14">
        <f t="shared" si="8"/>
        <v>0.39666745480455251</v>
      </c>
      <c r="AB19" s="14">
        <f t="shared" si="8"/>
        <v>0.39285105434691769</v>
      </c>
      <c r="AC19" s="14">
        <f t="shared" si="8"/>
        <v>0.39851362194795764</v>
      </c>
      <c r="AD19" s="14">
        <f t="shared" si="8"/>
        <v>0.41603384829317097</v>
      </c>
      <c r="AE19" s="14">
        <f t="shared" si="8"/>
        <v>0.43359279855618965</v>
      </c>
      <c r="AF19" s="14">
        <f t="shared" si="8"/>
        <v>0.43053320165446024</v>
      </c>
      <c r="AG19" s="14">
        <f t="shared" si="8"/>
        <v>0.4339973896705534</v>
      </c>
      <c r="AH19" s="14">
        <f t="shared" si="8"/>
        <v>0.44989829486954119</v>
      </c>
      <c r="AI19" s="14">
        <f t="shared" si="8"/>
        <v>0.45976049759833548</v>
      </c>
      <c r="AJ19" s="14">
        <f t="shared" si="8"/>
        <v>0.46549800484327969</v>
      </c>
      <c r="AK19" s="14">
        <f t="shared" si="8"/>
        <v>0.47400548474459414</v>
      </c>
      <c r="AL19" s="14">
        <f t="shared" si="8"/>
        <v>0.48203568881127484</v>
      </c>
      <c r="AM19" s="14">
        <f t="shared" si="8"/>
        <v>0.48937527403363362</v>
      </c>
      <c r="AN19" s="14">
        <f t="shared" si="8"/>
        <v>0.49339240770289655</v>
      </c>
      <c r="AO19" s="14">
        <f t="shared" si="8"/>
        <v>0.48704020152320909</v>
      </c>
      <c r="AP19" s="14">
        <f t="shared" si="8"/>
        <v>0.49304367025980655</v>
      </c>
      <c r="AQ19" s="14">
        <f t="shared" si="8"/>
        <v>0.48079203212226351</v>
      </c>
      <c r="AR19" s="14">
        <f t="shared" si="8"/>
        <v>0.4769080181843528</v>
      </c>
      <c r="AS19" s="14">
        <f t="shared" si="8"/>
        <v>0.47698439365722994</v>
      </c>
      <c r="AT19" s="14">
        <f t="shared" ref="AT19:BY19" si="9">AT7/AT2</f>
        <v>0.48408681832546341</v>
      </c>
      <c r="AU19" s="14">
        <f t="shared" si="9"/>
        <v>0.47990111257198387</v>
      </c>
      <c r="AV19" s="14">
        <f t="shared" si="9"/>
        <v>0.48845698215334832</v>
      </c>
      <c r="AW19" s="14">
        <f t="shared" si="9"/>
        <v>0.49202325346839948</v>
      </c>
      <c r="AX19" s="14">
        <f t="shared" si="9"/>
        <v>0.49700272434831932</v>
      </c>
      <c r="AY19" s="14">
        <f t="shared" si="9"/>
        <v>0.50975112316392834</v>
      </c>
      <c r="AZ19" s="14">
        <f t="shared" si="9"/>
        <v>0.50877684240978915</v>
      </c>
      <c r="BA19" s="14">
        <f t="shared" si="9"/>
        <v>0.50545899980471876</v>
      </c>
      <c r="BB19" s="14">
        <f t="shared" si="9"/>
        <v>0.5102715990518194</v>
      </c>
      <c r="BC19" s="14">
        <f t="shared" si="9"/>
        <v>0.50333798868512791</v>
      </c>
      <c r="BD19" s="14">
        <f t="shared" si="9"/>
        <v>0.50339097646599917</v>
      </c>
      <c r="BE19" s="14">
        <f t="shared" si="9"/>
        <v>0.49635004776962754</v>
      </c>
      <c r="BF19" s="14">
        <f t="shared" si="9"/>
        <v>0.49255028313584753</v>
      </c>
      <c r="BG19" s="14">
        <f t="shared" si="9"/>
        <v>0.49394284922879372</v>
      </c>
      <c r="BH19" s="14">
        <f t="shared" si="9"/>
        <v>0.49938530102128942</v>
      </c>
      <c r="BI19" s="14">
        <f t="shared" si="9"/>
        <v>0.50432026387454265</v>
      </c>
      <c r="BJ19" s="14">
        <f t="shared" si="9"/>
        <v>0.49929276383566157</v>
      </c>
      <c r="BK19" s="14">
        <f t="shared" si="9"/>
        <v>0.50032574107349004</v>
      </c>
      <c r="BL19" s="14">
        <f t="shared" si="9"/>
        <v>0.49977071113631222</v>
      </c>
      <c r="BM19" s="14">
        <f t="shared" si="9"/>
        <v>0.49995113489825288</v>
      </c>
      <c r="BN19" s="14">
        <f t="shared" si="9"/>
        <v>0.51135923636626857</v>
      </c>
      <c r="BO19" s="14">
        <f t="shared" si="9"/>
        <v>0.52126288536406484</v>
      </c>
      <c r="BP19" s="14">
        <f t="shared" si="9"/>
        <v>0.53143695180876538</v>
      </c>
      <c r="BQ19" s="14">
        <f t="shared" si="9"/>
        <v>0.53308943070521653</v>
      </c>
      <c r="BR19" s="14">
        <f t="shared" si="9"/>
        <v>0.53172397417795958</v>
      </c>
      <c r="BS19" s="14">
        <f t="shared" si="9"/>
        <v>0.53048592986349485</v>
      </c>
      <c r="BT19" s="14">
        <f t="shared" si="9"/>
        <v>0.53545033566337363</v>
      </c>
      <c r="BU19" s="14">
        <f t="shared" si="9"/>
        <v>0.53355595932139133</v>
      </c>
      <c r="BV19" s="14">
        <f t="shared" si="9"/>
        <v>0.52287155378061101</v>
      </c>
      <c r="BW19" s="14">
        <f t="shared" si="9"/>
        <v>0.52362660451663456</v>
      </c>
      <c r="BX19" s="14">
        <f t="shared" si="9"/>
        <v>0.52579494652130698</v>
      </c>
      <c r="BY19" s="14">
        <f t="shared" si="9"/>
        <v>0.535079792595332</v>
      </c>
    </row>
    <row r="20" spans="1:77" x14ac:dyDescent="0.15">
      <c r="A20" s="5" t="s">
        <v>193</v>
      </c>
      <c r="N20" s="15">
        <f t="shared" ref="N20:AS20" si="10">(N2-M2)/M2</f>
        <v>9.1249451315551622E-2</v>
      </c>
      <c r="O20" s="15">
        <f t="shared" si="10"/>
        <v>0.10815607032155798</v>
      </c>
      <c r="P20" s="15">
        <f t="shared" si="10"/>
        <v>8.414826835205183E-2</v>
      </c>
      <c r="Q20" s="15">
        <f t="shared" si="10"/>
        <v>0.12074839980305269</v>
      </c>
      <c r="R20" s="15">
        <f t="shared" si="10"/>
        <v>0.12104171792078161</v>
      </c>
      <c r="S20" s="15">
        <f t="shared" si="10"/>
        <v>0.10911684484434271</v>
      </c>
      <c r="T20" s="15">
        <f t="shared" si="10"/>
        <v>8.0093279626881522E-2</v>
      </c>
      <c r="U20" s="15">
        <f t="shared" si="10"/>
        <v>8.3797859255188248E-2</v>
      </c>
      <c r="V20" s="15">
        <f t="shared" si="10"/>
        <v>8.112186994422052E-2</v>
      </c>
      <c r="W20" s="15">
        <f t="shared" si="10"/>
        <v>9.0881679602434581E-2</v>
      </c>
      <c r="X20" s="15">
        <f t="shared" si="10"/>
        <v>0.15031274633252451</v>
      </c>
      <c r="Y20" s="15">
        <f t="shared" si="10"/>
        <v>0.11864798960539659</v>
      </c>
      <c r="Z20" s="15">
        <f t="shared" si="10"/>
        <v>0.11530811946093028</v>
      </c>
      <c r="AA20" s="15">
        <f t="shared" si="10"/>
        <v>0.11623345126683396</v>
      </c>
      <c r="AB20" s="15">
        <f t="shared" si="10"/>
        <v>0.14702818764498016</v>
      </c>
      <c r="AC20" s="15">
        <f t="shared" si="10"/>
        <v>0.16642803420708091</v>
      </c>
      <c r="AD20" s="15">
        <f t="shared" si="10"/>
        <v>0.12660960605250091</v>
      </c>
      <c r="AE20" s="15">
        <f t="shared" si="10"/>
        <v>0.15574284793705176</v>
      </c>
      <c r="AF20" s="15">
        <f t="shared" si="10"/>
        <v>0.12543468372632163</v>
      </c>
      <c r="AG20" s="15">
        <f t="shared" si="10"/>
        <v>0.13626807732548471</v>
      </c>
      <c r="AH20" s="15">
        <f t="shared" si="10"/>
        <v>0.1422629548355635</v>
      </c>
      <c r="AI20" s="15">
        <f t="shared" si="10"/>
        <v>0.1345018959845308</v>
      </c>
      <c r="AJ20" s="15">
        <f t="shared" si="10"/>
        <v>0.12885981804900731</v>
      </c>
      <c r="AK20" s="15">
        <f t="shared" si="10"/>
        <v>0.14903183426963543</v>
      </c>
      <c r="AL20" s="15">
        <f t="shared" si="10"/>
        <v>0.11010957543571621</v>
      </c>
      <c r="AM20" s="15">
        <f t="shared" si="10"/>
        <v>8.6882332685638441E-2</v>
      </c>
      <c r="AN20" s="15">
        <f t="shared" si="10"/>
        <v>7.1650425017325992E-2</v>
      </c>
      <c r="AO20" s="15">
        <f t="shared" si="10"/>
        <v>7.5106013153153919E-2</v>
      </c>
      <c r="AP20" s="15">
        <f t="shared" si="10"/>
        <v>5.0806780293544213E-2</v>
      </c>
      <c r="AQ20" s="15">
        <f t="shared" si="10"/>
        <v>8.0880110936782726E-2</v>
      </c>
      <c r="AR20" s="15">
        <f t="shared" si="10"/>
        <v>7.7718151997103316E-2</v>
      </c>
      <c r="AS20" s="15">
        <f t="shared" si="10"/>
        <v>5.6587916611925804E-2</v>
      </c>
      <c r="AT20" s="15">
        <f t="shared" ref="AT20:BY20" si="11">(AT2-AS2)/AS2</f>
        <v>3.6219586045602069E-2</v>
      </c>
      <c r="AU20" s="15">
        <f t="shared" si="11"/>
        <v>3.5978583958120577E-2</v>
      </c>
      <c r="AV20" s="15">
        <f t="shared" si="11"/>
        <v>9.8463018453857996E-3</v>
      </c>
      <c r="AW20" s="15">
        <f t="shared" si="11"/>
        <v>3.3050846715622494E-2</v>
      </c>
      <c r="AX20" s="15">
        <f t="shared" si="11"/>
        <v>3.2551126525277807E-2</v>
      </c>
      <c r="AY20" s="15">
        <f t="shared" si="11"/>
        <v>2.7902612961134464E-2</v>
      </c>
      <c r="AZ20" s="15">
        <f t="shared" si="11"/>
        <v>3.2350155637859659E-2</v>
      </c>
      <c r="BA20" s="15">
        <f t="shared" si="11"/>
        <v>4.5730238084371794E-2</v>
      </c>
      <c r="BB20" s="15">
        <f t="shared" si="11"/>
        <v>3.6321580950013956E-2</v>
      </c>
      <c r="BC20" s="15">
        <f t="shared" si="11"/>
        <v>5.5379054517526428E-2</v>
      </c>
      <c r="BD20" s="15">
        <f t="shared" si="11"/>
        <v>4.0318953594145758E-2</v>
      </c>
      <c r="BE20" s="15">
        <f t="shared" si="11"/>
        <v>3.2264334936939219E-2</v>
      </c>
      <c r="BF20" s="15">
        <f t="shared" si="11"/>
        <v>2.6978345905006137E-2</v>
      </c>
      <c r="BG20" s="15">
        <f t="shared" si="11"/>
        <v>4.4983460745486856E-2</v>
      </c>
      <c r="BH20" s="15">
        <f t="shared" si="11"/>
        <v>3.6317670166823239E-2</v>
      </c>
      <c r="BI20" s="15">
        <f t="shared" si="11"/>
        <v>4.6574419348719268E-2</v>
      </c>
      <c r="BJ20" s="15">
        <f t="shared" si="11"/>
        <v>5.0433649631442361E-2</v>
      </c>
      <c r="BK20" s="15">
        <f t="shared" si="11"/>
        <v>2.628054559690125E-2</v>
      </c>
      <c r="BL20" s="15">
        <f t="shared" si="11"/>
        <v>-2.8086007689296259E-2</v>
      </c>
      <c r="BM20" s="15">
        <f t="shared" si="11"/>
        <v>3.0399881843936889E-2</v>
      </c>
      <c r="BN20" s="15">
        <f t="shared" si="11"/>
        <v>3.1614467879089274E-2</v>
      </c>
      <c r="BO20" s="15">
        <f t="shared" si="11"/>
        <v>1.4785978607334226E-2</v>
      </c>
      <c r="BP20" s="15">
        <f t="shared" si="11"/>
        <v>1.3589594811193375E-2</v>
      </c>
      <c r="BQ20" s="15">
        <f t="shared" si="11"/>
        <v>1.5385959691855628E-2</v>
      </c>
      <c r="BR20" s="15">
        <f t="shared" si="11"/>
        <v>2.2638288371054471E-2</v>
      </c>
      <c r="BS20" s="15">
        <f t="shared" si="11"/>
        <v>1.6237481987161812E-2</v>
      </c>
      <c r="BT20" s="15">
        <f t="shared" si="11"/>
        <v>2.8249487831723364E-2</v>
      </c>
      <c r="BU20" s="15">
        <f t="shared" si="11"/>
        <v>2.8757962809316497E-2</v>
      </c>
      <c r="BV20" s="15">
        <f t="shared" si="11"/>
        <v>3.1451280536672011E-2</v>
      </c>
      <c r="BW20" s="15">
        <f t="shared" si="11"/>
        <v>-4.9147226717699874E-2</v>
      </c>
      <c r="BX20" s="15">
        <f t="shared" si="11"/>
        <v>7.9507919469573321E-2</v>
      </c>
      <c r="BY20" s="15">
        <f t="shared" si="11"/>
        <v>5.4743221542709081E-2</v>
      </c>
    </row>
    <row r="21" spans="1:77" x14ac:dyDescent="0.15">
      <c r="A21" s="5" t="s">
        <v>199</v>
      </c>
      <c r="N21" s="15">
        <f>(N3-M3)/M3</f>
        <v>2.6714741102448664E-2</v>
      </c>
      <c r="O21" s="15">
        <f t="shared" ref="O21:BY21" si="12">(O3-N3)/N3</f>
        <v>7.9919438675482457E-2</v>
      </c>
      <c r="P21" s="15">
        <f t="shared" si="12"/>
        <v>4.9801118560042386E-2</v>
      </c>
      <c r="Q21" s="15">
        <f t="shared" si="12"/>
        <v>6.8434699839170277E-2</v>
      </c>
      <c r="R21" s="15">
        <f t="shared" si="12"/>
        <v>6.2336799582206899E-2</v>
      </c>
      <c r="S21" s="15">
        <f t="shared" si="12"/>
        <v>6.6520994977399273E-2</v>
      </c>
      <c r="T21" s="15">
        <f t="shared" si="12"/>
        <v>4.8615076977825959E-2</v>
      </c>
      <c r="U21" s="15">
        <f t="shared" si="12"/>
        <v>5.2518370440518956E-2</v>
      </c>
      <c r="V21" s="15">
        <f t="shared" si="12"/>
        <v>4.9211489180719416E-2</v>
      </c>
      <c r="W21" s="15">
        <f t="shared" si="12"/>
        <v>4.4913088907165125E-2</v>
      </c>
      <c r="X21" s="15">
        <f t="shared" si="12"/>
        <v>7.1094753323725945E-2</v>
      </c>
      <c r="Y21" s="15">
        <f t="shared" si="12"/>
        <v>6.1086798196122546E-2</v>
      </c>
      <c r="Z21" s="15">
        <f t="shared" si="12"/>
        <v>5.3168391011391085E-2</v>
      </c>
      <c r="AA21" s="15">
        <f t="shared" si="12"/>
        <v>4.5113688085245317E-2</v>
      </c>
      <c r="AB21" s="15">
        <f t="shared" si="12"/>
        <v>6.3444616108013649E-2</v>
      </c>
      <c r="AC21" s="15">
        <f t="shared" si="12"/>
        <v>4.3009190537851794E-2</v>
      </c>
      <c r="AD21" s="15">
        <f t="shared" si="12"/>
        <v>-9.5988469271577632E-3</v>
      </c>
      <c r="AE21" s="15">
        <f t="shared" si="12"/>
        <v>4.3567589382349163E-2</v>
      </c>
      <c r="AF21" s="15">
        <f t="shared" si="12"/>
        <v>3.4643119423741042E-2</v>
      </c>
      <c r="AG21" s="15">
        <f t="shared" si="12"/>
        <v>3.9785437459531038E-2</v>
      </c>
      <c r="AH21" s="15">
        <f t="shared" si="12"/>
        <v>3.5499891522309618E-2</v>
      </c>
      <c r="AI21" s="15">
        <f t="shared" si="12"/>
        <v>1.5787452792807338E-2</v>
      </c>
      <c r="AJ21" s="15">
        <f t="shared" si="12"/>
        <v>1.0690198278280154E-2</v>
      </c>
      <c r="AK21" s="15">
        <f t="shared" si="12"/>
        <v>2.5053965803441422E-2</v>
      </c>
      <c r="AL21" s="15">
        <f t="shared" si="12"/>
        <v>1.2408649068310011E-2</v>
      </c>
      <c r="AM21" s="15">
        <f t="shared" si="12"/>
        <v>1.5137215729802849E-2</v>
      </c>
      <c r="AN21" s="15">
        <f t="shared" si="12"/>
        <v>1.6227813504562493E-2</v>
      </c>
      <c r="AO21" s="15">
        <f t="shared" si="12"/>
        <v>2.3372763838894993E-2</v>
      </c>
      <c r="AP21" s="15">
        <f t="shared" si="12"/>
        <v>2.5619003157268849E-2</v>
      </c>
      <c r="AQ21" s="15">
        <f t="shared" si="12"/>
        <v>4.7431421749590724E-2</v>
      </c>
      <c r="AR21" s="15">
        <f t="shared" si="12"/>
        <v>4.3438610695762152E-2</v>
      </c>
      <c r="AS21" s="15">
        <f t="shared" si="12"/>
        <v>2.9239351342932689E-2</v>
      </c>
      <c r="AT21" s="15">
        <f t="shared" si="12"/>
        <v>1.0481758254823628E-2</v>
      </c>
      <c r="AU21" s="15">
        <f t="shared" si="12"/>
        <v>1.5993426937522481E-2</v>
      </c>
      <c r="AV21" s="15">
        <f t="shared" si="12"/>
        <v>-6.2866637056045406E-3</v>
      </c>
      <c r="AW21" s="15">
        <f t="shared" si="12"/>
        <v>2.3584084186492778E-2</v>
      </c>
      <c r="AX21" s="15">
        <f t="shared" si="12"/>
        <v>2.1066291798287912E-2</v>
      </c>
      <c r="AY21" s="15">
        <f t="shared" si="12"/>
        <v>1.4129936877158442E-2</v>
      </c>
      <c r="AZ21" s="15">
        <f t="shared" si="12"/>
        <v>2.3362964989913464E-2</v>
      </c>
      <c r="BA21" s="15">
        <f t="shared" si="12"/>
        <v>3.5886594357067529E-2</v>
      </c>
      <c r="BB21" s="15">
        <f t="shared" si="12"/>
        <v>3.42137381816595E-2</v>
      </c>
      <c r="BC21" s="15">
        <f t="shared" si="12"/>
        <v>3.9236692028209209E-2</v>
      </c>
      <c r="BD21" s="15">
        <f t="shared" si="12"/>
        <v>1.9837213994946722E-2</v>
      </c>
      <c r="BE21" s="15">
        <f t="shared" si="12"/>
        <v>1.1355314900302211E-2</v>
      </c>
      <c r="BF21" s="15">
        <f t="shared" si="12"/>
        <v>8.2316078003575426E-3</v>
      </c>
      <c r="BG21" s="15">
        <f t="shared" si="12"/>
        <v>2.8297529271942443E-2</v>
      </c>
      <c r="BH21" s="15">
        <f t="shared" si="12"/>
        <v>1.6632199992513523E-2</v>
      </c>
      <c r="BI21" s="15">
        <f t="shared" si="12"/>
        <v>2.4493236001289272E-2</v>
      </c>
      <c r="BJ21" s="15">
        <f t="shared" si="12"/>
        <v>2.4247362383627208E-2</v>
      </c>
      <c r="BK21" s="15">
        <f t="shared" si="12"/>
        <v>2.5494594655652756E-3</v>
      </c>
      <c r="BL21" s="15">
        <f t="shared" si="12"/>
        <v>-2.8733138518850503E-2</v>
      </c>
      <c r="BM21" s="15">
        <f t="shared" si="12"/>
        <v>1.9494376337424558E-2</v>
      </c>
      <c r="BN21" s="15">
        <f t="shared" si="12"/>
        <v>2.1927006493465649E-2</v>
      </c>
      <c r="BO21" s="15">
        <f t="shared" si="12"/>
        <v>3.1313474459549418E-3</v>
      </c>
      <c r="BP21" s="15">
        <f t="shared" si="12"/>
        <v>5.7632668021283607E-3</v>
      </c>
      <c r="BQ21" s="15">
        <f t="shared" si="12"/>
        <v>9.561830446453503E-3</v>
      </c>
      <c r="BR21" s="15">
        <f t="shared" si="12"/>
        <v>1.1129123415815302E-2</v>
      </c>
      <c r="BS21" s="15">
        <f t="shared" si="12"/>
        <v>1.095464394646886E-2</v>
      </c>
      <c r="BT21" s="15">
        <f t="shared" si="12"/>
        <v>2.2914199850557711E-2</v>
      </c>
      <c r="BU21" s="15">
        <f t="shared" si="12"/>
        <v>1.8650660896427518E-2</v>
      </c>
      <c r="BV21" s="15">
        <f t="shared" si="12"/>
        <v>1.8429718138860421E-2</v>
      </c>
      <c r="BW21" s="15">
        <f t="shared" si="12"/>
        <v>-7.5404591806104732E-2</v>
      </c>
      <c r="BX21" s="15">
        <f t="shared" si="12"/>
        <v>6.4352096201634568E-2</v>
      </c>
      <c r="BY21" s="15">
        <f t="shared" si="12"/>
        <v>2.4547581801306506E-2</v>
      </c>
    </row>
    <row r="22" spans="1:77" x14ac:dyDescent="0.15">
      <c r="A22" s="5" t="s">
        <v>200</v>
      </c>
      <c r="N22" s="16">
        <f>N12</f>
        <v>-1.4620353500698024E-2</v>
      </c>
      <c r="O22" s="16">
        <f t="shared" ref="O22:BY22" si="13">O12</f>
        <v>-1.1764957082461424E-2</v>
      </c>
      <c r="P22" s="16">
        <f t="shared" si="13"/>
        <v>-1.1456425406203868E-2</v>
      </c>
      <c r="Q22" s="16">
        <f t="shared" si="13"/>
        <v>-1.7028081397391836E-3</v>
      </c>
      <c r="R22" s="16">
        <f t="shared" si="13"/>
        <v>-3.8655672947299248E-3</v>
      </c>
      <c r="S22" s="16">
        <f t="shared" si="13"/>
        <v>-8.3004734647728444E-3</v>
      </c>
      <c r="T22" s="16">
        <f t="shared" si="13"/>
        <v>-5.5939389181126117E-3</v>
      </c>
      <c r="U22" s="16">
        <f t="shared" si="13"/>
        <v>-2.1502909714340122E-3</v>
      </c>
      <c r="V22" s="16">
        <f t="shared" si="13"/>
        <v>5.4475403428443803E-3</v>
      </c>
      <c r="W22" s="16">
        <f t="shared" si="13"/>
        <v>1.4388378735296789E-2</v>
      </c>
      <c r="X22" s="16">
        <f t="shared" si="13"/>
        <v>1.6197070288164388E-3</v>
      </c>
      <c r="Y22" s="16">
        <f t="shared" si="13"/>
        <v>3.4686311635829506E-4</v>
      </c>
      <c r="Z22" s="16">
        <f t="shared" si="13"/>
        <v>3.010870805752114E-3</v>
      </c>
      <c r="AA22" s="16">
        <f t="shared" si="13"/>
        <v>-2.187402148421285E-3</v>
      </c>
      <c r="AB22" s="16">
        <f t="shared" si="13"/>
        <v>6.8079890804761424E-4</v>
      </c>
      <c r="AC22" s="16">
        <f t="shared" si="13"/>
        <v>-9.4092698024525489E-4</v>
      </c>
      <c r="AD22" s="16">
        <f t="shared" si="13"/>
        <v>2.9200088181926064E-2</v>
      </c>
      <c r="AE22" s="16">
        <f t="shared" si="13"/>
        <v>1.6295687643977545E-2</v>
      </c>
      <c r="AF22" s="16">
        <f t="shared" si="13"/>
        <v>1.1389570642130111E-2</v>
      </c>
      <c r="AG22" s="16">
        <f t="shared" si="13"/>
        <v>1.7968245772557147E-2</v>
      </c>
      <c r="AH22" s="16">
        <f t="shared" si="13"/>
        <v>4.819065317294923E-3</v>
      </c>
      <c r="AI22" s="16">
        <f t="shared" si="13"/>
        <v>4.2853664475285625E-3</v>
      </c>
      <c r="AJ22" s="16">
        <f t="shared" si="13"/>
        <v>2.4075217898565683E-2</v>
      </c>
      <c r="AK22" s="16">
        <f t="shared" si="13"/>
        <v>2.8369133208985192E-2</v>
      </c>
      <c r="AL22" s="16">
        <f t="shared" si="13"/>
        <v>2.5407678874486504E-2</v>
      </c>
      <c r="AM22" s="16">
        <f t="shared" si="13"/>
        <v>2.7360932350819586E-2</v>
      </c>
      <c r="AN22" s="16">
        <f t="shared" si="13"/>
        <v>2.9724596767275294E-2</v>
      </c>
      <c r="AO22" s="16">
        <f t="shared" si="13"/>
        <v>3.1974131962346899E-2</v>
      </c>
      <c r="AP22" s="16">
        <f t="shared" si="13"/>
        <v>2.0144091646679893E-2</v>
      </c>
      <c r="AQ22" s="16">
        <f t="shared" si="13"/>
        <v>2.5644850115918976E-2</v>
      </c>
      <c r="AR22" s="16">
        <f t="shared" si="13"/>
        <v>1.7821307544420368E-2</v>
      </c>
      <c r="AS22" s="16">
        <f t="shared" si="13"/>
        <v>2.4337807746410766E-2</v>
      </c>
      <c r="AT22" s="16">
        <f t="shared" si="13"/>
        <v>2.8629529039438308E-2</v>
      </c>
      <c r="AU22" s="16">
        <f t="shared" si="13"/>
        <v>4.6011301672969455E-2</v>
      </c>
      <c r="AV22" s="16">
        <f t="shared" si="13"/>
        <v>6.3587944863888968E-2</v>
      </c>
      <c r="AW22" s="16">
        <f t="shared" si="13"/>
        <v>5.4229841160062894E-2</v>
      </c>
      <c r="AX22" s="16">
        <f t="shared" si="13"/>
        <v>5.1085429948788154E-2</v>
      </c>
      <c r="AY22" s="16">
        <f t="shared" si="13"/>
        <v>3.9058794217841919E-2</v>
      </c>
      <c r="AZ22" s="16">
        <f t="shared" si="13"/>
        <v>3.6529115230236872E-2</v>
      </c>
      <c r="BA22" s="16">
        <f t="shared" si="13"/>
        <v>2.3785853349665997E-2</v>
      </c>
      <c r="BB22" s="16">
        <f t="shared" si="13"/>
        <v>1.6029276252160062E-2</v>
      </c>
      <c r="BC22" s="16">
        <f t="shared" si="13"/>
        <v>1.3184903133739432E-2</v>
      </c>
      <c r="BD22" s="16">
        <f t="shared" si="13"/>
        <v>1.3792094656091556E-2</v>
      </c>
      <c r="BE22" s="16">
        <f t="shared" si="13"/>
        <v>3.1602269513908668E-2</v>
      </c>
      <c r="BF22" s="16">
        <f t="shared" si="13"/>
        <v>4.0154758853131203E-2</v>
      </c>
      <c r="BG22" s="16">
        <f t="shared" si="13"/>
        <v>3.5905702929368795E-2</v>
      </c>
      <c r="BH22" s="16">
        <f t="shared" si="13"/>
        <v>3.3555598970499464E-2</v>
      </c>
      <c r="BI22" s="16">
        <f t="shared" si="13"/>
        <v>2.4436856079400444E-2</v>
      </c>
      <c r="BJ22" s="16">
        <f t="shared" si="13"/>
        <v>2.6362446944410152E-2</v>
      </c>
      <c r="BK22" s="16">
        <f t="shared" si="13"/>
        <v>3.2637348297011592E-2</v>
      </c>
      <c r="BL22" s="16">
        <f t="shared" si="13"/>
        <v>7.1747790512605256E-2</v>
      </c>
      <c r="BM22" s="16">
        <f t="shared" si="13"/>
        <v>6.8866715548474317E-2</v>
      </c>
      <c r="BN22" s="16">
        <f t="shared" si="13"/>
        <v>5.1547608810665162E-2</v>
      </c>
      <c r="BO22" s="16">
        <f t="shared" si="13"/>
        <v>4.9809843336186585E-2</v>
      </c>
      <c r="BP22" s="16">
        <f t="shared" si="13"/>
        <v>4.0840925944294122E-2</v>
      </c>
      <c r="BQ22" s="16">
        <f t="shared" si="13"/>
        <v>3.9046593464867212E-2</v>
      </c>
      <c r="BR22" s="16">
        <f t="shared" si="13"/>
        <v>3.6251746699465855E-2</v>
      </c>
      <c r="BS22" s="16">
        <f t="shared" si="13"/>
        <v>3.6372563983547941E-2</v>
      </c>
      <c r="BT22" s="16">
        <f t="shared" si="13"/>
        <v>2.9584170931926189E-2</v>
      </c>
      <c r="BU22" s="16">
        <f t="shared" si="13"/>
        <v>2.2889545408000402E-2</v>
      </c>
      <c r="BV22" s="16">
        <f t="shared" si="13"/>
        <v>3.0646507783158642E-2</v>
      </c>
      <c r="BW22" s="16">
        <f t="shared" si="13"/>
        <v>8.9840937565794268E-2</v>
      </c>
      <c r="BX22" s="16">
        <f t="shared" si="13"/>
        <v>6.4776641229550416E-2</v>
      </c>
      <c r="BY22" s="16">
        <f t="shared" si="13"/>
        <v>4.8045274662649066E-2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Ou trouver</vt:lpstr>
      <vt:lpstr>T_1101 en niveau</vt:lpstr>
      <vt:lpstr>T_1102 en niveau</vt:lpstr>
      <vt:lpstr>t_3201</vt:lpstr>
      <vt:lpstr>Essentiel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 Frédéric</dc:creator>
  <cp:lastModifiedBy>Adrien Auclert</cp:lastModifiedBy>
  <dcterms:created xsi:type="dcterms:W3CDTF">2017-04-24T14:57:36Z</dcterms:created>
  <dcterms:modified xsi:type="dcterms:W3CDTF">2024-05-07T00:44:31Z</dcterms:modified>
</cp:coreProperties>
</file>